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完成版\"/>
    </mc:Choice>
  </mc:AlternateContent>
  <xr:revisionPtr revIDLastSave="0" documentId="13_ncr:1_{715EE144-D80E-481E-B76F-9C0C4878A901}"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W35" i="10"/>
  <c r="BW36" i="10" s="1"/>
  <c r="BW37" i="10" s="1"/>
  <c r="BW38" i="10" s="1"/>
  <c r="BW39" i="10" s="1"/>
  <c r="BW40" i="10" s="1"/>
  <c r="BW41" i="10" s="1"/>
  <c r="BW42" i="10" s="1"/>
  <c r="BW43" i="10" s="1"/>
  <c r="BE35" i="10"/>
  <c r="AM35" i="10"/>
  <c r="CO34" i="10"/>
  <c r="BW34" i="10"/>
  <c r="BE34" i="10"/>
  <c r="C34" i="10"/>
  <c r="C35" i="10" l="1"/>
  <c r="U34" i="10" s="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alcChain>
</file>

<file path=xl/sharedStrings.xml><?xml version="1.0" encoding="utf-8"?>
<sst xmlns="http://schemas.openxmlformats.org/spreadsheetml/2006/main" count="1134" uniqueCount="576">
  <si>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</si>
  <si>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</si>
  <si>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</si>
  <si>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</si>
  <si>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</si>
  <si>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</si>
  <si>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</si>
  <si>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</si>
  <si>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</si>
  <si>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</si>
  <si>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</si>
  <si>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</si>
  <si>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</si>
  <si>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</si>
  <si>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</si>
  <si>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</si>
  <si>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</si>
  <si>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</si>
  <si>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</si>
  <si>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</si>
  <si>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</si>
  <si>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</si>
  <si>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</si>
  <si>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</si>
  <si>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</si>
  <si>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</si>
  <si>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</si>
  <si>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</si>
  <si>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</si>
  <si>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</si>
  <si>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</si>
  <si>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</si>
  <si>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</si>
  <si>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</si>
  <si>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</si>
  <si>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</si>
  <si>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</si>
  <si>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</si>
  <si>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</si>
  <si>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</si>
  <si>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</si>
  <si>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</si>
  <si>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</si>
  <si>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</si>
  <si>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</si>
  <si>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</si>
  <si>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</si>
  <si>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</si>
  <si>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</si>
  <si>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</si>
  <si>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</si>
  <si>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</si>
  <si>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</si>
  <si>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</si>
  <si>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</si>
  <si>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</si>
  <si>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</si>
  <si>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</si>
  <si>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</si>
  <si>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</si>
  <si>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</si>
  <si>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</si>
  <si>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</si>
  <si>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</si>
  <si>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</si>
  <si>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</si>
  <si>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</si>
  <si>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</si>
  <si>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</si>
  <si>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</si>
  <si>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</si>
  <si>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</si>
  <si>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</si>
  <si>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</si>
  <si>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</si>
  <si>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</si>
  <si>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</si>
  <si>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</si>
  <si>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</si>
  <si>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</si>
  <si>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</si>
  <si>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Ⅴ－２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</si>
  <si>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</si>
  <si>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</si>
  <si>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</si>
  <si>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</si>
  <si>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</si>
  <si>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</si>
  <si>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</si>
  <si>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</si>
  <si>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</si>
  <si>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</si>
  <si>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</si>
  <si>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</si>
  <si>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瑞穂町</t>
    <phoneticPr fontId="5"/>
  </si>
  <si>
    <t>地方交付税種地</t>
    <rPh sb="0" eb="2">
      <t>チホウ</t>
    </rPh>
    <rPh sb="2" eb="5">
      <t>コウフゼイ</t>
    </rPh>
    <rPh sb="5" eb="6">
      <t>シュ</t>
    </rPh>
    <rPh sb="6" eb="7">
      <t>チ</t>
    </rPh>
    <phoneticPr fontId="5"/>
  </si>
  <si>
    <t>2-6</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</si>
  <si>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</si>
  <si>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</si>
  <si>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</si>
  <si>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</si>
  <si>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</si>
  <si>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</si>
  <si>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</si>
  <si>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</si>
  <si>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</si>
  <si>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</si>
  <si>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</si>
  <si>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</si>
  <si>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</si>
  <si>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</si>
  <si>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</si>
  <si>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</si>
  <si>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</si>
  <si>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</si>
  <si>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</si>
  <si>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</si>
  <si>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</si>
  <si>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-5.0</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</si>
  <si>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</si>
  <si>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</si>
  <si>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</si>
  <si>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</si>
  <si>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</si>
  <si>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</si>
  <si>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</si>
  <si>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</si>
  <si>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</si>
  <si>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</si>
  <si>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</si>
  <si>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</si>
  <si>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</si>
  <si>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</si>
  <si>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</si>
  <si>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</si>
  <si>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</si>
  <si>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</si>
  <si>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</si>
  <si>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</si>
  <si>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</si>
  <si>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</si>
  <si>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</si>
  <si>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6"/>
  </si>
  <si>
    <t>うち日本人(％)</t>
    <phoneticPr fontId="5"/>
  </si>
  <si>
    <t>-0.7</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</si>
  <si>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</si>
  <si>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</si>
  <si>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</si>
  <si>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</si>
  <si>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</si>
  <si>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</si>
  <si>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</si>
  <si>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</si>
  <si>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</si>
  <si>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</si>
  <si>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</si>
  <si>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</si>
  <si>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</si>
  <si>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</si>
  <si>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</si>
  <si>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</si>
  <si>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</si>
  <si>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</si>
  <si>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</si>
  <si>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</si>
  <si>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</si>
  <si>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</si>
  <si>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</si>
  <si>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</si>
  <si>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</si>
  <si>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</si>
  <si>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</si>
  <si>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</si>
  <si>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</si>
  <si>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</si>
  <si>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</si>
  <si>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</si>
  <si>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</si>
  <si>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</si>
  <si>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</si>
  <si>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</si>
  <si>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</si>
  <si>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</si>
  <si>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</si>
  <si>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</si>
  <si>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</si>
  <si>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</si>
  <si>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</si>
  <si>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</si>
  <si>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</si>
  <si>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</si>
  <si>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</si>
  <si>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</si>
  <si>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</si>
  <si>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</si>
  <si>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</si>
  <si>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</si>
  <si>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</si>
  <si>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</si>
  <si>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</si>
  <si>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</si>
  <si>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</si>
  <si>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</si>
  <si>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</si>
  <si>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東京都瑞穂町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</si>
  <si>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</si>
  <si>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</si>
  <si>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</si>
  <si>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</si>
  <si>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</si>
  <si>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</si>
  <si>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</si>
  <si>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</si>
  <si>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</si>
  <si>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</si>
  <si>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</si>
  <si>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</si>
  <si>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</si>
  <si>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</si>
  <si>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</si>
  <si>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</si>
  <si>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</si>
  <si>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</si>
  <si>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</si>
  <si>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</si>
  <si>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</si>
  <si>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</si>
  <si>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</si>
  <si>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</si>
  <si>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</si>
  <si>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</si>
  <si>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</si>
  <si>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</si>
  <si>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</si>
  <si>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</si>
  <si>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</si>
  <si>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</si>
  <si>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</si>
  <si>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</si>
  <si>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</si>
  <si>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</si>
  <si>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</si>
  <si>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</si>
  <si>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</si>
  <si>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</si>
  <si>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</si>
  <si>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</si>
  <si>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</si>
  <si>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</si>
  <si>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</si>
  <si>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</si>
  <si>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</si>
  <si>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</si>
  <si>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</si>
  <si>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</si>
  <si>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</si>
  <si>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</si>
  <si>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</si>
  <si>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</si>
  <si>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</si>
  <si>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</si>
  <si>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</si>
  <si>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</si>
  <si>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</si>
  <si>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</si>
  <si>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</si>
  <si>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</si>
  <si>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</si>
  <si>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</si>
  <si>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</si>
  <si>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</si>
  <si>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</si>
  <si>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</si>
  <si>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</si>
  <si>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</si>
  <si>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</si>
  <si>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</si>
  <si>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</si>
  <si>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</si>
  <si>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</si>
  <si>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</si>
  <si>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</si>
  <si>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</si>
  <si>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</si>
  <si>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</si>
  <si>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</si>
  <si>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</si>
  <si>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</si>
  <si>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</si>
  <si>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</si>
  <si>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</si>
  <si>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</si>
  <si>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</si>
  <si>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</si>
  <si>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</si>
  <si>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</si>
  <si>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</si>
  <si>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</si>
  <si>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</si>
  <si>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</si>
  <si>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</si>
  <si>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</si>
  <si>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</si>
  <si>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</si>
  <si>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</si>
  <si>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</si>
  <si>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</si>
  <si>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</si>
  <si>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</si>
  <si>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</si>
  <si>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</si>
  <si>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</si>
  <si>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</si>
  <si>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</si>
  <si>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</si>
  <si>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</si>
  <si>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</si>
  <si>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</si>
  <si>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</si>
  <si>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</si>
  <si>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</si>
  <si>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</si>
  <si>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</si>
  <si>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</si>
  <si>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</si>
  <si>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</si>
  <si>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</si>
  <si>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</si>
  <si>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</si>
  <si>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</si>
  <si>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</si>
  <si>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</si>
  <si>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</si>
  <si>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</si>
  <si>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</si>
  <si>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</si>
  <si>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</si>
  <si>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</si>
  <si>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</si>
  <si>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</si>
  <si>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</si>
  <si>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</si>
  <si>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</si>
  <si>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</si>
  <si>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</si>
  <si>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</si>
  <si>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</si>
  <si>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</si>
  <si>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</si>
  <si>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</si>
  <si>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</si>
  <si>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</si>
  <si>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</si>
  <si>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</si>
  <si>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</si>
  <si>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東京都瑞穂町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</si>
  <si>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</si>
  <si>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</si>
  <si>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</si>
  <si>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</si>
  <si>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</si>
  <si>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</si>
  <si>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</si>
  <si>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</si>
  <si>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</si>
  <si>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</si>
  <si>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</si>
  <si>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</si>
  <si>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</si>
  <si>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</si>
  <si>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</si>
  <si>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</si>
  <si>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</si>
  <si>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</si>
  <si>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</si>
  <si>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</si>
  <si>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福生都市計画瑞穂町箱根ケ崎駅西土地区画整理事業特別会計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</si>
  <si>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</si>
  <si>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</si>
  <si>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</si>
  <si>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</si>
  <si>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</si>
  <si>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</si>
  <si>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</si>
  <si>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</si>
  <si>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</si>
  <si>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</si>
  <si>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</si>
  <si>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</si>
  <si>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</si>
  <si>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瑞穂町国民健康保険特別会計</t>
    <phoneticPr fontId="5"/>
  </si>
  <si>
    <t>瑞穂町介護保険特別会計</t>
    <phoneticPr fontId="5"/>
  </si>
  <si>
    <t>瑞穂町後期高齢者医療特別会計</t>
    <phoneticPr fontId="5"/>
  </si>
  <si>
    <t>瑞穂町下水道事業会計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</si>
  <si>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</si>
  <si>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</si>
  <si>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</si>
  <si>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</si>
  <si>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</si>
  <si>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</si>
  <si>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</si>
  <si>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</si>
  <si>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</si>
  <si>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</si>
  <si>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</si>
  <si>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</si>
  <si>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</si>
  <si>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</si>
  <si>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</si>
  <si>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</si>
  <si>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</si>
  <si>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</si>
  <si>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</si>
  <si>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</si>
  <si>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</si>
  <si>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</si>
  <si>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</si>
  <si>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</si>
  <si>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</si>
  <si>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</si>
  <si>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</si>
  <si>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</si>
  <si>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</si>
  <si>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</si>
  <si>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</si>
  <si>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</si>
  <si>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</si>
  <si>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</si>
  <si>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</si>
  <si>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</si>
  <si>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</si>
  <si>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</si>
  <si>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</si>
  <si>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</si>
  <si>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</si>
  <si>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</si>
  <si>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</si>
  <si>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</si>
  <si>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</si>
  <si>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</si>
  <si>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</si>
  <si>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</si>
  <si>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</si>
  <si>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</si>
  <si>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</si>
  <si>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</si>
  <si>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</si>
  <si>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</si>
  <si>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</si>
  <si>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</si>
  <si>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</si>
  <si>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</si>
  <si>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</si>
  <si>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</si>
  <si>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</si>
  <si>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</si>
  <si>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</si>
  <si>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</si>
  <si>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</si>
  <si>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</si>
  <si>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</si>
  <si>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</si>
  <si>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</si>
  <si>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</si>
  <si>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</si>
  <si>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</si>
  <si>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</si>
  <si>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</si>
  <si>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</si>
  <si>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</si>
  <si>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</si>
  <si>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</si>
  <si>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</si>
  <si>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</si>
  <si>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</si>
  <si>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</si>
  <si>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</si>
  <si>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</si>
  <si>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</si>
  <si>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</si>
  <si>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</si>
  <si>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</si>
  <si>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</si>
  <si>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</si>
  <si>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</si>
  <si>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</si>
  <si>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</si>
  <si>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</si>
  <si>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</si>
  <si>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</si>
  <si>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</si>
  <si>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</si>
  <si>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</si>
  <si>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</si>
  <si>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</si>
  <si>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</si>
  <si>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</si>
  <si>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</si>
  <si>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</si>
  <si>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</si>
  <si>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</si>
  <si>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</si>
  <si>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</si>
  <si>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</si>
  <si>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</si>
  <si>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</si>
  <si>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</si>
  <si>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</si>
  <si>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</si>
  <si>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</si>
  <si>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</si>
  <si>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</si>
  <si>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</si>
  <si>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</si>
  <si>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</si>
  <si>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</si>
  <si>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</si>
  <si>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</si>
  <si>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</si>
  <si>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</si>
  <si>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</si>
  <si>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</si>
  <si>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</si>
  <si>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</si>
  <si>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</si>
  <si>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</si>
  <si>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</si>
  <si>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</si>
  <si>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</si>
  <si>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</si>
  <si>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6.15</t>
  </si>
  <si>
    <t>▲ 4.66</t>
  </si>
  <si>
    <t>▲ 1.42</t>
  </si>
  <si>
    <t>一般会計</t>
  </si>
  <si>
    <t>瑞穂町下水道事業会計</t>
  </si>
  <si>
    <t>福生都市計画瑞穂町箱根ケ崎駅西土地区画整理事業特別会計</t>
  </si>
  <si>
    <t>瑞穂町国民健康保険特別会計</t>
  </si>
  <si>
    <t>瑞穂町後期高齢者医療特別会計</t>
  </si>
  <si>
    <t>瑞穂町介護保険特別会計</t>
  </si>
  <si>
    <t>その他会計（赤字）</t>
  </si>
  <si>
    <t>その他会計（黒字）</t>
  </si>
  <si>
    <t>R01</t>
    <phoneticPr fontId="5"/>
  </si>
  <si>
    <t>R02</t>
    <phoneticPr fontId="5"/>
  </si>
  <si>
    <t>R03</t>
    <phoneticPr fontId="5"/>
  </si>
  <si>
    <t>R04</t>
    <phoneticPr fontId="5"/>
  </si>
  <si>
    <t>R05</t>
    <phoneticPr fontId="5"/>
  </si>
  <si>
    <t>-</t>
    <phoneticPr fontId="2"/>
  </si>
  <si>
    <t>福生病院企業団</t>
    <rPh sb="0" eb="2">
      <t>フッサ</t>
    </rPh>
    <rPh sb="2" eb="4">
      <t>ビョウイン</t>
    </rPh>
    <rPh sb="4" eb="6">
      <t>キギョウ</t>
    </rPh>
    <rPh sb="6" eb="7">
      <t>ダン</t>
    </rPh>
    <phoneticPr fontId="2"/>
  </si>
  <si>
    <t>東京都後期高齢者医療広域連合（一般会計）</t>
    <rPh sb="0" eb="3">
      <t>トウキョウト</t>
    </rPh>
    <rPh sb="3" eb="5">
      <t>コウキ</t>
    </rPh>
    <rPh sb="5" eb="7">
      <t>コウレイ</t>
    </rPh>
    <rPh sb="7" eb="8">
      <t>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</si>
  <si>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15" eb="17">
      <t>コウキ</t>
    </rPh>
    <rPh sb="17" eb="20">
      <t>コウレイシャ</t>
    </rPh>
    <rPh sb="20" eb="22">
      <t>イリョウ</t>
    </rPh>
    <rPh sb="22" eb="24">
      <t>トクベツ</t>
    </rPh>
    <rPh sb="24" eb="26">
      <t>カイケイ</t>
    </rPh>
    <phoneticPr fontId="2"/>
  </si>
  <si>
    <t>東京たま広域資源循環組合</t>
    <rPh sb="0" eb="2">
      <t>トウキョウ</t>
    </rPh>
    <rPh sb="4" eb="6">
      <t>コウイキ</t>
    </rPh>
    <rPh sb="6" eb="8">
      <t>シゲン</t>
    </rPh>
    <rPh sb="8" eb="10">
      <t>ジュンカン</t>
    </rPh>
    <rPh sb="10" eb="12">
      <t>クミアイ</t>
    </rPh>
    <phoneticPr fontId="2"/>
  </si>
  <si>
    <t>瑞穂斎場組合</t>
    <rPh sb="0" eb="2">
      <t>ミズホ</t>
    </rPh>
    <rPh sb="2" eb="4">
      <t>サイジョウ</t>
    </rPh>
    <rPh sb="4" eb="6">
      <t>クミアイ</t>
    </rPh>
    <phoneticPr fontId="2"/>
  </si>
  <si>
    <t>西多摩衛生組合</t>
    <rPh sb="0" eb="3">
      <t>ニシタマ</t>
    </rPh>
    <rPh sb="3" eb="5">
      <t>エイセイ</t>
    </rPh>
    <rPh sb="5" eb="7">
      <t>クミアイ</t>
    </rPh>
    <phoneticPr fontId="2"/>
  </si>
  <si>
    <t>羽村・瑞穂地区学校給食組合</t>
    <rPh sb="0" eb="2">
      <t>ハムラ</t>
    </rPh>
    <rPh sb="3" eb="5">
      <t>ミズホ</t>
    </rPh>
    <rPh sb="5" eb="7">
      <t>チク</t>
    </rPh>
    <rPh sb="7" eb="9">
      <t>ガッコウ</t>
    </rPh>
    <rPh sb="9" eb="11">
      <t>キュウショク</t>
    </rPh>
    <rPh sb="11" eb="13">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</si>
  <si>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</si>
  <si>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東京市町村総合事務組合（東京都市町村民交通災害共済事業）</t>
    <rPh sb="2" eb="5">
      <t>シチョウソン</t>
    </rPh>
    <rPh sb="5" eb="7">
      <t>ソウゴウ</t>
    </rPh>
    <rPh sb="7" eb="9">
      <t>ジム</t>
    </rPh>
    <rPh sb="9" eb="11">
      <t>クミアイ</t>
    </rPh>
    <rPh sb="12" eb="15">
      <t>トウキョウト</t>
    </rPh>
    <rPh sb="15" eb="18">
      <t>シチョウソン</t>
    </rPh>
    <rPh sb="18" eb="19">
      <t>ミン</t>
    </rPh>
    <rPh sb="19" eb="21">
      <t>コウツウ</t>
    </rPh>
    <rPh sb="21" eb="23">
      <t>サイガイ</t>
    </rPh>
    <rPh sb="23" eb="25">
      <t>キョウサイ</t>
    </rPh>
    <rPh sb="25" eb="27">
      <t>ジギョウ</t>
    </rPh>
    <phoneticPr fontId="2"/>
  </si>
  <si>
    <t>東京都市町村議会議員公務災害補償等組合</t>
    <rPh sb="0" eb="3">
      <t>トウキョウト</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</si>
  <si>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東京都市町村職員退職手当組合</t>
    <rPh sb="3" eb="6">
      <t>シチョウソン</t>
    </rPh>
    <rPh sb="6" eb="8">
      <t>ショクイン</t>
    </rPh>
    <rPh sb="8" eb="10">
      <t>タイショク</t>
    </rPh>
    <rPh sb="10" eb="12">
      <t>テアテ</t>
    </rPh>
    <rPh sb="12" eb="14">
      <t>クミアイ</t>
    </rPh>
    <phoneticPr fontId="2"/>
  </si>
  <si>
    <t>法適用企業</t>
    <rPh sb="0" eb="1">
      <t>ホウ</t>
    </rPh>
    <rPh sb="1" eb="3">
      <t>テキヨウ</t>
    </rPh>
    <rPh sb="3" eb="5">
      <t>キギョウ</t>
    </rPh>
    <phoneticPr fontId="2"/>
  </si>
  <si>
    <t>瑞穂町土地開発公社</t>
    <rPh sb="0" eb="3">
      <t>ミズホマチ</t>
    </rPh>
    <rPh sb="3" eb="9">
      <t>トチカイハツコウシャ</t>
    </rPh>
    <phoneticPr fontId="2"/>
  </si>
  <si>
    <t>公共施設建設基金</t>
    <phoneticPr fontId="2"/>
  </si>
  <si>
    <t>多摩都市モノレール基金</t>
    <phoneticPr fontId="2"/>
  </si>
  <si>
    <t>特定防衛施設周辺整備調整交付金事業基金</t>
    <phoneticPr fontId="2"/>
  </si>
  <si>
    <t>社会福祉基金</t>
    <phoneticPr fontId="2"/>
  </si>
  <si>
    <t>瑞穂斎場周辺整備基金</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</si>
  <si>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</si>
  <si>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</si>
  <si>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令和5年度の将来負担比率は、令和4年度に引き続きマイナスになっています。また、有形固定資産減価償却率については、令和2年度に新庁舎建設により減少しましたが、その後は数値が徐々に上昇しています。将来負担比率、有形固定資産減価償却率ともに類似団体平均値は下回ってはいるものの、今後の公共施設の改修等に備えるため、計画的な施設の改修・整備を行う必要があります。</t>
    <rPh sb="0" eb="2">
      <t>レイワ</t>
    </rPh>
    <rPh sb="3" eb="5">
      <t>ネンド</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</si>
  <si>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</si>
  <si>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</si>
  <si>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</si>
  <si>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</si>
  <si>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</si>
  <si>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</si>
  <si>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令和5年度の将来負担比率は、令和4年度に引き続きマイナスになっています。実質公債費比率についても、大きな変化は見られませんが、令和4年度に比べて数値は増加しています。将来負担比率、実質公債費比率ともに類似団体平均値は下回ってはいるものの、今後の施設の老朽化をはじめ、物価の上昇や社会状況の変化といった不測の事態に備えるため、計画的で適正な支出を行っていかなければなりません。</t>
    <rPh sb="0" eb="2">
      <t>レイワ</t>
    </rPh>
    <rPh sb="3" eb="4">
      <t>ネン</t>
    </rPh>
    <rPh sb="4" eb="5">
      <t>ド</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</si>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</sst>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1"/>
      <color rgb="FF000000"/>
      <name val="游ゴシック"/>
      <family val="3"/>
      <charset val="128"/>
      <scheme val="minor"/>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1"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40"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D710A431-F450-434A-B0F1-14139EBFE6EB}"/>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51264</c:v>
                </c:pt>
                <c:pt idx="1">
                  <c:v>52068</c:v>
                </c:pt>
                <c:pt idx="2">
                  <c:v>47161</c:v>
                </c:pt>
                <c:pt idx="3">
                  <c:v>43423</c:v>
                </c:pt>
                <c:pt idx="4">
                  <c:v>45265</c:v>
                </c:pt>
              </c:numCache>
            </c:numRef>
          </c:val>
          <c:smooth val="0"/>
          <c:extLst>
            <c:ext xmlns:c16="http://schemas.microsoft.com/office/drawing/2014/chart" uri="{C3380CC4-5D6E-409C-BE32-E72D297353CC}">
              <c16:uniqueId val="{00000000-DC03-4EC1-BD9D-0335796C193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120984</c:v>
                </c:pt>
                <c:pt idx="1">
                  <c:v>73744</c:v>
                </c:pt>
                <c:pt idx="2">
                  <c:v>65678</c:v>
                </c:pt>
                <c:pt idx="3">
                  <c:v>48003</c:v>
                </c:pt>
                <c:pt idx="4">
                  <c:v>31675</c:v>
                </c:pt>
              </c:numCache>
            </c:numRef>
          </c:val>
          <c:smooth val="0"/>
          <c:extLst>
            <c:ext xmlns:c16="http://schemas.microsoft.com/office/drawing/2014/chart" uri="{C3380CC4-5D6E-409C-BE32-E72D297353CC}">
              <c16:uniqueId val="{00000001-DC03-4EC1-BD9D-0335796C193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3.78</c:v>
                </c:pt>
                <c:pt idx="1">
                  <c:v>5.45</c:v>
                </c:pt>
                <c:pt idx="2">
                  <c:v>9.25</c:v>
                </c:pt>
                <c:pt idx="3">
                  <c:v>6.37</c:v>
                </c:pt>
                <c:pt idx="4">
                  <c:v>5.62</c:v>
                </c:pt>
              </c:numCache>
            </c:numRef>
          </c:val>
          <c:extLst>
            <c:ext xmlns:c16="http://schemas.microsoft.com/office/drawing/2014/chart" uri="{C3380CC4-5D6E-409C-BE32-E72D297353CC}">
              <c16:uniqueId val="{00000000-A138-432E-A5F5-C938309CDEA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21.02</c:v>
                </c:pt>
                <c:pt idx="1">
                  <c:v>14.37</c:v>
                </c:pt>
                <c:pt idx="2">
                  <c:v>23.62</c:v>
                </c:pt>
                <c:pt idx="3">
                  <c:v>28.49</c:v>
                </c:pt>
                <c:pt idx="4">
                  <c:v>26.71</c:v>
                </c:pt>
              </c:numCache>
            </c:numRef>
          </c:val>
          <c:extLst>
            <c:ext xmlns:c16="http://schemas.microsoft.com/office/drawing/2014/chart" uri="{C3380CC4-5D6E-409C-BE32-E72D297353CC}">
              <c16:uniqueId val="{00000001-A138-432E-A5F5-C938309CDEA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-6.15</c:v>
                </c:pt>
                <c:pt idx="1">
                  <c:v>-4.66</c:v>
                </c:pt>
                <c:pt idx="2">
                  <c:v>13.69</c:v>
                </c:pt>
                <c:pt idx="3">
                  <c:v>1.64</c:v>
                </c:pt>
                <c:pt idx="4">
                  <c:v>-1.42</c:v>
                </c:pt>
              </c:numCache>
            </c:numRef>
          </c:val>
          <c:smooth val="0"/>
          <c:extLst>
            <c:ext xmlns:c16="http://schemas.microsoft.com/office/drawing/2014/chart" uri="{C3380CC4-5D6E-409C-BE32-E72D297353CC}">
              <c16:uniqueId val="{00000002-A138-432E-A5F5-C938309CDEA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1.79</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9768-41A6-98B7-AB2622AF8AE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768-41A6-98B7-AB2622AF8AE4}"/>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9768-41A6-98B7-AB2622AF8AE4}"/>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9768-41A6-98B7-AB2622AF8AE4}"/>
            </c:ext>
          </c:extLst>
        </c:ser>
        <c:ser>
          <c:idx val="4"/>
          <c:order val="4"/>
          <c:tx>
            <c:strRef>
              <c:f>データシート!$A$31</c:f>
              <c:strCache>
                <c:ptCount val="1"/>
                <c:pt idx="0">
                  <c:v>瑞穂町介護保険特別会計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0.06</c:v>
                </c:pt>
                <c:pt idx="2">
                  <c:v>#N/A</c:v>
                </c:pt>
                <c:pt idx="3">
                  <c:v>0.84</c:v>
                </c:pt>
                <c:pt idx="4">
                  <c:v>#N/A</c:v>
                </c:pt>
                <c:pt idx="5">
                  <c:v>0.11</c:v>
                </c:pt>
                <c:pt idx="6">
                  <c:v>#N/A</c:v>
                </c:pt>
                <c:pt idx="7">
                  <c:v>0.13</c:v>
                </c:pt>
                <c:pt idx="8">
                  <c:v>#N/A</c:v>
                </c:pt>
                <c:pt idx="9">
                  <c:v>0.01</c:v>
                </c:pt>
              </c:numCache>
            </c:numRef>
          </c:val>
          <c:extLst>
            <c:ext xmlns:c16="http://schemas.microsoft.com/office/drawing/2014/chart" uri="{C3380CC4-5D6E-409C-BE32-E72D297353CC}">
              <c16:uniqueId val="{00000004-9768-41A6-98B7-AB2622AF8AE4}"/>
            </c:ext>
          </c:extLst>
        </c:ser>
        <c:ser>
          <c:idx val="5"/>
          <c:order val="5"/>
          <c:tx>
            <c:strRef>
              <c:f>データシート!$A$32</c:f>
              <c:strCache>
                <c:ptCount val="1"/>
                <c:pt idx="0">
                  <c:v>瑞穂町後期高齢者医療特別会計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0.11</c:v>
                </c:pt>
                <c:pt idx="2">
                  <c:v>#N/A</c:v>
                </c:pt>
                <c:pt idx="3">
                  <c:v>0.09</c:v>
                </c:pt>
                <c:pt idx="4">
                  <c:v>#N/A</c:v>
                </c:pt>
                <c:pt idx="5">
                  <c:v>0.11</c:v>
                </c:pt>
                <c:pt idx="6">
                  <c:v>#N/A</c:v>
                </c:pt>
                <c:pt idx="7">
                  <c:v>0.14000000000000001</c:v>
                </c:pt>
                <c:pt idx="8">
                  <c:v>#N/A</c:v>
                </c:pt>
                <c:pt idx="9">
                  <c:v>0.16</c:v>
                </c:pt>
              </c:numCache>
            </c:numRef>
          </c:val>
          <c:extLst>
            <c:ext xmlns:c16="http://schemas.microsoft.com/office/drawing/2014/chart" uri="{C3380CC4-5D6E-409C-BE32-E72D297353CC}">
              <c16:uniqueId val="{00000005-9768-41A6-98B7-AB2622AF8AE4}"/>
            </c:ext>
          </c:extLst>
        </c:ser>
        <c:ser>
          <c:idx val="6"/>
          <c:order val="6"/>
          <c:tx>
            <c:strRef>
              <c:f>データシート!$A$33</c:f>
              <c:strCache>
                <c:ptCount val="1"/>
                <c:pt idx="0">
                  <c:v>瑞穂町国民健康保険特別会計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0.59</c:v>
                </c:pt>
                <c:pt idx="2">
                  <c:v>#N/A</c:v>
                </c:pt>
                <c:pt idx="3">
                  <c:v>0.41</c:v>
                </c:pt>
                <c:pt idx="4">
                  <c:v>#N/A</c:v>
                </c:pt>
                <c:pt idx="5">
                  <c:v>0.49</c:v>
                </c:pt>
                <c:pt idx="6">
                  <c:v>#N/A</c:v>
                </c:pt>
                <c:pt idx="7">
                  <c:v>0.09</c:v>
                </c:pt>
                <c:pt idx="8">
                  <c:v>#N/A</c:v>
                </c:pt>
                <c:pt idx="9">
                  <c:v>0.45</c:v>
                </c:pt>
              </c:numCache>
            </c:numRef>
          </c:val>
          <c:extLst>
            <c:ext xmlns:c16="http://schemas.microsoft.com/office/drawing/2014/chart" uri="{C3380CC4-5D6E-409C-BE32-E72D297353CC}">
              <c16:uniqueId val="{00000006-9768-41A6-98B7-AB2622AF8AE4}"/>
            </c:ext>
          </c:extLst>
        </c:ser>
        <c:ser>
          <c:idx val="7"/>
          <c:order val="7"/>
          <c:tx>
            <c:strRef>
              <c:f>データシート!$A$34</c:f>
              <c:strCache>
                <c:ptCount val="1"/>
                <c:pt idx="0">
                  <c:v>福生都市計画瑞穂町箱根ケ崎駅西土地区画整理事業特別会計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0.88</c:v>
                </c:pt>
                <c:pt idx="2">
                  <c:v>#N/A</c:v>
                </c:pt>
                <c:pt idx="3">
                  <c:v>0</c:v>
                </c:pt>
                <c:pt idx="4">
                  <c:v>#N/A</c:v>
                </c:pt>
                <c:pt idx="5">
                  <c:v>0.48</c:v>
                </c:pt>
                <c:pt idx="6">
                  <c:v>#N/A</c:v>
                </c:pt>
                <c:pt idx="7">
                  <c:v>0.35</c:v>
                </c:pt>
                <c:pt idx="8">
                  <c:v>#N/A</c:v>
                </c:pt>
                <c:pt idx="9">
                  <c:v>0.49</c:v>
                </c:pt>
              </c:numCache>
            </c:numRef>
          </c:val>
          <c:extLst>
            <c:ext xmlns:c16="http://schemas.microsoft.com/office/drawing/2014/chart" uri="{C3380CC4-5D6E-409C-BE32-E72D297353CC}">
              <c16:uniqueId val="{00000007-9768-41A6-98B7-AB2622AF8AE4}"/>
            </c:ext>
          </c:extLst>
        </c:ser>
        <c:ser>
          <c:idx val="8"/>
          <c:order val="8"/>
          <c:tx>
            <c:strRef>
              <c:f>データシート!$A$35</c:f>
              <c:strCache>
                <c:ptCount val="1"/>
                <c:pt idx="0">
                  <c:v>瑞穂町下水道事業会計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0</c:v>
                </c:pt>
                <c:pt idx="1">
                  <c:v>0</c:v>
                </c:pt>
                <c:pt idx="2">
                  <c:v>#N/A</c:v>
                </c:pt>
                <c:pt idx="3">
                  <c:v>1.37</c:v>
                </c:pt>
                <c:pt idx="4">
                  <c:v>#N/A</c:v>
                </c:pt>
                <c:pt idx="5">
                  <c:v>2.4300000000000002</c:v>
                </c:pt>
                <c:pt idx="6">
                  <c:v>#N/A</c:v>
                </c:pt>
                <c:pt idx="7">
                  <c:v>3.28</c:v>
                </c:pt>
                <c:pt idx="8">
                  <c:v>#N/A</c:v>
                </c:pt>
                <c:pt idx="9">
                  <c:v>4.4400000000000004</c:v>
                </c:pt>
              </c:numCache>
            </c:numRef>
          </c:val>
          <c:extLst>
            <c:ext xmlns:c16="http://schemas.microsoft.com/office/drawing/2014/chart" uri="{C3380CC4-5D6E-409C-BE32-E72D297353CC}">
              <c16:uniqueId val="{00000008-9768-41A6-98B7-AB2622AF8AE4}"/>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2.89</c:v>
                </c:pt>
                <c:pt idx="2">
                  <c:v>#N/A</c:v>
                </c:pt>
                <c:pt idx="3">
                  <c:v>5.45</c:v>
                </c:pt>
                <c:pt idx="4">
                  <c:v>#N/A</c:v>
                </c:pt>
                <c:pt idx="5">
                  <c:v>8.76</c:v>
                </c:pt>
                <c:pt idx="6">
                  <c:v>#N/A</c:v>
                </c:pt>
                <c:pt idx="7">
                  <c:v>6</c:v>
                </c:pt>
                <c:pt idx="8">
                  <c:v>#N/A</c:v>
                </c:pt>
                <c:pt idx="9">
                  <c:v>5.12</c:v>
                </c:pt>
              </c:numCache>
            </c:numRef>
          </c:val>
          <c:extLst>
            <c:ext xmlns:c16="http://schemas.microsoft.com/office/drawing/2014/chart" uri="{C3380CC4-5D6E-409C-BE32-E72D297353CC}">
              <c16:uniqueId val="{00000009-9768-41A6-98B7-AB2622AF8AE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796</c:v>
                </c:pt>
                <c:pt idx="5">
                  <c:v>687</c:v>
                </c:pt>
                <c:pt idx="8">
                  <c:v>704</c:v>
                </c:pt>
                <c:pt idx="11">
                  <c:v>787</c:v>
                </c:pt>
                <c:pt idx="14">
                  <c:v>754</c:v>
                </c:pt>
              </c:numCache>
            </c:numRef>
          </c:val>
          <c:extLst>
            <c:ext xmlns:c16="http://schemas.microsoft.com/office/drawing/2014/chart" uri="{C3380CC4-5D6E-409C-BE32-E72D297353CC}">
              <c16:uniqueId val="{00000000-98FA-4653-9970-FEF2EBB74E9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8FA-4653-9970-FEF2EBB74E9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1</c:v>
                </c:pt>
                <c:pt idx="3">
                  <c:v>1</c:v>
                </c:pt>
                <c:pt idx="6">
                  <c:v>1</c:v>
                </c:pt>
                <c:pt idx="9">
                  <c:v>2</c:v>
                </c:pt>
                <c:pt idx="12">
                  <c:v>2</c:v>
                </c:pt>
              </c:numCache>
            </c:numRef>
          </c:val>
          <c:extLst>
            <c:ext xmlns:c16="http://schemas.microsoft.com/office/drawing/2014/chart" uri="{C3380CC4-5D6E-409C-BE32-E72D297353CC}">
              <c16:uniqueId val="{00000002-98FA-4653-9970-FEF2EBB74E9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137</c:v>
                </c:pt>
                <c:pt idx="3">
                  <c:v>139</c:v>
                </c:pt>
                <c:pt idx="6">
                  <c:v>121</c:v>
                </c:pt>
                <c:pt idx="9">
                  <c:v>125</c:v>
                </c:pt>
                <c:pt idx="12">
                  <c:v>114</c:v>
                </c:pt>
              </c:numCache>
            </c:numRef>
          </c:val>
          <c:extLst>
            <c:ext xmlns:c16="http://schemas.microsoft.com/office/drawing/2014/chart" uri="{C3380CC4-5D6E-409C-BE32-E72D297353CC}">
              <c16:uniqueId val="{00000003-98FA-4653-9970-FEF2EBB74E9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168</c:v>
                </c:pt>
                <c:pt idx="3">
                  <c:v>95</c:v>
                </c:pt>
                <c:pt idx="6">
                  <c:v>99</c:v>
                </c:pt>
                <c:pt idx="9">
                  <c:v>91</c:v>
                </c:pt>
                <c:pt idx="12">
                  <c:v>91</c:v>
                </c:pt>
              </c:numCache>
            </c:numRef>
          </c:val>
          <c:extLst>
            <c:ext xmlns:c16="http://schemas.microsoft.com/office/drawing/2014/chart" uri="{C3380CC4-5D6E-409C-BE32-E72D297353CC}">
              <c16:uniqueId val="{00000004-98FA-4653-9970-FEF2EBB74E9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8FA-4653-9970-FEF2EBB74E9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8FA-4653-9970-FEF2EBB74E9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498</c:v>
                </c:pt>
                <c:pt idx="3">
                  <c:v>516</c:v>
                </c:pt>
                <c:pt idx="6">
                  <c:v>550</c:v>
                </c:pt>
                <c:pt idx="9">
                  <c:v>605</c:v>
                </c:pt>
                <c:pt idx="12">
                  <c:v>651</c:v>
                </c:pt>
              </c:numCache>
            </c:numRef>
          </c:val>
          <c:extLst>
            <c:ext xmlns:c16="http://schemas.microsoft.com/office/drawing/2014/chart" uri="{C3380CC4-5D6E-409C-BE32-E72D297353CC}">
              <c16:uniqueId val="{00000007-98FA-4653-9970-FEF2EBB74E9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8</c:v>
                </c:pt>
                <c:pt idx="2">
                  <c:v>#N/A</c:v>
                </c:pt>
                <c:pt idx="3">
                  <c:v>#N/A</c:v>
                </c:pt>
                <c:pt idx="4">
                  <c:v>64</c:v>
                </c:pt>
                <c:pt idx="5">
                  <c:v>#N/A</c:v>
                </c:pt>
                <c:pt idx="6">
                  <c:v>#N/A</c:v>
                </c:pt>
                <c:pt idx="7">
                  <c:v>67</c:v>
                </c:pt>
                <c:pt idx="8">
                  <c:v>#N/A</c:v>
                </c:pt>
                <c:pt idx="9">
                  <c:v>#N/A</c:v>
                </c:pt>
                <c:pt idx="10">
                  <c:v>36</c:v>
                </c:pt>
                <c:pt idx="11">
                  <c:v>#N/A</c:v>
                </c:pt>
                <c:pt idx="12">
                  <c:v>#N/A</c:v>
                </c:pt>
                <c:pt idx="13">
                  <c:v>104</c:v>
                </c:pt>
                <c:pt idx="14">
                  <c:v>#N/A</c:v>
                </c:pt>
              </c:numCache>
            </c:numRef>
          </c:val>
          <c:smooth val="0"/>
          <c:extLst>
            <c:ext xmlns:c16="http://schemas.microsoft.com/office/drawing/2014/chart" uri="{C3380CC4-5D6E-409C-BE32-E72D297353CC}">
              <c16:uniqueId val="{00000008-98FA-4653-9970-FEF2EBB74E9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3910</c:v>
                </c:pt>
                <c:pt idx="5">
                  <c:v>3543</c:v>
                </c:pt>
                <c:pt idx="8">
                  <c:v>3333</c:v>
                </c:pt>
                <c:pt idx="11">
                  <c:v>2992</c:v>
                </c:pt>
                <c:pt idx="14">
                  <c:v>2740</c:v>
                </c:pt>
              </c:numCache>
            </c:numRef>
          </c:val>
          <c:extLst>
            <c:ext xmlns:c16="http://schemas.microsoft.com/office/drawing/2014/chart" uri="{C3380CC4-5D6E-409C-BE32-E72D297353CC}">
              <c16:uniqueId val="{00000000-4CAE-4A27-98B6-60A93AFC179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4049</c:v>
                </c:pt>
                <c:pt idx="5">
                  <c:v>3956</c:v>
                </c:pt>
                <c:pt idx="8">
                  <c:v>4322</c:v>
                </c:pt>
                <c:pt idx="11">
                  <c:v>4344</c:v>
                </c:pt>
                <c:pt idx="14">
                  <c:v>4622</c:v>
                </c:pt>
              </c:numCache>
            </c:numRef>
          </c:val>
          <c:extLst>
            <c:ext xmlns:c16="http://schemas.microsoft.com/office/drawing/2014/chart" uri="{C3380CC4-5D6E-409C-BE32-E72D297353CC}">
              <c16:uniqueId val="{00000001-4CAE-4A27-98B6-60A93AFC179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5390</c:v>
                </c:pt>
                <c:pt idx="5">
                  <c:v>5018</c:v>
                </c:pt>
                <c:pt idx="8">
                  <c:v>5790</c:v>
                </c:pt>
                <c:pt idx="11">
                  <c:v>6215</c:v>
                </c:pt>
                <c:pt idx="14">
                  <c:v>6166</c:v>
                </c:pt>
              </c:numCache>
            </c:numRef>
          </c:val>
          <c:extLst>
            <c:ext xmlns:c16="http://schemas.microsoft.com/office/drawing/2014/chart" uri="{C3380CC4-5D6E-409C-BE32-E72D297353CC}">
              <c16:uniqueId val="{00000002-4CAE-4A27-98B6-60A93AFC179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CAE-4A27-98B6-60A93AFC179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CAE-4A27-98B6-60A93AFC179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CAE-4A27-98B6-60A93AFC179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1496</c:v>
                </c:pt>
                <c:pt idx="3">
                  <c:v>1463</c:v>
                </c:pt>
                <c:pt idx="6">
                  <c:v>1552</c:v>
                </c:pt>
                <c:pt idx="9">
                  <c:v>1397</c:v>
                </c:pt>
                <c:pt idx="12">
                  <c:v>1314</c:v>
                </c:pt>
              </c:numCache>
            </c:numRef>
          </c:val>
          <c:extLst>
            <c:ext xmlns:c16="http://schemas.microsoft.com/office/drawing/2014/chart" uri="{C3380CC4-5D6E-409C-BE32-E72D297353CC}">
              <c16:uniqueId val="{00000006-4CAE-4A27-98B6-60A93AFC179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1009</c:v>
                </c:pt>
                <c:pt idx="3">
                  <c:v>914</c:v>
                </c:pt>
                <c:pt idx="6">
                  <c:v>847</c:v>
                </c:pt>
                <c:pt idx="9">
                  <c:v>926</c:v>
                </c:pt>
                <c:pt idx="12">
                  <c:v>892</c:v>
                </c:pt>
              </c:numCache>
            </c:numRef>
          </c:val>
          <c:extLst>
            <c:ext xmlns:c16="http://schemas.microsoft.com/office/drawing/2014/chart" uri="{C3380CC4-5D6E-409C-BE32-E72D297353CC}">
              <c16:uniqueId val="{00000007-4CAE-4A27-98B6-60A93AFC179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1843</c:v>
                </c:pt>
                <c:pt idx="3">
                  <c:v>1664</c:v>
                </c:pt>
                <c:pt idx="6">
                  <c:v>1445</c:v>
                </c:pt>
                <c:pt idx="9">
                  <c:v>1190</c:v>
                </c:pt>
                <c:pt idx="12">
                  <c:v>1308</c:v>
                </c:pt>
              </c:numCache>
            </c:numRef>
          </c:val>
          <c:extLst>
            <c:ext xmlns:c16="http://schemas.microsoft.com/office/drawing/2014/chart" uri="{C3380CC4-5D6E-409C-BE32-E72D297353CC}">
              <c16:uniqueId val="{00000008-4CAE-4A27-98B6-60A93AFC179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669</c:v>
                </c:pt>
                <c:pt idx="3">
                  <c:v>708</c:v>
                </c:pt>
                <c:pt idx="6">
                  <c:v>722</c:v>
                </c:pt>
                <c:pt idx="9">
                  <c:v>799</c:v>
                </c:pt>
                <c:pt idx="12">
                  <c:v>737</c:v>
                </c:pt>
              </c:numCache>
            </c:numRef>
          </c:val>
          <c:extLst>
            <c:ext xmlns:c16="http://schemas.microsoft.com/office/drawing/2014/chart" uri="{C3380CC4-5D6E-409C-BE32-E72D297353CC}">
              <c16:uniqueId val="{00000009-4CAE-4A27-98B6-60A93AFC179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7925</c:v>
                </c:pt>
                <c:pt idx="3">
                  <c:v>8172</c:v>
                </c:pt>
                <c:pt idx="6">
                  <c:v>8205</c:v>
                </c:pt>
                <c:pt idx="9">
                  <c:v>7918</c:v>
                </c:pt>
                <c:pt idx="12">
                  <c:v>7344</c:v>
                </c:pt>
              </c:numCache>
            </c:numRef>
          </c:val>
          <c:extLst>
            <c:ext xmlns:c16="http://schemas.microsoft.com/office/drawing/2014/chart" uri="{C3380CC4-5D6E-409C-BE32-E72D297353CC}">
              <c16:uniqueId val="{0000000A-4CAE-4A27-98B6-60A93AFC179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404</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4CAE-4A27-98B6-60A93AFC179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1741</c:v>
                </c:pt>
                <c:pt idx="1">
                  <c:v>2078</c:v>
                </c:pt>
                <c:pt idx="2">
                  <c:v>2012</c:v>
                </c:pt>
              </c:numCache>
            </c:numRef>
          </c:val>
          <c:extLst>
            <c:ext xmlns:c16="http://schemas.microsoft.com/office/drawing/2014/chart" uri="{C3380CC4-5D6E-409C-BE32-E72D297353CC}">
              <c16:uniqueId val="{00000000-310A-42A4-82E2-B491A391B8B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310A-42A4-82E2-B491A391B8B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3859</c:v>
                </c:pt>
                <c:pt idx="1">
                  <c:v>4144</c:v>
                </c:pt>
                <c:pt idx="2">
                  <c:v>4420</c:v>
                </c:pt>
              </c:numCache>
            </c:numRef>
          </c:val>
          <c:extLst>
            <c:ext xmlns:c16="http://schemas.microsoft.com/office/drawing/2014/chart" uri="{C3380CC4-5D6E-409C-BE32-E72D297353CC}">
              <c16:uniqueId val="{00000002-310A-42A4-82E2-B491A391B8B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{2B1E922D-71DA-4AA4-8479-1824C297E5C7}</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7D92-4029-B8D3-24574E60F4F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{DE98C395-10E2-443B-864C-0E63E1A7729D}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D92-4029-B8D3-24574E60F4F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{A5A16605-59A6-4873-9A50-EACC2CF75570}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D92-4029-B8D3-24574E60F4F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{E2D9DF08-F332-49C4-970E-8682836636C4}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D92-4029-B8D3-24574E60F4F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{AAD94501-861F-478F-8049-85CFFB3A4824}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D92-4029-B8D3-24574E60F4FA}"/>
                </c:ext>
              </c:extLst>
            </c:dLbl>
            <c:dLbl>
              <c:idx val="8"/>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{47BBDCAD-9C33-402C-B985-5E0D3042778D}</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7D92-4029-B8D3-24574E60F4FA}"/>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{C59C62AF-9003-4CCE-91DB-CC8832E5C0F6}</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7D92-4029-B8D3-24574E60F4FA}"/>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{C03A704E-E1B2-4CF5-B5AA-C61B27A69351}</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7D92-4029-B8D3-24574E60F4FA}"/>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{25021100-A20E-43FD-9233-56620587C5C0}</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7D92-4029-B8D3-24574E60F4F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54.1</c:v>
                </c:pt>
                <c:pt idx="8">
                  <c:v>49.3</c:v>
                </c:pt>
                <c:pt idx="16">
                  <c:v>51</c:v>
                </c:pt>
                <c:pt idx="24">
                  <c:v>53</c:v>
                </c:pt>
                <c:pt idx="32">
                  <c:v>54.6</c:v>
                </c:pt>
              </c:numCache>
            </c:numRef>
          </c:xVal>
          <c:yVal>
            <c:numRef>
              <c:f>公会計指標分析・財政指標組合せ分析表!$BP$51:$DC$51</c:f>
              <c:numCache>
                <c:formatCode>#,##0.0;"▲ "#,##0.0</c:formatCode>
                <c:ptCount val="40"/>
                <c:pt idx="8">
                  <c:v>6</c:v>
                </c:pt>
              </c:numCache>
            </c:numRef>
          </c:yVal>
          <c:smooth val="0"/>
          <c:extLst>
            <c:ext xmlns:c16="http://schemas.microsoft.com/office/drawing/2014/chart" uri="{C3380CC4-5D6E-409C-BE32-E72D297353CC}">
              <c16:uniqueId val="{00000009-7D92-4029-B8D3-24574E60F4F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{32D95449-6E2D-413D-99F3-3744B4BF5664}</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7D92-4029-B8D3-24574E60F4FA}"/>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{827D72DD-44C9-4F8C-BCA2-236ADFD8FE40}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D92-4029-B8D3-24574E60F4F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{E029BEFB-3FBA-4842-9186-362B2E4BCD48}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D92-4029-B8D3-24574E60F4F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{5141DB2C-4C74-4208-B18E-AAA204D7E123}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D92-4029-B8D3-24574E60F4F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{53C4F2AF-89B1-4E2B-BFA3-AFE135EA2B12}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D92-4029-B8D3-24574E60F4FA}"/>
                </c:ext>
              </c:extLst>
            </c:dLbl>
            <c:dLbl>
              <c:idx val="8"/>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{FC8A976D-B4D0-4EF7-960A-E9C19B656C79}</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7D92-4029-B8D3-24574E60F4FA}"/>
                </c:ext>
              </c:extLst>
            </c:dLbl>
            <c:dLbl>
              <c:idx val="16"/>
              <c:tx>
                <c:strRef>
                  <c:f>公会計指標分析・財政指標組合せ分析表!$CF$50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{7C3E90D2-BC2F-4B2D-951C-E625E1610D02}</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7D92-4029-B8D3-24574E60F4FA}"/>
                </c:ext>
              </c:extLst>
            </c:dLbl>
            <c:dLbl>
              <c:idx val="24"/>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{F3F542D8-C982-480E-8392-FE5A37A07C39}</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7D92-4029-B8D3-24574E60F4FA}"/>
                </c:ext>
              </c:extLst>
            </c:dLbl>
            <c:dLbl>
              <c:idx val="32"/>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{F2194BDF-13AA-4FD0-9945-7455EB04CFA3}</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7D92-4029-B8D3-24574E60F4F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60.4</c:v>
                </c:pt>
                <c:pt idx="8">
                  <c:v>61.5</c:v>
                </c:pt>
                <c:pt idx="16">
                  <c:v>61.3</c:v>
                </c:pt>
                <c:pt idx="24">
                  <c:v>62.4</c:v>
                </c:pt>
                <c:pt idx="32">
                  <c:v>63.5</c:v>
                </c:pt>
              </c:numCache>
            </c:numRef>
          </c:xVal>
          <c:yVal>
            <c:numRef>
              <c:f>公会計指標分析・財政指標組合せ分析表!$BP$55:$DC$55</c:f>
              <c:numCache>
                <c:formatCode>#,##0.0;"▲ "#,##0.0</c:formatCode>
                <c:ptCount val="40"/>
                <c:pt idx="0">
                  <c:v>20.3</c:v>
                </c:pt>
                <c:pt idx="8">
                  <c:v>15.5</c:v>
                </c:pt>
                <c:pt idx="16">
                  <c:v>4.5999999999999996</c:v>
                </c:pt>
                <c:pt idx="24">
                  <c:v>1.6</c:v>
                </c:pt>
                <c:pt idx="32">
                  <c:v>0</c:v>
                </c:pt>
              </c:numCache>
            </c:numRef>
          </c:yVal>
          <c:smooth val="0"/>
          <c:extLst>
            <c:ext xmlns:c16="http://schemas.microsoft.com/office/drawing/2014/chart" uri="{C3380CC4-5D6E-409C-BE32-E72D297353CC}">
              <c16:uniqueId val="{00000013-7D92-4029-B8D3-24574E60F4FA}"/>
            </c:ext>
          </c:extLst>
        </c:ser>
        <c:dLbls>
          <c:showLegendKey val="0"/>
          <c:showVal val="1"/>
          <c:showCatName val="0"/>
          <c:showSerName val="0"/>
          <c:showPercent val="0"/>
          <c:showBubbleSize val="0"/>
        </c:dLbls>
        <c:axId val="46179840"/>
        <c:axId val="46181760"/>
      </c:scatterChart>
      <c:valAx>
        <c:axId val="46179840"/>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{9DEF01D2-D2F1-40A5-BA63-94D73754449D}</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E254-4396-8A6B-7ABB9351150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{F2CB22CE-8764-4D8F-AACD-AD79B8E34994}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254-4396-8A6B-7ABB9351150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{4847B234-8D17-48B4-B995-403F04786794}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254-4396-8A6B-7ABB9351150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{81D1E98E-6F17-4615-9348-811FCEB3A28D}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254-4396-8A6B-7ABB9351150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{0DD5DBF6-B77A-4300-B424-80AEDE62A240}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254-4396-8A6B-7ABB9351150B}"/>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{338C1F7E-44ED-464C-9430-3C8E0F65027E}</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E254-4396-8A6B-7ABB9351150B}"/>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{9E047209-D224-41A1-AE28-77F790CA0550}</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E254-4396-8A6B-7ABB9351150B}"/>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{3385E607-4C5B-491F-BD70-90FC0455D245}</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E254-4396-8A6B-7ABB9351150B}"/>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{2C8243BB-E7A5-4251-AB4B-A507A3440283}</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E254-4396-8A6B-7ABB9351150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0.6</c:v>
                </c:pt>
                <c:pt idx="8">
                  <c:v>0.6</c:v>
                </c:pt>
                <c:pt idx="16">
                  <c:v>0.6</c:v>
                </c:pt>
                <c:pt idx="24">
                  <c:v>0.8</c:v>
                </c:pt>
                <c:pt idx="32">
                  <c:v>0.9</c:v>
                </c:pt>
              </c:numCache>
            </c:numRef>
          </c:xVal>
          <c:yVal>
            <c:numRef>
              <c:f>公会計指標分析・財政指標組合せ分析表!$BP$73:$DC$73</c:f>
              <c:numCache>
                <c:formatCode>#,##0.0;"▲ "#,##0.0</c:formatCode>
                <c:ptCount val="40"/>
                <c:pt idx="8">
                  <c:v>6</c:v>
                </c:pt>
              </c:numCache>
            </c:numRef>
          </c:yVal>
          <c:smooth val="0"/>
          <c:extLst>
            <c:ext xmlns:c16="http://schemas.microsoft.com/office/drawing/2014/chart" uri="{C3380CC4-5D6E-409C-BE32-E72D297353CC}">
              <c16:uniqueId val="{00000009-E254-4396-8A6B-7ABB9351150B}"/>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{3156B264-329C-4311-9B42-B4D84E7D2739}</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E254-4396-8A6B-7ABB9351150B}"/>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{DFE6C1A7-2A05-4388-8CA0-4094A848CA66}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254-4396-8A6B-7ABB9351150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{E8FFD391-5B32-4CE6-AA38-2AE4A547596B}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254-4396-8A6B-7ABB9351150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{00749B2B-B2F6-4089-9961-86260826D1D3}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254-4396-8A6B-7ABB9351150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{E2704E02-9979-4298-B916-59101F371ED2}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254-4396-8A6B-7ABB9351150B}"/>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{E66CDD61-9BAB-4157-BFFB-E6EDC54D4776}</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E254-4396-8A6B-7ABB9351150B}"/>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{1514881F-15C7-47C1-96F0-9746E38A02D6}</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E254-4396-8A6B-7ABB9351150B}"/>
                </c:ext>
              </c:extLst>
            </c:dLbl>
            <c:dLbl>
              <c:idx val="24"/>
              <c:layout>
                <c:manualLayout>
                  <c:x val="0"/>
                  <c:y val="3.3378838515056098E-3"/>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{1EB7128D-0A0A-4085-ACD4-F2111650041B}</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E254-4396-8A6B-7ABB9351150B}"/>
                </c:ext>
              </c:extLst>
            </c:dLbl>
            <c:dLbl>
              <c:idx val="32"/>
              <c:layout>
                <c:manualLayout>
                  <c:x val="0"/>
                  <c:y val="-3.3378838515056098E-3"/>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{083BBCBD-E92B-4C45-A05F-67A2A2057AF7}</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E254-4396-8A6B-7ABB9351150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6.6</c:v>
                </c:pt>
                <c:pt idx="8">
                  <c:v>6.4</c:v>
                </c:pt>
                <c:pt idx="16">
                  <c:v>6.3</c:v>
                </c:pt>
                <c:pt idx="24">
                  <c:v>6.6</c:v>
                </c:pt>
                <c:pt idx="32">
                  <c:v>6.8</c:v>
                </c:pt>
              </c:numCache>
            </c:numRef>
          </c:xVal>
          <c:yVal>
            <c:numRef>
              <c:f>公会計指標分析・財政指標組合せ分析表!$BP$77:$DC$77</c:f>
              <c:numCache>
                <c:formatCode>#,##0.0;"▲ "#,##0.0</c:formatCode>
                <c:ptCount val="40"/>
                <c:pt idx="0">
                  <c:v>20.3</c:v>
                </c:pt>
                <c:pt idx="8">
                  <c:v>15.5</c:v>
                </c:pt>
                <c:pt idx="16">
                  <c:v>4.5999999999999996</c:v>
                </c:pt>
                <c:pt idx="24">
                  <c:v>1.6</c:v>
                </c:pt>
                <c:pt idx="32">
                  <c:v>0</c:v>
                </c:pt>
              </c:numCache>
            </c:numRef>
          </c:yVal>
          <c:smooth val="0"/>
          <c:extLst>
            <c:ext xmlns:c16="http://schemas.microsoft.com/office/drawing/2014/chart" uri="{C3380CC4-5D6E-409C-BE32-E72D297353CC}">
              <c16:uniqueId val="{00000013-E254-4396-8A6B-7ABB9351150B}"/>
            </c:ext>
          </c:extLst>
        </c:ser>
        <c:dLbls>
          <c:showLegendKey val="0"/>
          <c:showVal val="1"/>
          <c:showCatName val="0"/>
          <c:showSerName val="0"/>
          <c:showPercent val="0"/>
          <c:showBubbleSize val="0"/>
        </c:dLbls>
        <c:axId val="84219776"/>
        <c:axId val="84234240"/>
      </c:scatterChart>
      <c:valAx>
        <c:axId val="84219776"/>
        <c:scaling>
          <c:orientation val="maxMin"/>
          <c:max val="8"/>
          <c:min val="-1"/>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東京都瑞穂町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元利償還金は、平成１</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年度に借入れた事業債の償還が終了したことにより約</a:t>
          </a:r>
          <a:r>
            <a:rPr kumimoji="1" lang="en-US" altLang="ja-JP" sz="1100">
              <a:solidFill>
                <a:schemeClr val="dk1"/>
              </a:solidFill>
              <a:effectLst/>
              <a:latin typeface="+mn-lt"/>
              <a:ea typeface="+mn-ea"/>
              <a:cs typeface="+mn-cs"/>
            </a:rPr>
            <a:t>400</a:t>
          </a:r>
          <a:r>
            <a:rPr kumimoji="1" lang="ja-JP" altLang="ja-JP" sz="1100">
              <a:solidFill>
                <a:schemeClr val="dk1"/>
              </a:solidFill>
              <a:effectLst/>
              <a:latin typeface="+mn-lt"/>
              <a:ea typeface="+mn-ea"/>
              <a:cs typeface="+mn-cs"/>
            </a:rPr>
            <a:t>万円減少したものの、</a:t>
          </a:r>
          <a:r>
            <a:rPr kumimoji="1" lang="ja-JP" altLang="en-US" sz="1100">
              <a:solidFill>
                <a:schemeClr val="dk1"/>
              </a:solidFill>
              <a:effectLst/>
              <a:latin typeface="+mn-lt"/>
              <a:ea typeface="+mn-ea"/>
              <a:cs typeface="+mn-cs"/>
            </a:rPr>
            <a:t>令和元</a:t>
          </a:r>
          <a:r>
            <a:rPr kumimoji="1" lang="ja-JP" altLang="ja-JP" sz="1100">
              <a:solidFill>
                <a:schemeClr val="dk1"/>
              </a:solidFill>
              <a:effectLst/>
              <a:latin typeface="+mn-lt"/>
              <a:ea typeface="+mn-ea"/>
              <a:cs typeface="+mn-cs"/>
            </a:rPr>
            <a:t>年度に借入れた駅西土地区画整理事業債などの償還を開始したことにより、前年度比で約</a:t>
          </a:r>
          <a:r>
            <a:rPr kumimoji="1" lang="en-US" altLang="ja-JP" sz="1100">
              <a:solidFill>
                <a:schemeClr val="dk1"/>
              </a:solidFill>
              <a:effectLst/>
              <a:latin typeface="+mn-lt"/>
              <a:ea typeface="+mn-ea"/>
              <a:cs typeface="+mn-cs"/>
            </a:rPr>
            <a:t>4,600</a:t>
          </a:r>
          <a:r>
            <a:rPr kumimoji="1" lang="ja-JP" altLang="ja-JP" sz="1100">
              <a:solidFill>
                <a:schemeClr val="dk1"/>
              </a:solidFill>
              <a:effectLst/>
              <a:latin typeface="+mn-lt"/>
              <a:ea typeface="+mn-ea"/>
              <a:cs typeface="+mn-cs"/>
            </a:rPr>
            <a:t>万円増額しています。</a:t>
          </a:r>
          <a:endParaRPr lang="ja-JP" altLang="ja-JP" sz="1400">
            <a:effectLst/>
          </a:endParaRPr>
        </a:p>
        <a:p>
          <a:r>
            <a:rPr kumimoji="1" lang="ja-JP" altLang="ja-JP" sz="1100">
              <a:solidFill>
                <a:schemeClr val="dk1"/>
              </a:solidFill>
              <a:effectLst/>
              <a:latin typeface="+mn-lt"/>
              <a:ea typeface="+mn-ea"/>
              <a:cs typeface="+mn-cs"/>
            </a:rPr>
            <a:t>　一方、算入公債費等は約</a:t>
          </a:r>
          <a:r>
            <a:rPr kumimoji="1" lang="en-US" altLang="ja-JP" sz="1100">
              <a:solidFill>
                <a:schemeClr val="dk1"/>
              </a:solidFill>
              <a:effectLst/>
              <a:latin typeface="+mn-lt"/>
              <a:ea typeface="+mn-ea"/>
              <a:cs typeface="+mn-cs"/>
            </a:rPr>
            <a:t>3,300</a:t>
          </a:r>
          <a:r>
            <a:rPr kumimoji="1" lang="ja-JP" altLang="ja-JP" sz="1100">
              <a:solidFill>
                <a:schemeClr val="dk1"/>
              </a:solidFill>
              <a:effectLst/>
              <a:latin typeface="+mn-lt"/>
              <a:ea typeface="+mn-ea"/>
              <a:cs typeface="+mn-cs"/>
            </a:rPr>
            <a:t>万円の</a:t>
          </a:r>
          <a:r>
            <a:rPr kumimoji="1" lang="ja-JP" altLang="en-US" sz="1100">
              <a:solidFill>
                <a:schemeClr val="dk1"/>
              </a:solidFill>
              <a:effectLst/>
              <a:latin typeface="+mn-lt"/>
              <a:ea typeface="+mn-ea"/>
              <a:cs typeface="+mn-cs"/>
            </a:rPr>
            <a:t>減額</a:t>
          </a:r>
          <a:r>
            <a:rPr kumimoji="1" lang="ja-JP" altLang="ja-JP" sz="1100">
              <a:solidFill>
                <a:schemeClr val="dk1"/>
              </a:solidFill>
              <a:effectLst/>
              <a:latin typeface="+mn-lt"/>
              <a:ea typeface="+mn-ea"/>
              <a:cs typeface="+mn-cs"/>
            </a:rPr>
            <a:t>となりました。</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これらに</a:t>
          </a:r>
          <a:r>
            <a:rPr kumimoji="1" lang="ja-JP" altLang="ja-JP" sz="1100">
              <a:solidFill>
                <a:schemeClr val="dk1"/>
              </a:solidFill>
              <a:effectLst/>
              <a:latin typeface="+mn-lt"/>
              <a:ea typeface="+mn-ea"/>
              <a:cs typeface="+mn-cs"/>
            </a:rPr>
            <a:t>より、実質公債比率の分子全体は約</a:t>
          </a:r>
          <a:r>
            <a:rPr kumimoji="1" lang="en-US" altLang="ja-JP" sz="1100">
              <a:solidFill>
                <a:schemeClr val="dk1"/>
              </a:solidFill>
              <a:effectLst/>
              <a:latin typeface="+mn-lt"/>
              <a:ea typeface="+mn-ea"/>
              <a:cs typeface="+mn-cs"/>
            </a:rPr>
            <a:t>6,800</a:t>
          </a:r>
          <a:r>
            <a:rPr kumimoji="1" lang="ja-JP" altLang="ja-JP" sz="1100">
              <a:solidFill>
                <a:schemeClr val="dk1"/>
              </a:solidFill>
              <a:effectLst/>
              <a:latin typeface="+mn-lt"/>
              <a:ea typeface="+mn-ea"/>
              <a:cs typeface="+mn-cs"/>
            </a:rPr>
            <a:t>万円の</a:t>
          </a:r>
          <a:r>
            <a:rPr kumimoji="1" lang="ja-JP" altLang="en-US" sz="1100">
              <a:solidFill>
                <a:schemeClr val="dk1"/>
              </a:solidFill>
              <a:effectLst/>
              <a:latin typeface="+mn-lt"/>
              <a:ea typeface="+mn-ea"/>
              <a:cs typeface="+mn-cs"/>
            </a:rPr>
            <a:t>増額</a:t>
          </a:r>
          <a:r>
            <a:rPr kumimoji="1" lang="ja-JP" altLang="ja-JP" sz="1100">
              <a:solidFill>
                <a:schemeClr val="dk1"/>
              </a:solidFill>
              <a:effectLst/>
              <a:latin typeface="+mn-lt"/>
              <a:ea typeface="+mn-ea"/>
              <a:cs typeface="+mn-cs"/>
            </a:rPr>
            <a:t>となり、単年度の比率は前年度比で</a:t>
          </a:r>
          <a:r>
            <a:rPr kumimoji="1" lang="ja-JP" altLang="en-US"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0.93</a:t>
          </a:r>
          <a:r>
            <a:rPr kumimoji="1" lang="ja-JP" altLang="ja-JP" sz="1100">
              <a:solidFill>
                <a:schemeClr val="dk1"/>
              </a:solidFill>
              <a:effectLst/>
              <a:latin typeface="+mn-lt"/>
              <a:ea typeface="+mn-ea"/>
              <a:cs typeface="+mn-cs"/>
            </a:rPr>
            <a:t>ポイントの減少、３</a:t>
          </a:r>
          <a:r>
            <a:rPr kumimoji="1" lang="ja-JP" altLang="en-US" sz="1100">
              <a:solidFill>
                <a:schemeClr val="dk1"/>
              </a:solidFill>
              <a:effectLst/>
              <a:latin typeface="+mn-lt"/>
              <a:ea typeface="+mn-ea"/>
              <a:cs typeface="+mn-cs"/>
            </a:rPr>
            <a:t>か</a:t>
          </a:r>
          <a:r>
            <a:rPr kumimoji="1" lang="ja-JP" altLang="ja-JP" sz="1100">
              <a:solidFill>
                <a:schemeClr val="dk1"/>
              </a:solidFill>
              <a:effectLst/>
              <a:latin typeface="+mn-lt"/>
              <a:ea typeface="+mn-ea"/>
              <a:cs typeface="+mn-cs"/>
            </a:rPr>
            <a:t>年平均の比率は前年度</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ポイントの増加となりました。</a:t>
          </a:r>
          <a:endParaRPr lang="ja-JP" altLang="ja-JP" sz="1400">
            <a:effectLst/>
          </a:endParaRPr>
        </a:p>
        <a:p>
          <a:r>
            <a:rPr kumimoji="1" lang="ja-JP" altLang="ja-JP" sz="1100">
              <a:solidFill>
                <a:schemeClr val="dk1"/>
              </a:solidFill>
              <a:effectLst/>
              <a:latin typeface="+mn-lt"/>
              <a:ea typeface="+mn-ea"/>
              <a:cs typeface="+mn-cs"/>
            </a:rPr>
            <a:t>　今後も地方債に依存しない財政運営と、元利償還金の経年推移を見据えた地方債管理に努めます。</a:t>
          </a:r>
          <a:endParaRPr lang="ja-JP" altLang="ja-JP" sz="1400">
            <a:effectLst/>
          </a:endParaRPr>
        </a:p>
        <a:p>
          <a:endParaRPr kumimoji="1" lang="en-US" altLang="ja-JP"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該当するものは、ありません。</a:t>
          </a:r>
          <a:endParaRPr lang="ja-JP" altLang="ja-JP" sz="1100">
            <a:effectLst/>
          </a:endParaRPr>
        </a:p>
        <a:p>
          <a:endParaRPr kumimoji="1" lang="ja-JP" altLang="en-US" sz="1000">
            <a:latin typeface="游ゴシック" panose="020B0400000000000000" pitchFamily="50" charset="-128"/>
            <a:ea typeface="游ゴシック" panose="020B0400000000000000"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東京都瑞穂町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200">
              <a:solidFill>
                <a:schemeClr val="dk1"/>
              </a:solidFill>
              <a:effectLst/>
              <a:latin typeface="+mn-lt"/>
              <a:ea typeface="+mn-ea"/>
              <a:cs typeface="+mn-cs"/>
            </a:rPr>
            <a:t>地方債現在高は、駅西土地区画整理事業債の発行があったものの、平成１</a:t>
          </a:r>
          <a:r>
            <a:rPr kumimoji="1" lang="ja-JP" altLang="en-US" sz="1200">
              <a:solidFill>
                <a:schemeClr val="dk1"/>
              </a:solidFill>
              <a:effectLst/>
              <a:latin typeface="+mn-lt"/>
              <a:ea typeface="+mn-ea"/>
              <a:cs typeface="+mn-cs"/>
            </a:rPr>
            <a:t>５</a:t>
          </a:r>
          <a:r>
            <a:rPr kumimoji="1" lang="ja-JP" altLang="ja-JP" sz="1200">
              <a:solidFill>
                <a:schemeClr val="dk1"/>
              </a:solidFill>
              <a:effectLst/>
              <a:latin typeface="+mn-lt"/>
              <a:ea typeface="+mn-ea"/>
              <a:cs typeface="+mn-cs"/>
            </a:rPr>
            <a:t>年に借り入れた臨時財政対策債などの償還が終了したことに伴い、約</a:t>
          </a:r>
          <a:r>
            <a:rPr kumimoji="1" lang="en-US" altLang="ja-JP" sz="1200">
              <a:solidFill>
                <a:schemeClr val="dk1"/>
              </a:solidFill>
              <a:effectLst/>
              <a:latin typeface="+mn-lt"/>
              <a:ea typeface="+mn-ea"/>
              <a:cs typeface="+mn-cs"/>
            </a:rPr>
            <a:t>5</a:t>
          </a:r>
          <a:r>
            <a:rPr kumimoji="1" lang="ja-JP" altLang="ja-JP" sz="1200">
              <a:solidFill>
                <a:schemeClr val="dk1"/>
              </a:solidFill>
              <a:effectLst/>
              <a:latin typeface="+mn-lt"/>
              <a:ea typeface="+mn-ea"/>
              <a:cs typeface="+mn-cs"/>
            </a:rPr>
            <a:t>億</a:t>
          </a:r>
          <a:r>
            <a:rPr kumimoji="1" lang="en-US" altLang="ja-JP" sz="1200">
              <a:solidFill>
                <a:schemeClr val="dk1"/>
              </a:solidFill>
              <a:effectLst/>
              <a:latin typeface="+mn-lt"/>
              <a:ea typeface="+mn-ea"/>
              <a:cs typeface="+mn-cs"/>
            </a:rPr>
            <a:t>7,400</a:t>
          </a:r>
          <a:r>
            <a:rPr kumimoji="1" lang="ja-JP" altLang="ja-JP" sz="1200">
              <a:solidFill>
                <a:schemeClr val="dk1"/>
              </a:solidFill>
              <a:effectLst/>
              <a:latin typeface="+mn-lt"/>
              <a:ea typeface="+mn-ea"/>
              <a:cs typeface="+mn-cs"/>
            </a:rPr>
            <a:t>万円減少となりました。</a:t>
          </a:r>
          <a:endParaRPr lang="ja-JP" altLang="ja-JP" sz="1600">
            <a:effectLst/>
          </a:endParaRPr>
        </a:p>
        <a:p>
          <a:r>
            <a:rPr kumimoji="1" lang="ja-JP" altLang="ja-JP" sz="1200">
              <a:solidFill>
                <a:schemeClr val="dk1"/>
              </a:solidFill>
              <a:effectLst/>
              <a:latin typeface="+mn-lt"/>
              <a:ea typeface="+mn-ea"/>
              <a:cs typeface="+mn-cs"/>
            </a:rPr>
            <a:t>　一方、充当可能基金は、財政調整基金を約</a:t>
          </a:r>
          <a:r>
            <a:rPr kumimoji="1" lang="en-US" altLang="ja-JP" sz="1200">
              <a:solidFill>
                <a:schemeClr val="dk1"/>
              </a:solidFill>
              <a:effectLst/>
              <a:latin typeface="+mn-lt"/>
              <a:ea typeface="+mn-ea"/>
              <a:cs typeface="+mn-cs"/>
            </a:rPr>
            <a:t>2</a:t>
          </a:r>
          <a:r>
            <a:rPr kumimoji="1" lang="ja-JP" altLang="en-US" sz="1200">
              <a:solidFill>
                <a:schemeClr val="dk1"/>
              </a:solidFill>
              <a:effectLst/>
              <a:latin typeface="+mn-lt"/>
              <a:ea typeface="+mn-ea"/>
              <a:cs typeface="+mn-cs"/>
            </a:rPr>
            <a:t>億</a:t>
          </a:r>
          <a:r>
            <a:rPr kumimoji="1" lang="en-US" altLang="ja-JP" sz="1200">
              <a:solidFill>
                <a:schemeClr val="dk1"/>
              </a:solidFill>
              <a:effectLst/>
              <a:latin typeface="+mn-lt"/>
              <a:ea typeface="+mn-ea"/>
              <a:cs typeface="+mn-cs"/>
            </a:rPr>
            <a:t>8,600</a:t>
          </a:r>
          <a:r>
            <a:rPr kumimoji="1" lang="ja-JP" altLang="ja-JP" sz="1200">
              <a:solidFill>
                <a:schemeClr val="dk1"/>
              </a:solidFill>
              <a:effectLst/>
              <a:latin typeface="+mn-lt"/>
              <a:ea typeface="+mn-ea"/>
              <a:cs typeface="+mn-cs"/>
            </a:rPr>
            <a:t>万円</a:t>
          </a:r>
          <a:r>
            <a:rPr kumimoji="1" lang="ja-JP" altLang="en-US" sz="1200">
              <a:solidFill>
                <a:schemeClr val="dk1"/>
              </a:solidFill>
              <a:effectLst/>
              <a:latin typeface="+mn-lt"/>
              <a:ea typeface="+mn-ea"/>
              <a:cs typeface="+mn-cs"/>
            </a:rPr>
            <a:t>取り崩した影響など</a:t>
          </a:r>
          <a:r>
            <a:rPr kumimoji="1" lang="ja-JP" altLang="ja-JP" sz="1200">
              <a:solidFill>
                <a:schemeClr val="dk1"/>
              </a:solidFill>
              <a:effectLst/>
              <a:latin typeface="+mn-lt"/>
              <a:ea typeface="+mn-ea"/>
              <a:cs typeface="+mn-cs"/>
            </a:rPr>
            <a:t>により、</a:t>
          </a:r>
          <a:r>
            <a:rPr kumimoji="1" lang="ja-JP" altLang="en-US" sz="1200">
              <a:solidFill>
                <a:schemeClr val="dk1"/>
              </a:solidFill>
              <a:effectLst/>
              <a:latin typeface="+mn-lt"/>
              <a:ea typeface="+mn-ea"/>
              <a:cs typeface="+mn-cs"/>
            </a:rPr>
            <a:t>約</a:t>
          </a:r>
          <a:r>
            <a:rPr kumimoji="1" lang="en-US" altLang="ja-JP" sz="1200">
              <a:solidFill>
                <a:schemeClr val="dk1"/>
              </a:solidFill>
              <a:effectLst/>
              <a:latin typeface="+mn-lt"/>
              <a:ea typeface="+mn-ea"/>
              <a:cs typeface="+mn-cs"/>
            </a:rPr>
            <a:t>4,900</a:t>
          </a:r>
          <a:r>
            <a:rPr kumimoji="1" lang="ja-JP" altLang="ja-JP" sz="1200">
              <a:solidFill>
                <a:schemeClr val="dk1"/>
              </a:solidFill>
              <a:effectLst/>
              <a:latin typeface="+mn-lt"/>
              <a:ea typeface="+mn-ea"/>
              <a:cs typeface="+mn-cs"/>
            </a:rPr>
            <a:t>万円の</a:t>
          </a:r>
          <a:r>
            <a:rPr kumimoji="1" lang="ja-JP" altLang="en-US" sz="1200">
              <a:solidFill>
                <a:schemeClr val="dk1"/>
              </a:solidFill>
              <a:effectLst/>
              <a:latin typeface="+mn-lt"/>
              <a:ea typeface="+mn-ea"/>
              <a:cs typeface="+mn-cs"/>
            </a:rPr>
            <a:t>減少</a:t>
          </a:r>
          <a:r>
            <a:rPr kumimoji="1" lang="ja-JP" altLang="ja-JP" sz="1200">
              <a:solidFill>
                <a:schemeClr val="dk1"/>
              </a:solidFill>
              <a:effectLst/>
              <a:latin typeface="+mn-lt"/>
              <a:ea typeface="+mn-ea"/>
              <a:cs typeface="+mn-cs"/>
            </a:rPr>
            <a:t>となりました。</a:t>
          </a:r>
          <a:endParaRPr lang="ja-JP" altLang="ja-JP" sz="1600">
            <a:effectLst/>
          </a:endParaRPr>
        </a:p>
        <a:p>
          <a:r>
            <a:rPr kumimoji="1" lang="ja-JP" altLang="ja-JP" sz="1200">
              <a:solidFill>
                <a:schemeClr val="dk1"/>
              </a:solidFill>
              <a:effectLst/>
              <a:latin typeface="+mn-lt"/>
              <a:ea typeface="+mn-ea"/>
              <a:cs typeface="+mn-cs"/>
            </a:rPr>
            <a:t>　</a:t>
          </a:r>
          <a:r>
            <a:rPr kumimoji="1" lang="ja-JP" altLang="en-US" sz="1200">
              <a:solidFill>
                <a:schemeClr val="dk1"/>
              </a:solidFill>
              <a:effectLst/>
              <a:latin typeface="+mn-lt"/>
              <a:ea typeface="+mn-ea"/>
              <a:cs typeface="+mn-cs"/>
            </a:rPr>
            <a:t>これら</a:t>
          </a:r>
          <a:r>
            <a:rPr kumimoji="1" lang="ja-JP" altLang="ja-JP" sz="1200">
              <a:solidFill>
                <a:schemeClr val="dk1"/>
              </a:solidFill>
              <a:effectLst/>
              <a:latin typeface="+mn-lt"/>
              <a:ea typeface="+mn-ea"/>
              <a:cs typeface="+mn-cs"/>
            </a:rPr>
            <a:t>により、将来負担比率の分子は、前年度比約</a:t>
          </a:r>
          <a:r>
            <a:rPr kumimoji="1" lang="en-US" altLang="ja-JP" sz="1200">
              <a:solidFill>
                <a:schemeClr val="dk1"/>
              </a:solidFill>
              <a:effectLst/>
              <a:latin typeface="+mn-lt"/>
              <a:ea typeface="+mn-ea"/>
              <a:cs typeface="+mn-cs"/>
            </a:rPr>
            <a:t>6</a:t>
          </a:r>
          <a:r>
            <a:rPr kumimoji="1" lang="ja-JP" altLang="ja-JP" sz="1200">
              <a:solidFill>
                <a:schemeClr val="dk1"/>
              </a:solidFill>
              <a:effectLst/>
              <a:latin typeface="+mn-lt"/>
              <a:ea typeface="+mn-ea"/>
              <a:cs typeface="+mn-cs"/>
            </a:rPr>
            <a:t>億</a:t>
          </a:r>
          <a:r>
            <a:rPr kumimoji="1" lang="en-US" altLang="ja-JP" sz="1200">
              <a:solidFill>
                <a:schemeClr val="dk1"/>
              </a:solidFill>
              <a:effectLst/>
              <a:latin typeface="+mn-lt"/>
              <a:ea typeface="+mn-ea"/>
              <a:cs typeface="+mn-cs"/>
            </a:rPr>
            <a:t>1,200</a:t>
          </a:r>
          <a:r>
            <a:rPr kumimoji="1" lang="ja-JP" altLang="ja-JP" sz="1200">
              <a:solidFill>
                <a:schemeClr val="dk1"/>
              </a:solidFill>
              <a:effectLst/>
              <a:latin typeface="+mn-lt"/>
              <a:ea typeface="+mn-ea"/>
              <a:cs typeface="+mn-cs"/>
            </a:rPr>
            <a:t>万円減少しました。今後は将来負担を高めることのないよう、地方債に依存しない計画的な事業実施に努めます。</a:t>
          </a:r>
          <a:endParaRPr lang="ja-JP" altLang="ja-JP" sz="16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東京都瑞穂町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mn-lt"/>
              <a:ea typeface="+mn-ea"/>
              <a:cs typeface="+mn-cs"/>
            </a:rPr>
            <a:t>特定防衛施設周辺整備調整交付金事業基金</a:t>
          </a:r>
          <a:r>
            <a:rPr kumimoji="1" lang="ja-JP" altLang="en-US" sz="1400">
              <a:solidFill>
                <a:schemeClr val="dk1"/>
              </a:solidFill>
              <a:effectLst/>
              <a:latin typeface="+mn-lt"/>
              <a:ea typeface="+mn-ea"/>
              <a:cs typeface="+mn-cs"/>
            </a:rPr>
            <a:t>を</a:t>
          </a:r>
          <a:r>
            <a:rPr kumimoji="1" lang="ja-JP" altLang="ja-JP" sz="1400">
              <a:solidFill>
                <a:schemeClr val="dk1"/>
              </a:solidFill>
              <a:effectLst/>
              <a:latin typeface="+mn-lt"/>
              <a:ea typeface="+mn-ea"/>
              <a:cs typeface="+mn-cs"/>
            </a:rPr>
            <a:t>約</a:t>
          </a:r>
          <a:r>
            <a:rPr kumimoji="1" lang="en-US" altLang="ja-JP" sz="1400">
              <a:solidFill>
                <a:schemeClr val="dk1"/>
              </a:solidFill>
              <a:effectLst/>
              <a:latin typeface="+mn-lt"/>
              <a:ea typeface="+mn-ea"/>
              <a:cs typeface="+mn-cs"/>
            </a:rPr>
            <a:t>3</a:t>
          </a:r>
          <a:r>
            <a:rPr kumimoji="1" lang="ja-JP" altLang="en-US" sz="1400">
              <a:solidFill>
                <a:schemeClr val="dk1"/>
              </a:solidFill>
              <a:effectLst/>
              <a:latin typeface="+mn-lt"/>
              <a:ea typeface="+mn-ea"/>
              <a:cs typeface="+mn-cs"/>
            </a:rPr>
            <a:t>億</a:t>
          </a:r>
          <a:r>
            <a:rPr kumimoji="1" lang="en-US" altLang="ja-JP" sz="1400">
              <a:solidFill>
                <a:schemeClr val="dk1"/>
              </a:solidFill>
              <a:effectLst/>
              <a:latin typeface="+mn-lt"/>
              <a:ea typeface="+mn-ea"/>
              <a:cs typeface="+mn-cs"/>
            </a:rPr>
            <a:t>5,600</a:t>
          </a:r>
          <a:r>
            <a:rPr kumimoji="1" lang="ja-JP" altLang="ja-JP" sz="1400">
              <a:solidFill>
                <a:schemeClr val="dk1"/>
              </a:solidFill>
              <a:effectLst/>
              <a:latin typeface="+mn-lt"/>
              <a:ea typeface="+mn-ea"/>
              <a:cs typeface="+mn-cs"/>
            </a:rPr>
            <a:t>万円積立てたことや、</a:t>
          </a:r>
          <a:r>
            <a:rPr kumimoji="1" lang="ja-JP" altLang="en-US" sz="1400">
              <a:solidFill>
                <a:schemeClr val="dk1"/>
              </a:solidFill>
              <a:effectLst/>
              <a:latin typeface="+mn-lt"/>
              <a:ea typeface="+mn-ea"/>
              <a:cs typeface="+mn-cs"/>
            </a:rPr>
            <a:t>多摩都市モノレール延伸に必要な経費を準備するため、多摩都市モノレール基金を約</a:t>
          </a:r>
          <a:r>
            <a:rPr kumimoji="1" lang="en-US" altLang="ja-JP" sz="1400">
              <a:solidFill>
                <a:schemeClr val="dk1"/>
              </a:solidFill>
              <a:effectLst/>
              <a:latin typeface="+mn-lt"/>
              <a:ea typeface="+mn-ea"/>
              <a:cs typeface="+mn-cs"/>
            </a:rPr>
            <a:t>1</a:t>
          </a:r>
          <a:r>
            <a:rPr kumimoji="1" lang="ja-JP" altLang="en-US" sz="1400">
              <a:solidFill>
                <a:schemeClr val="dk1"/>
              </a:solidFill>
              <a:effectLst/>
              <a:latin typeface="+mn-lt"/>
              <a:ea typeface="+mn-ea"/>
              <a:cs typeface="+mn-cs"/>
            </a:rPr>
            <a:t>億</a:t>
          </a:r>
          <a:r>
            <a:rPr kumimoji="1" lang="en-US" altLang="ja-JP" sz="1400">
              <a:solidFill>
                <a:schemeClr val="dk1"/>
              </a:solidFill>
              <a:effectLst/>
              <a:latin typeface="+mn-lt"/>
              <a:ea typeface="+mn-ea"/>
              <a:cs typeface="+mn-cs"/>
            </a:rPr>
            <a:t>5,000</a:t>
          </a:r>
          <a:r>
            <a:rPr kumimoji="1" lang="ja-JP" altLang="en-US" sz="1400">
              <a:solidFill>
                <a:schemeClr val="dk1"/>
              </a:solidFill>
              <a:effectLst/>
              <a:latin typeface="+mn-lt"/>
              <a:ea typeface="+mn-ea"/>
              <a:cs typeface="+mn-cs"/>
            </a:rPr>
            <a:t>万円積立てたことにより</a:t>
          </a:r>
          <a:r>
            <a:rPr kumimoji="1" lang="ja-JP" altLang="ja-JP" sz="1400">
              <a:solidFill>
                <a:schemeClr val="dk1"/>
              </a:solidFill>
              <a:effectLst/>
              <a:latin typeface="+mn-lt"/>
              <a:ea typeface="+mn-ea"/>
              <a:cs typeface="+mn-cs"/>
            </a:rPr>
            <a:t>、</a:t>
          </a:r>
          <a:r>
            <a:rPr kumimoji="1" lang="ja-JP" altLang="en-US" sz="1400">
              <a:solidFill>
                <a:schemeClr val="dk1"/>
              </a:solidFill>
              <a:effectLst/>
              <a:latin typeface="+mn-lt"/>
              <a:ea typeface="+mn-ea"/>
              <a:cs typeface="+mn-cs"/>
            </a:rPr>
            <a:t>基金全体は約</a:t>
          </a:r>
          <a:r>
            <a:rPr kumimoji="1" lang="en-US" altLang="ja-JP" sz="1400">
              <a:solidFill>
                <a:schemeClr val="dk1"/>
              </a:solidFill>
              <a:effectLst/>
              <a:latin typeface="+mn-lt"/>
              <a:ea typeface="+mn-ea"/>
              <a:cs typeface="+mn-cs"/>
            </a:rPr>
            <a:t>2</a:t>
          </a:r>
          <a:r>
            <a:rPr kumimoji="1" lang="ja-JP" altLang="ja-JP" sz="1400">
              <a:solidFill>
                <a:schemeClr val="dk1"/>
              </a:solidFill>
              <a:effectLst/>
              <a:latin typeface="+mn-lt"/>
              <a:ea typeface="+mn-ea"/>
              <a:cs typeface="+mn-cs"/>
            </a:rPr>
            <a:t>億</a:t>
          </a:r>
          <a:r>
            <a:rPr kumimoji="1" lang="en-US" altLang="ja-JP" sz="1400">
              <a:solidFill>
                <a:schemeClr val="dk1"/>
              </a:solidFill>
              <a:effectLst/>
              <a:latin typeface="+mn-lt"/>
              <a:ea typeface="+mn-ea"/>
              <a:cs typeface="+mn-cs"/>
            </a:rPr>
            <a:t>1,000</a:t>
          </a:r>
          <a:r>
            <a:rPr kumimoji="1" lang="ja-JP" altLang="ja-JP" sz="1400">
              <a:solidFill>
                <a:schemeClr val="dk1"/>
              </a:solidFill>
              <a:effectLst/>
              <a:latin typeface="+mn-lt"/>
              <a:ea typeface="+mn-ea"/>
              <a:cs typeface="+mn-cs"/>
            </a:rPr>
            <a:t>万円増加しています。</a:t>
          </a:r>
          <a:endParaRPr lang="ja-JP" altLang="ja-JP" sz="18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令和</a:t>
          </a:r>
          <a:r>
            <a:rPr kumimoji="1" lang="ja-JP" altLang="en-US" sz="1400">
              <a:solidFill>
                <a:schemeClr val="dk1"/>
              </a:solidFill>
              <a:effectLst/>
              <a:latin typeface="+mn-lt"/>
              <a:ea typeface="+mn-ea"/>
              <a:cs typeface="+mn-cs"/>
            </a:rPr>
            <a:t>５</a:t>
          </a:r>
          <a:r>
            <a:rPr kumimoji="1" lang="ja-JP" altLang="ja-JP" sz="1400">
              <a:solidFill>
                <a:schemeClr val="dk1"/>
              </a:solidFill>
              <a:effectLst/>
              <a:latin typeface="+mn-lt"/>
              <a:ea typeface="+mn-ea"/>
              <a:cs typeface="+mn-cs"/>
            </a:rPr>
            <a:t>年度は、財政調整基金の</a:t>
          </a:r>
          <a:r>
            <a:rPr kumimoji="1" lang="ja-JP" altLang="en-US" sz="1400">
              <a:solidFill>
                <a:schemeClr val="dk1"/>
              </a:solidFill>
              <a:effectLst/>
              <a:latin typeface="+mn-lt"/>
              <a:ea typeface="+mn-ea"/>
              <a:cs typeface="+mn-cs"/>
            </a:rPr>
            <a:t>取崩額が大きく積立</a:t>
          </a:r>
          <a:r>
            <a:rPr kumimoji="1" lang="ja-JP" altLang="ja-JP" sz="1400">
              <a:solidFill>
                <a:schemeClr val="dk1"/>
              </a:solidFill>
              <a:effectLst/>
              <a:latin typeface="+mn-lt"/>
              <a:ea typeface="+mn-ea"/>
              <a:cs typeface="+mn-cs"/>
            </a:rPr>
            <a:t>を行うことができま</a:t>
          </a:r>
          <a:r>
            <a:rPr kumimoji="1" lang="ja-JP" altLang="en-US" sz="1400">
              <a:solidFill>
                <a:schemeClr val="dk1"/>
              </a:solidFill>
              <a:effectLst/>
              <a:latin typeface="+mn-lt"/>
              <a:ea typeface="+mn-ea"/>
              <a:cs typeface="+mn-cs"/>
            </a:rPr>
            <a:t>せんでした。また</a:t>
          </a:r>
          <a:r>
            <a:rPr kumimoji="1" lang="ja-JP" altLang="en-US" sz="1800">
              <a:solidFill>
                <a:schemeClr val="dk1"/>
              </a:solidFill>
              <a:effectLst/>
              <a:latin typeface="+mn-lt"/>
              <a:ea typeface="+mn-ea"/>
              <a:cs typeface="+mn-cs"/>
            </a:rPr>
            <a:t>、</a:t>
          </a:r>
          <a:r>
            <a:rPr kumimoji="1" lang="ja-JP" altLang="ja-JP" sz="1400">
              <a:solidFill>
                <a:schemeClr val="dk1"/>
              </a:solidFill>
              <a:effectLst/>
              <a:latin typeface="+mn-lt"/>
              <a:ea typeface="+mn-ea"/>
              <a:cs typeface="+mn-cs"/>
            </a:rPr>
            <a:t>他の基金についても臨時的な歳</a:t>
          </a:r>
          <a:r>
            <a:rPr kumimoji="1" lang="ja-JP" altLang="en-US" sz="1400">
              <a:solidFill>
                <a:schemeClr val="dk1"/>
              </a:solidFill>
              <a:effectLst/>
              <a:latin typeface="+mn-lt"/>
              <a:ea typeface="+mn-ea"/>
              <a:cs typeface="+mn-cs"/>
            </a:rPr>
            <a:t>出</a:t>
          </a:r>
          <a:r>
            <a:rPr kumimoji="1" lang="ja-JP" altLang="ja-JP" sz="1400">
              <a:solidFill>
                <a:schemeClr val="dk1"/>
              </a:solidFill>
              <a:effectLst/>
              <a:latin typeface="+mn-lt"/>
              <a:ea typeface="+mn-ea"/>
              <a:cs typeface="+mn-cs"/>
            </a:rPr>
            <a:t>の増加や歳</a:t>
          </a:r>
          <a:r>
            <a:rPr kumimoji="1" lang="ja-JP" altLang="en-US" sz="1400">
              <a:solidFill>
                <a:schemeClr val="dk1"/>
              </a:solidFill>
              <a:effectLst/>
              <a:latin typeface="+mn-lt"/>
              <a:ea typeface="+mn-ea"/>
              <a:cs typeface="+mn-cs"/>
            </a:rPr>
            <a:t>入</a:t>
          </a:r>
          <a:r>
            <a:rPr kumimoji="1" lang="ja-JP" altLang="ja-JP" sz="1400">
              <a:solidFill>
                <a:schemeClr val="dk1"/>
              </a:solidFill>
              <a:effectLst/>
              <a:latin typeface="+mn-lt"/>
              <a:ea typeface="+mn-ea"/>
              <a:cs typeface="+mn-cs"/>
            </a:rPr>
            <a:t>の減少の影響が大きく、積立を行う余力がないのが現状です。今後も特定防衛施設周辺整備調整交付金事業基金及び多摩都市モノレール基金は</a:t>
          </a:r>
          <a:r>
            <a:rPr kumimoji="1" lang="ja-JP" altLang="en-US"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継続して元金部分の積立を行っていきますが、その他の基金については、残高の急激な低下を招くことのないよう、計画的な事業進捗に努めます。</a:t>
          </a:r>
          <a:endParaRPr lang="ja-JP" altLang="ja-JP" sz="1800">
            <a:effectLst/>
          </a:endParaRPr>
        </a:p>
        <a:p>
          <a:r>
            <a:rPr kumimoji="1" lang="ja-JP" altLang="ja-JP" sz="1400">
              <a:solidFill>
                <a:schemeClr val="dk1"/>
              </a:solidFill>
              <a:effectLst/>
              <a:latin typeface="+mn-lt"/>
              <a:ea typeface="+mn-ea"/>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mn-lt"/>
              <a:ea typeface="+mn-ea"/>
              <a:cs typeface="+mn-cs"/>
            </a:rPr>
            <a:t>　</a:t>
          </a:r>
          <a:r>
            <a:rPr kumimoji="1" lang="ja-JP" altLang="ja-JP" sz="1200">
              <a:solidFill>
                <a:schemeClr val="dk1"/>
              </a:solidFill>
              <a:effectLst/>
              <a:latin typeface="+mn-lt"/>
              <a:ea typeface="+mn-ea"/>
              <a:cs typeface="+mn-cs"/>
            </a:rPr>
            <a:t>公共施設建設基金は、公共施設の建設（改修を含む）に要する資金</a:t>
          </a:r>
          <a:r>
            <a:rPr kumimoji="1" lang="ja-JP" altLang="en-US" sz="1200">
              <a:solidFill>
                <a:schemeClr val="dk1"/>
              </a:solidFill>
              <a:effectLst/>
              <a:latin typeface="+mn-lt"/>
              <a:ea typeface="+mn-ea"/>
              <a:cs typeface="+mn-cs"/>
            </a:rPr>
            <a:t>へ</a:t>
          </a:r>
          <a:r>
            <a:rPr kumimoji="1" lang="ja-JP" altLang="ja-JP" sz="1200">
              <a:solidFill>
                <a:schemeClr val="dk1"/>
              </a:solidFill>
              <a:effectLst/>
              <a:latin typeface="+mn-lt"/>
              <a:ea typeface="+mn-ea"/>
              <a:cs typeface="+mn-cs"/>
            </a:rPr>
            <a:t>充てるために使用しています。</a:t>
          </a:r>
          <a:endParaRPr lang="ja-JP" altLang="ja-JP" sz="1600">
            <a:effectLst/>
          </a:endParaRPr>
        </a:p>
        <a:p>
          <a:r>
            <a:rPr kumimoji="1" lang="ja-JP" altLang="ja-JP" sz="1200">
              <a:solidFill>
                <a:schemeClr val="dk1"/>
              </a:solidFill>
              <a:effectLst/>
              <a:latin typeface="+mn-lt"/>
              <a:ea typeface="+mn-ea"/>
              <a:cs typeface="+mn-cs"/>
            </a:rPr>
            <a:t>　特定防衛施設周辺整備調整交付金事業基金は、防衛施設周辺の生活環境の整備等に関する法律第</a:t>
          </a:r>
          <a:r>
            <a:rPr kumimoji="1" lang="en-US" altLang="ja-JP" sz="1200">
              <a:solidFill>
                <a:schemeClr val="dk1"/>
              </a:solidFill>
              <a:effectLst/>
              <a:latin typeface="+mn-lt"/>
              <a:ea typeface="+mn-ea"/>
              <a:cs typeface="+mn-cs"/>
            </a:rPr>
            <a:t>9</a:t>
          </a:r>
          <a:r>
            <a:rPr kumimoji="1" lang="ja-JP" altLang="ja-JP" sz="1200">
              <a:solidFill>
                <a:schemeClr val="dk1"/>
              </a:solidFill>
              <a:effectLst/>
              <a:latin typeface="+mn-lt"/>
              <a:ea typeface="+mn-ea"/>
              <a:cs typeface="+mn-cs"/>
            </a:rPr>
            <a:t>条第</a:t>
          </a:r>
          <a:r>
            <a:rPr kumimoji="1" lang="en-US" altLang="ja-JP" sz="1200">
              <a:solidFill>
                <a:schemeClr val="dk1"/>
              </a:solidFill>
              <a:effectLst/>
              <a:latin typeface="+mn-lt"/>
              <a:ea typeface="+mn-ea"/>
              <a:cs typeface="+mn-cs"/>
            </a:rPr>
            <a:t>2</a:t>
          </a:r>
          <a:r>
            <a:rPr kumimoji="1" lang="ja-JP" altLang="ja-JP" sz="1200">
              <a:solidFill>
                <a:schemeClr val="dk1"/>
              </a:solidFill>
              <a:effectLst/>
              <a:latin typeface="+mn-lt"/>
              <a:ea typeface="+mn-ea"/>
              <a:cs typeface="+mn-cs"/>
            </a:rPr>
            <a:t>項に規定する公共用の施設の整備又はその他の生活環境の改善もしくは開発の円滑な実施に寄与する事業を行うために要する経費</a:t>
          </a:r>
          <a:r>
            <a:rPr kumimoji="1" lang="ja-JP" altLang="en-US" sz="1200">
              <a:solidFill>
                <a:schemeClr val="dk1"/>
              </a:solidFill>
              <a:effectLst/>
              <a:latin typeface="+mn-lt"/>
              <a:ea typeface="+mn-ea"/>
              <a:cs typeface="+mn-cs"/>
            </a:rPr>
            <a:t>へ</a:t>
          </a:r>
          <a:r>
            <a:rPr kumimoji="1" lang="ja-JP" altLang="ja-JP" sz="1200">
              <a:solidFill>
                <a:schemeClr val="dk1"/>
              </a:solidFill>
              <a:effectLst/>
              <a:latin typeface="+mn-lt"/>
              <a:ea typeface="+mn-ea"/>
              <a:cs typeface="+mn-cs"/>
            </a:rPr>
            <a:t>充てるために使用しています。</a:t>
          </a:r>
          <a:endParaRPr lang="ja-JP" altLang="ja-JP" sz="1600">
            <a:effectLst/>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mn-lt"/>
              <a:ea typeface="+mn-ea"/>
              <a:cs typeface="+mn-cs"/>
            </a:rPr>
            <a:t>　</a:t>
          </a:r>
          <a:r>
            <a:rPr kumimoji="1" lang="ja-JP" altLang="ja-JP" sz="1200">
              <a:solidFill>
                <a:schemeClr val="dk1"/>
              </a:solidFill>
              <a:effectLst/>
              <a:latin typeface="+mn-lt"/>
              <a:ea typeface="+mn-ea"/>
              <a:cs typeface="+mn-cs"/>
            </a:rPr>
            <a:t>特定防衛施設周辺整備調整交付金事業基金は、リサイクルプラザ運転業務委託料や郷土資料館指定管理者委託料などに要する経費</a:t>
          </a:r>
          <a:r>
            <a:rPr kumimoji="1" lang="ja-JP" altLang="en-US" sz="1200">
              <a:solidFill>
                <a:schemeClr val="dk1"/>
              </a:solidFill>
              <a:effectLst/>
              <a:latin typeface="+mn-lt"/>
              <a:ea typeface="+mn-ea"/>
              <a:cs typeface="+mn-cs"/>
            </a:rPr>
            <a:t>へ</a:t>
          </a:r>
          <a:r>
            <a:rPr kumimoji="1" lang="ja-JP" altLang="ja-JP" sz="1200">
              <a:solidFill>
                <a:schemeClr val="dk1"/>
              </a:solidFill>
              <a:effectLst/>
              <a:latin typeface="+mn-lt"/>
              <a:ea typeface="+mn-ea"/>
              <a:cs typeface="+mn-cs"/>
            </a:rPr>
            <a:t>充当する一方、令和６年度に実施する高齢者福祉センター改修工事へ向けた積立を行ったため、前年度比で約</a:t>
          </a:r>
          <a:r>
            <a:rPr kumimoji="1" lang="en-US" altLang="ja-JP" sz="1200">
              <a:solidFill>
                <a:schemeClr val="dk1"/>
              </a:solidFill>
              <a:effectLst/>
              <a:latin typeface="+mn-lt"/>
              <a:ea typeface="+mn-ea"/>
              <a:cs typeface="+mn-cs"/>
            </a:rPr>
            <a:t>2</a:t>
          </a:r>
          <a:r>
            <a:rPr kumimoji="1" lang="ja-JP" altLang="ja-JP" sz="1200">
              <a:solidFill>
                <a:schemeClr val="dk1"/>
              </a:solidFill>
              <a:effectLst/>
              <a:latin typeface="+mn-lt"/>
              <a:ea typeface="+mn-ea"/>
              <a:cs typeface="+mn-cs"/>
            </a:rPr>
            <a:t>億</a:t>
          </a:r>
          <a:r>
            <a:rPr kumimoji="1" lang="en-US" altLang="ja-JP" sz="1200">
              <a:solidFill>
                <a:schemeClr val="dk1"/>
              </a:solidFill>
              <a:effectLst/>
              <a:latin typeface="+mn-lt"/>
              <a:ea typeface="+mn-ea"/>
              <a:cs typeface="+mn-cs"/>
            </a:rPr>
            <a:t>1,700</a:t>
          </a:r>
          <a:r>
            <a:rPr kumimoji="1" lang="ja-JP" altLang="ja-JP" sz="1200">
              <a:solidFill>
                <a:schemeClr val="dk1"/>
              </a:solidFill>
              <a:effectLst/>
              <a:latin typeface="+mn-lt"/>
              <a:ea typeface="+mn-ea"/>
              <a:cs typeface="+mn-cs"/>
            </a:rPr>
            <a:t>万円残高が増加しています。</a:t>
          </a:r>
          <a:endParaRPr lang="ja-JP" altLang="ja-JP" sz="1600">
            <a:effectLst/>
          </a:endParaRPr>
        </a:p>
        <a:p>
          <a:r>
            <a:rPr kumimoji="1" lang="ja-JP" altLang="ja-JP" sz="1200">
              <a:solidFill>
                <a:schemeClr val="dk1"/>
              </a:solidFill>
              <a:effectLst/>
              <a:latin typeface="+mn-lt"/>
              <a:ea typeface="+mn-ea"/>
              <a:cs typeface="+mn-cs"/>
            </a:rPr>
            <a:t>　公共施設建設基金は、利子</a:t>
          </a:r>
          <a:r>
            <a:rPr kumimoji="1" lang="ja-JP" altLang="en-US" sz="1200">
              <a:solidFill>
                <a:schemeClr val="dk1"/>
              </a:solidFill>
              <a:effectLst/>
              <a:latin typeface="+mn-lt"/>
              <a:ea typeface="+mn-ea"/>
              <a:cs typeface="+mn-cs"/>
            </a:rPr>
            <a:t>のみ</a:t>
          </a:r>
          <a:r>
            <a:rPr kumimoji="1" lang="ja-JP" altLang="ja-JP" sz="1200">
              <a:solidFill>
                <a:schemeClr val="dk1"/>
              </a:solidFill>
              <a:effectLst/>
              <a:latin typeface="+mn-lt"/>
              <a:ea typeface="+mn-ea"/>
              <a:cs typeface="+mn-cs"/>
            </a:rPr>
            <a:t>を積み立てた一方、</a:t>
          </a:r>
          <a:r>
            <a:rPr kumimoji="1" lang="ja-JP" altLang="en-US" sz="1200">
              <a:solidFill>
                <a:schemeClr val="dk1"/>
              </a:solidFill>
              <a:effectLst/>
              <a:latin typeface="+mn-lt"/>
              <a:ea typeface="+mn-ea"/>
              <a:cs typeface="+mn-cs"/>
            </a:rPr>
            <a:t>複数事業へ</a:t>
          </a:r>
          <a:r>
            <a:rPr kumimoji="1" lang="ja-JP" altLang="ja-JP" sz="1200">
              <a:solidFill>
                <a:schemeClr val="dk1"/>
              </a:solidFill>
              <a:effectLst/>
              <a:latin typeface="+mn-lt"/>
              <a:ea typeface="+mn-ea"/>
              <a:cs typeface="+mn-cs"/>
            </a:rPr>
            <a:t>充当を行ったため、前年度</a:t>
          </a:r>
          <a:r>
            <a:rPr kumimoji="1" lang="ja-JP" altLang="en-US" sz="1200">
              <a:solidFill>
                <a:schemeClr val="dk1"/>
              </a:solidFill>
              <a:effectLst/>
              <a:latin typeface="+mn-lt"/>
              <a:ea typeface="+mn-ea"/>
              <a:cs typeface="+mn-cs"/>
            </a:rPr>
            <a:t>比で約</a:t>
          </a:r>
          <a:r>
            <a:rPr kumimoji="1" lang="en-US" altLang="ja-JP" sz="1200">
              <a:solidFill>
                <a:schemeClr val="dk1"/>
              </a:solidFill>
              <a:effectLst/>
              <a:latin typeface="+mn-lt"/>
              <a:ea typeface="+mn-ea"/>
              <a:cs typeface="+mn-cs"/>
            </a:rPr>
            <a:t>3,800</a:t>
          </a:r>
          <a:r>
            <a:rPr kumimoji="1" lang="ja-JP" altLang="en-US" sz="1200">
              <a:solidFill>
                <a:schemeClr val="dk1"/>
              </a:solidFill>
              <a:effectLst/>
              <a:latin typeface="+mn-lt"/>
              <a:ea typeface="+mn-ea"/>
              <a:cs typeface="+mn-cs"/>
            </a:rPr>
            <a:t>万円</a:t>
          </a:r>
          <a:r>
            <a:rPr kumimoji="1" lang="ja-JP" altLang="ja-JP" sz="1200">
              <a:solidFill>
                <a:schemeClr val="dk1"/>
              </a:solidFill>
              <a:effectLst/>
              <a:latin typeface="+mn-lt"/>
              <a:ea typeface="+mn-ea"/>
              <a:cs typeface="+mn-cs"/>
            </a:rPr>
            <a:t>残高</a:t>
          </a:r>
          <a:r>
            <a:rPr kumimoji="1" lang="ja-JP" altLang="en-US" sz="1200">
              <a:solidFill>
                <a:schemeClr val="dk1"/>
              </a:solidFill>
              <a:effectLst/>
              <a:latin typeface="+mn-lt"/>
              <a:ea typeface="+mn-ea"/>
              <a:cs typeface="+mn-cs"/>
            </a:rPr>
            <a:t>が減少しています</a:t>
          </a:r>
          <a:r>
            <a:rPr kumimoji="1" lang="ja-JP" altLang="ja-JP" sz="1200">
              <a:solidFill>
                <a:schemeClr val="dk1"/>
              </a:solidFill>
              <a:effectLst/>
              <a:latin typeface="+mn-lt"/>
              <a:ea typeface="+mn-ea"/>
              <a:cs typeface="+mn-cs"/>
            </a:rPr>
            <a:t>。</a:t>
          </a:r>
          <a:endParaRPr lang="ja-JP" altLang="ja-JP" sz="16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　</a:t>
          </a:r>
          <a:r>
            <a:rPr kumimoji="1" lang="ja-JP" altLang="ja-JP" sz="1200">
              <a:solidFill>
                <a:schemeClr val="dk1"/>
              </a:solidFill>
              <a:effectLst/>
              <a:latin typeface="+mn-lt"/>
              <a:ea typeface="+mn-ea"/>
              <a:cs typeface="+mn-cs"/>
            </a:rPr>
            <a:t>公共施設建設基金は、</a:t>
          </a:r>
          <a:r>
            <a:rPr kumimoji="1" lang="ja-JP" altLang="en-US" sz="1200">
              <a:solidFill>
                <a:schemeClr val="dk1"/>
              </a:solidFill>
              <a:effectLst/>
              <a:latin typeface="+mn-lt"/>
              <a:ea typeface="+mn-ea"/>
              <a:cs typeface="+mn-cs"/>
            </a:rPr>
            <a:t>令和６年度以降に大規模な工事等を予定していませんが、施設の老朽化等に伴う施設改修工事等が見込まれるため、計画的に活用していきます。</a:t>
          </a:r>
          <a:endParaRPr lang="ja-JP" altLang="ja-JP" sz="1200">
            <a:effectLst/>
          </a:endParaRPr>
        </a:p>
        <a:p>
          <a:r>
            <a:rPr kumimoji="1" lang="ja-JP" altLang="ja-JP" sz="1200">
              <a:solidFill>
                <a:schemeClr val="dk1"/>
              </a:solidFill>
              <a:effectLst/>
              <a:latin typeface="+mn-lt"/>
              <a:ea typeface="+mn-ea"/>
              <a:cs typeface="+mn-cs"/>
            </a:rPr>
            <a:t>　特定防衛施設周辺整備調整交付金事業基金は、高齢者福祉センター</a:t>
          </a:r>
          <a:r>
            <a:rPr kumimoji="1" lang="ja-JP" altLang="en-US" sz="1200">
              <a:solidFill>
                <a:schemeClr val="dk1"/>
              </a:solidFill>
              <a:effectLst/>
              <a:latin typeface="+mn-lt"/>
              <a:ea typeface="+mn-ea"/>
              <a:cs typeface="+mn-cs"/>
            </a:rPr>
            <a:t>の</a:t>
          </a:r>
          <a:r>
            <a:rPr kumimoji="1" lang="ja-JP" altLang="ja-JP" sz="1200">
              <a:solidFill>
                <a:schemeClr val="dk1"/>
              </a:solidFill>
              <a:effectLst/>
              <a:latin typeface="+mn-lt"/>
              <a:ea typeface="+mn-ea"/>
              <a:cs typeface="+mn-cs"/>
            </a:rPr>
            <a:t>改修工事</a:t>
          </a:r>
          <a:r>
            <a:rPr kumimoji="1" lang="ja-JP" altLang="en-US" sz="1200">
              <a:solidFill>
                <a:schemeClr val="dk1"/>
              </a:solidFill>
              <a:effectLst/>
              <a:latin typeface="+mn-lt"/>
              <a:ea typeface="+mn-ea"/>
              <a:cs typeface="+mn-cs"/>
            </a:rPr>
            <a:t>が令和６年度で完了するため、</a:t>
          </a:r>
          <a:r>
            <a:rPr kumimoji="1" lang="ja-JP" altLang="ja-JP" sz="1200">
              <a:solidFill>
                <a:schemeClr val="dk1"/>
              </a:solidFill>
              <a:effectLst/>
              <a:latin typeface="+mn-lt"/>
              <a:ea typeface="+mn-ea"/>
              <a:cs typeface="+mn-cs"/>
            </a:rPr>
            <a:t>引き続き充当可能な事業の選定を行い、計画的な運用を行っていきます。</a:t>
          </a:r>
          <a:endParaRPr lang="ja-JP" altLang="ja-JP" sz="1200">
            <a:effectLst/>
          </a:endParaRPr>
        </a:p>
        <a:p>
          <a:r>
            <a:rPr kumimoji="1" lang="ja-JP" altLang="ja-JP" sz="1200">
              <a:solidFill>
                <a:schemeClr val="dk1"/>
              </a:solidFill>
              <a:effectLst/>
              <a:latin typeface="+mn-lt"/>
              <a:ea typeface="+mn-ea"/>
              <a:cs typeface="+mn-cs"/>
            </a:rPr>
            <a:t>　多摩都市モノレール基金は、今後も元金の積立</a:t>
          </a:r>
          <a:r>
            <a:rPr kumimoji="1" lang="ja-JP" altLang="en-US" sz="1200">
              <a:solidFill>
                <a:schemeClr val="dk1"/>
              </a:solidFill>
              <a:effectLst/>
              <a:latin typeface="+mn-lt"/>
              <a:ea typeface="+mn-ea"/>
              <a:cs typeface="+mn-cs"/>
            </a:rPr>
            <a:t>を行い、積立目標額を達成できるよう</a:t>
          </a:r>
          <a:r>
            <a:rPr kumimoji="1" lang="ja-JP" altLang="ja-JP" sz="1200">
              <a:solidFill>
                <a:schemeClr val="dk1"/>
              </a:solidFill>
              <a:effectLst/>
              <a:latin typeface="+mn-lt"/>
              <a:ea typeface="+mn-ea"/>
              <a:cs typeface="+mn-cs"/>
            </a:rPr>
            <a:t>計画的な事業進捗に努めます。</a:t>
          </a:r>
          <a:endParaRPr lang="ja-JP" altLang="ja-JP" sz="12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游ゴシック" panose="020B0400000000000000" pitchFamily="50" charset="-128"/>
              <a:ea typeface="游ゴシック" panose="020B0400000000000000" pitchFamily="50" charset="-128"/>
              <a:cs typeface="+mn-cs"/>
            </a:rPr>
            <a:t>　</a:t>
          </a:r>
          <a:r>
            <a:rPr kumimoji="1" lang="ja-JP" altLang="ja-JP" sz="1600">
              <a:solidFill>
                <a:schemeClr val="dk1"/>
              </a:solidFill>
              <a:effectLst/>
              <a:latin typeface="+mn-lt"/>
              <a:ea typeface="+mn-ea"/>
              <a:cs typeface="+mn-cs"/>
            </a:rPr>
            <a:t>決算剰余金の</a:t>
          </a:r>
          <a:r>
            <a:rPr kumimoji="1" lang="en-US" altLang="ja-JP" sz="1600">
              <a:solidFill>
                <a:schemeClr val="dk1"/>
              </a:solidFill>
              <a:effectLst/>
              <a:latin typeface="+mn-lt"/>
              <a:ea typeface="+mn-ea"/>
              <a:cs typeface="+mn-cs"/>
            </a:rPr>
            <a:t>1/2</a:t>
          </a:r>
          <a:r>
            <a:rPr kumimoji="1" lang="ja-JP" altLang="ja-JP" sz="1600">
              <a:solidFill>
                <a:schemeClr val="dk1"/>
              </a:solidFill>
              <a:effectLst/>
              <a:latin typeface="+mn-lt"/>
              <a:ea typeface="+mn-ea"/>
              <a:cs typeface="+mn-cs"/>
            </a:rPr>
            <a:t>の約</a:t>
          </a:r>
          <a:r>
            <a:rPr kumimoji="1" lang="en-US" altLang="ja-JP" sz="1600">
              <a:solidFill>
                <a:schemeClr val="dk1"/>
              </a:solidFill>
              <a:effectLst/>
              <a:latin typeface="+mn-lt"/>
              <a:ea typeface="+mn-ea"/>
              <a:cs typeface="+mn-cs"/>
            </a:rPr>
            <a:t>2</a:t>
          </a:r>
          <a:r>
            <a:rPr kumimoji="1" lang="ja-JP" altLang="ja-JP" sz="1600">
              <a:solidFill>
                <a:schemeClr val="dk1"/>
              </a:solidFill>
              <a:effectLst/>
              <a:latin typeface="+mn-lt"/>
              <a:ea typeface="+mn-ea"/>
              <a:cs typeface="+mn-cs"/>
            </a:rPr>
            <a:t>億</a:t>
          </a:r>
          <a:r>
            <a:rPr kumimoji="1" lang="en-US" altLang="ja-JP" sz="1600">
              <a:solidFill>
                <a:schemeClr val="dk1"/>
              </a:solidFill>
              <a:effectLst/>
              <a:latin typeface="+mn-lt"/>
              <a:ea typeface="+mn-ea"/>
              <a:cs typeface="+mn-cs"/>
            </a:rPr>
            <a:t>2,000</a:t>
          </a:r>
          <a:r>
            <a:rPr kumimoji="1" lang="ja-JP" altLang="ja-JP" sz="1600">
              <a:solidFill>
                <a:schemeClr val="dk1"/>
              </a:solidFill>
              <a:effectLst/>
              <a:latin typeface="+mn-lt"/>
              <a:ea typeface="+mn-ea"/>
              <a:cs typeface="+mn-cs"/>
            </a:rPr>
            <a:t>万円を積立て</a:t>
          </a:r>
          <a:r>
            <a:rPr kumimoji="1" lang="ja-JP" altLang="en-US" sz="1600">
              <a:solidFill>
                <a:schemeClr val="dk1"/>
              </a:solidFill>
              <a:effectLst/>
              <a:latin typeface="+mn-lt"/>
              <a:ea typeface="+mn-ea"/>
              <a:cs typeface="+mn-cs"/>
            </a:rPr>
            <a:t>たものの、取崩額が約</a:t>
          </a:r>
          <a:r>
            <a:rPr kumimoji="1" lang="en-US" altLang="ja-JP" sz="1600">
              <a:solidFill>
                <a:schemeClr val="dk1"/>
              </a:solidFill>
              <a:effectLst/>
              <a:latin typeface="+mn-lt"/>
              <a:ea typeface="+mn-ea"/>
              <a:cs typeface="+mn-cs"/>
            </a:rPr>
            <a:t>2</a:t>
          </a:r>
          <a:r>
            <a:rPr kumimoji="1" lang="ja-JP" altLang="en-US" sz="1600">
              <a:solidFill>
                <a:schemeClr val="dk1"/>
              </a:solidFill>
              <a:effectLst/>
              <a:latin typeface="+mn-lt"/>
              <a:ea typeface="+mn-ea"/>
              <a:cs typeface="+mn-cs"/>
            </a:rPr>
            <a:t>億</a:t>
          </a:r>
          <a:r>
            <a:rPr kumimoji="1" lang="en-US" altLang="ja-JP" sz="1600">
              <a:solidFill>
                <a:schemeClr val="dk1"/>
              </a:solidFill>
              <a:effectLst/>
              <a:latin typeface="+mn-lt"/>
              <a:ea typeface="+mn-ea"/>
              <a:cs typeface="+mn-cs"/>
            </a:rPr>
            <a:t>8,600</a:t>
          </a:r>
          <a:r>
            <a:rPr kumimoji="1" lang="ja-JP" altLang="en-US" sz="1600">
              <a:solidFill>
                <a:schemeClr val="dk1"/>
              </a:solidFill>
              <a:effectLst/>
              <a:latin typeface="+mn-lt"/>
              <a:ea typeface="+mn-ea"/>
              <a:cs typeface="+mn-cs"/>
            </a:rPr>
            <a:t>万円となったため</a:t>
          </a:r>
          <a:r>
            <a:rPr kumimoji="1" lang="ja-JP" altLang="ja-JP" sz="1600">
              <a:solidFill>
                <a:schemeClr val="dk1"/>
              </a:solidFill>
              <a:effectLst/>
              <a:latin typeface="+mn-lt"/>
              <a:ea typeface="+mn-ea"/>
              <a:cs typeface="+mn-cs"/>
            </a:rPr>
            <a:t>、前年度比で約</a:t>
          </a:r>
          <a:r>
            <a:rPr kumimoji="1" lang="en-US" altLang="ja-JP" sz="1600">
              <a:solidFill>
                <a:schemeClr val="dk1"/>
              </a:solidFill>
              <a:effectLst/>
              <a:latin typeface="+mn-lt"/>
              <a:ea typeface="+mn-ea"/>
              <a:cs typeface="+mn-cs"/>
            </a:rPr>
            <a:t>6,600</a:t>
          </a:r>
          <a:r>
            <a:rPr kumimoji="1" lang="ja-JP" altLang="ja-JP" sz="1600">
              <a:solidFill>
                <a:schemeClr val="dk1"/>
              </a:solidFill>
              <a:effectLst/>
              <a:latin typeface="+mn-lt"/>
              <a:ea typeface="+mn-ea"/>
              <a:cs typeface="+mn-cs"/>
            </a:rPr>
            <a:t>万円残高が</a:t>
          </a:r>
          <a:r>
            <a:rPr kumimoji="1" lang="ja-JP" altLang="en-US" sz="1600">
              <a:solidFill>
                <a:schemeClr val="dk1"/>
              </a:solidFill>
              <a:effectLst/>
              <a:latin typeface="+mn-lt"/>
              <a:ea typeface="+mn-ea"/>
              <a:cs typeface="+mn-cs"/>
            </a:rPr>
            <a:t>減少</a:t>
          </a:r>
          <a:r>
            <a:rPr kumimoji="1" lang="ja-JP" altLang="ja-JP" sz="1600">
              <a:solidFill>
                <a:schemeClr val="dk1"/>
              </a:solidFill>
              <a:effectLst/>
              <a:latin typeface="+mn-lt"/>
              <a:ea typeface="+mn-ea"/>
              <a:cs typeface="+mn-cs"/>
            </a:rPr>
            <a:t>しました。</a:t>
          </a:r>
          <a:endParaRPr kumimoji="1" lang="en-US" altLang="ja-JP" sz="18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mn-lt"/>
              <a:ea typeface="+mn-ea"/>
              <a:cs typeface="+mn-cs"/>
            </a:rPr>
            <a:t>　</a:t>
          </a:r>
          <a:r>
            <a:rPr kumimoji="1" lang="ja-JP" altLang="ja-JP" sz="1600">
              <a:solidFill>
                <a:schemeClr val="dk1"/>
              </a:solidFill>
              <a:effectLst/>
              <a:latin typeface="+mn-lt"/>
              <a:ea typeface="+mn-ea"/>
              <a:cs typeface="+mn-cs"/>
            </a:rPr>
            <a:t>財政調整基金は、決算剰余金の</a:t>
          </a:r>
          <a:r>
            <a:rPr kumimoji="1" lang="en-US" altLang="ja-JP" sz="1600">
              <a:solidFill>
                <a:schemeClr val="dk1"/>
              </a:solidFill>
              <a:effectLst/>
              <a:latin typeface="+mn-lt"/>
              <a:ea typeface="+mn-ea"/>
              <a:cs typeface="+mn-cs"/>
            </a:rPr>
            <a:t>1/2</a:t>
          </a:r>
          <a:r>
            <a:rPr kumimoji="1" lang="ja-JP" altLang="ja-JP" sz="1600">
              <a:solidFill>
                <a:schemeClr val="dk1"/>
              </a:solidFill>
              <a:effectLst/>
              <a:latin typeface="+mn-lt"/>
              <a:ea typeface="+mn-ea"/>
              <a:cs typeface="+mn-cs"/>
            </a:rPr>
            <a:t>以上を積立てるとともに、最低水準の取り崩しに努めます。</a:t>
          </a:r>
          <a:endParaRPr lang="ja-JP" altLang="ja-JP" sz="2000">
            <a:effectLst/>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　</a:t>
          </a:r>
          <a:r>
            <a:rPr kumimoji="1" lang="ja-JP" altLang="ja-JP" sz="1600">
              <a:solidFill>
                <a:schemeClr val="dk1"/>
              </a:solidFill>
              <a:effectLst/>
              <a:latin typeface="+mn-lt"/>
              <a:ea typeface="+mn-ea"/>
              <a:cs typeface="+mn-cs"/>
            </a:rPr>
            <a:t>減債基金の残高が存在しないため、増減はありません。</a:t>
          </a:r>
          <a:endParaRPr lang="ja-JP" altLang="ja-JP" sz="2000">
            <a:effectLst/>
          </a:endParaRPr>
        </a:p>
        <a:p>
          <a:endParaRPr kumimoji="1" lang="en-US" altLang="ja-JP" sz="18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　</a:t>
          </a:r>
          <a:r>
            <a:rPr kumimoji="1" lang="ja-JP" altLang="ja-JP" sz="1600">
              <a:solidFill>
                <a:schemeClr val="dk1"/>
              </a:solidFill>
              <a:effectLst/>
              <a:latin typeface="+mn-lt"/>
              <a:ea typeface="+mn-ea"/>
              <a:cs typeface="+mn-cs"/>
            </a:rPr>
            <a:t>今後、減債基金を積み立てる予定はありません。</a:t>
          </a:r>
          <a:endParaRPr lang="ja-JP" altLang="ja-JP" sz="20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4C332ABF-91FC-4CD0-99F6-EBF675F47D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B9BB6E9F-1F07-431E-9806-BF04B602BD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B18E3755-5B82-4782-8A6B-5FFEB28B7571}"/>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a:extLst>
            <a:ext uri="{FF2B5EF4-FFF2-40B4-BE49-F238E27FC236}">
              <a16:creationId xmlns:a16="http://schemas.microsoft.com/office/drawing/2014/main" id="{E104EAF5-36E0-4BDF-8C24-0EA99795F0BB}"/>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a:extLst>
            <a:ext uri="{FF2B5EF4-FFF2-40B4-BE49-F238E27FC236}">
              <a16:creationId xmlns:a16="http://schemas.microsoft.com/office/drawing/2014/main" id="{6F03B56A-454A-416B-A8AB-16663BFB9103}"/>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a:extLst>
            <a:ext uri="{FF2B5EF4-FFF2-40B4-BE49-F238E27FC236}">
              <a16:creationId xmlns:a16="http://schemas.microsoft.com/office/drawing/2014/main" id="{60EF1CFE-CBB3-42F2-B4B3-94B5BAC5D132}"/>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8" name="正方形/長方形 7">
          <a:extLst>
            <a:ext uri="{FF2B5EF4-FFF2-40B4-BE49-F238E27FC236}">
              <a16:creationId xmlns:a16="http://schemas.microsoft.com/office/drawing/2014/main" id="{AFD4A7F8-E8BB-4C9E-AC05-2B55E4104A0C}"/>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9" name="正方形/長方形 8">
          <a:extLst>
            <a:ext uri="{FF2B5EF4-FFF2-40B4-BE49-F238E27FC236}">
              <a16:creationId xmlns:a16="http://schemas.microsoft.com/office/drawing/2014/main" id="{A4C85681-0A5A-406A-851C-192DCAC19579}"/>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0" name="正方形/長方形 9">
          <a:extLst>
            <a:ext uri="{FF2B5EF4-FFF2-40B4-BE49-F238E27FC236}">
              <a16:creationId xmlns:a16="http://schemas.microsoft.com/office/drawing/2014/main" id="{A851C4DD-D87A-49B7-A260-C42AF517C392}"/>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1" name="正方形/長方形 10">
          <a:extLst>
            <a:ext uri="{FF2B5EF4-FFF2-40B4-BE49-F238E27FC236}">
              <a16:creationId xmlns:a16="http://schemas.microsoft.com/office/drawing/2014/main" id="{594A972C-2501-44FA-97CE-AF1937B8FE43}"/>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2" name="正方形/長方形 11">
          <a:extLst>
            <a:ext uri="{FF2B5EF4-FFF2-40B4-BE49-F238E27FC236}">
              <a16:creationId xmlns:a16="http://schemas.microsoft.com/office/drawing/2014/main" id="{9846FB72-A2B9-44A4-9A7A-345AE040E2D4}"/>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3" name="正方形/長方形 12">
          <a:extLst>
            <a:ext uri="{FF2B5EF4-FFF2-40B4-BE49-F238E27FC236}">
              <a16:creationId xmlns:a16="http://schemas.microsoft.com/office/drawing/2014/main" id="{2A1970A9-059B-43CF-874D-7852FB67A242}"/>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4" name="正方形/長方形 13">
          <a:extLst>
            <a:ext uri="{FF2B5EF4-FFF2-40B4-BE49-F238E27FC236}">
              <a16:creationId xmlns:a16="http://schemas.microsoft.com/office/drawing/2014/main" id="{2EEDDC27-9E24-4361-860C-BF7EDCC382F9}"/>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5" name="正方形/長方形 14">
          <a:extLst>
            <a:ext uri="{FF2B5EF4-FFF2-40B4-BE49-F238E27FC236}">
              <a16:creationId xmlns:a16="http://schemas.microsoft.com/office/drawing/2014/main" id="{938DD858-D398-4739-A8C4-27CDF3267B9F}"/>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6" name="正方形/長方形 15">
          <a:extLst>
            <a:ext uri="{FF2B5EF4-FFF2-40B4-BE49-F238E27FC236}">
              <a16:creationId xmlns:a16="http://schemas.microsoft.com/office/drawing/2014/main" id="{5ACF0D1F-97F7-47D8-9C49-E0AF65A7A634}"/>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7" name="正方形/長方形 16">
          <a:extLst>
            <a:ext uri="{FF2B5EF4-FFF2-40B4-BE49-F238E27FC236}">
              <a16:creationId xmlns:a16="http://schemas.microsoft.com/office/drawing/2014/main" id="{198CE173-4374-4ABC-B1EF-24388B438938}"/>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8" name="正方形/長方形 17">
          <a:extLst>
            <a:ext uri="{FF2B5EF4-FFF2-40B4-BE49-F238E27FC236}">
              <a16:creationId xmlns:a16="http://schemas.microsoft.com/office/drawing/2014/main" id="{58F4460D-CA58-416E-BC1B-92207E5E800C}"/>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 name="正方形/長方形 18">
          <a:extLst>
            <a:ext uri="{FF2B5EF4-FFF2-40B4-BE49-F238E27FC236}">
              <a16:creationId xmlns:a16="http://schemas.microsoft.com/office/drawing/2014/main" id="{5C0F1F97-21C3-4EA6-9545-401A989D2C01}"/>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 name="正方形/長方形 19">
          <a:extLst>
            <a:ext uri="{FF2B5EF4-FFF2-40B4-BE49-F238E27FC236}">
              <a16:creationId xmlns:a16="http://schemas.microsoft.com/office/drawing/2014/main" id="{D91BB056-5B35-415D-AA41-26EF25832C47}"/>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1" name="正方形/長方形 20">
          <a:extLst>
            <a:ext uri="{FF2B5EF4-FFF2-40B4-BE49-F238E27FC236}">
              <a16:creationId xmlns:a16="http://schemas.microsoft.com/office/drawing/2014/main" id="{AA142379-31B3-4522-B395-DCC3778105EC}"/>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32,062
31,063
16.85
15,643,325
15,220,330
422,995
7,532,655
7,343,877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2" name="正方形/長方形 21">
          <a:extLst>
            <a:ext uri="{FF2B5EF4-FFF2-40B4-BE49-F238E27FC236}">
              <a16:creationId xmlns:a16="http://schemas.microsoft.com/office/drawing/2014/main" id="{C18C01E7-5956-401F-9891-0E3A1F5522EE}"/>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3" name="正方形/長方形 22">
          <a:extLst>
            <a:ext uri="{FF2B5EF4-FFF2-40B4-BE49-F238E27FC236}">
              <a16:creationId xmlns:a16="http://schemas.microsoft.com/office/drawing/2014/main" id="{E897FF6B-148D-4590-B195-8BB2DCA32685}"/>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4" name="正方形/長方形 23">
          <a:extLst>
            <a:ext uri="{FF2B5EF4-FFF2-40B4-BE49-F238E27FC236}">
              <a16:creationId xmlns:a16="http://schemas.microsoft.com/office/drawing/2014/main" id="{0A635D56-2234-44AA-BFEC-D520BD2AA649}"/>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5" name="正方形/長方形 24">
          <a:extLst>
            <a:ext uri="{FF2B5EF4-FFF2-40B4-BE49-F238E27FC236}">
              <a16:creationId xmlns:a16="http://schemas.microsoft.com/office/drawing/2014/main" id="{F4B68258-3583-4CA7-B988-1FE05F570C18}"/>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6" name="正方形/長方形 25">
          <a:extLst>
            <a:ext uri="{FF2B5EF4-FFF2-40B4-BE49-F238E27FC236}">
              <a16:creationId xmlns:a16="http://schemas.microsoft.com/office/drawing/2014/main" id="{E40E4AE7-A23A-4451-9711-D60D26836591}"/>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7" name="正方形/長方形 26">
          <a:extLst>
            <a:ext uri="{FF2B5EF4-FFF2-40B4-BE49-F238E27FC236}">
              <a16:creationId xmlns:a16="http://schemas.microsoft.com/office/drawing/2014/main" id="{E259DDCA-4221-4C73-8E57-6A1981264944}"/>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8" name="角丸四角形 27">
          <a:extLst>
            <a:ext uri="{FF2B5EF4-FFF2-40B4-BE49-F238E27FC236}">
              <a16:creationId xmlns:a16="http://schemas.microsoft.com/office/drawing/2014/main" id="{05492F62-5319-4144-AB10-22AE644FBFBE}"/>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9" name="正方形/長方形 28">
          <a:extLst>
            <a:ext uri="{FF2B5EF4-FFF2-40B4-BE49-F238E27FC236}">
              <a16:creationId xmlns:a16="http://schemas.microsoft.com/office/drawing/2014/main" id="{444E9546-D40A-45D5-90D6-6058229D5729}"/>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0" name="正方形/長方形 29">
          <a:extLst>
            <a:ext uri="{FF2B5EF4-FFF2-40B4-BE49-F238E27FC236}">
              <a16:creationId xmlns:a16="http://schemas.microsoft.com/office/drawing/2014/main" id="{61DF2AD5-FF75-40D3-B5A2-E99CBCDD8592}"/>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1" name="正方形/長方形 30">
          <a:extLst>
            <a:ext uri="{FF2B5EF4-FFF2-40B4-BE49-F238E27FC236}">
              <a16:creationId xmlns:a16="http://schemas.microsoft.com/office/drawing/2014/main" id="{BB222A90-69BD-4F37-A2CA-7F3C068E388E}"/>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2" name="直線コネクタ 31">
          <a:extLst>
            <a:ext uri="{FF2B5EF4-FFF2-40B4-BE49-F238E27FC236}">
              <a16:creationId xmlns:a16="http://schemas.microsoft.com/office/drawing/2014/main" id="{0291BCC3-8A6F-4777-AE9A-244AB0843349}"/>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3" name="楕円 32">
          <a:extLst>
            <a:ext uri="{FF2B5EF4-FFF2-40B4-BE49-F238E27FC236}">
              <a16:creationId xmlns:a16="http://schemas.microsoft.com/office/drawing/2014/main" id="{70CD24A5-807F-4A8F-95E5-75426CFCDE17}"/>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4" name="フローチャート: 判断 33">
          <a:extLst>
            <a:ext uri="{FF2B5EF4-FFF2-40B4-BE49-F238E27FC236}">
              <a16:creationId xmlns:a16="http://schemas.microsoft.com/office/drawing/2014/main" id="{836A1C91-0932-4CFA-AC9A-CB2EFC40563D}"/>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5" name="直線コネクタ 34">
          <a:extLst>
            <a:ext uri="{FF2B5EF4-FFF2-40B4-BE49-F238E27FC236}">
              <a16:creationId xmlns:a16="http://schemas.microsoft.com/office/drawing/2014/main" id="{126372BF-AFA7-4DDC-96A3-8AF91C23876F}"/>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a:extLst>
            <a:ext uri="{FF2B5EF4-FFF2-40B4-BE49-F238E27FC236}">
              <a16:creationId xmlns:a16="http://schemas.microsoft.com/office/drawing/2014/main" id="{0BCB51F0-2736-42AA-9902-A9BCA307BFF9}"/>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7" name="直線コネクタ 36">
          <a:extLst>
            <a:ext uri="{FF2B5EF4-FFF2-40B4-BE49-F238E27FC236}">
              <a16:creationId xmlns:a16="http://schemas.microsoft.com/office/drawing/2014/main" id="{D35A4FF8-15E1-44DB-BB8E-33C30C64F8E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8" name="直線コネクタ 37">
          <a:extLst>
            <a:ext uri="{FF2B5EF4-FFF2-40B4-BE49-F238E27FC236}">
              <a16:creationId xmlns:a16="http://schemas.microsoft.com/office/drawing/2014/main" id="{64BFC152-8E62-42E1-B1B5-6945D9AD2DE7}"/>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9" name="テキスト ボックス 38">
          <a:extLst>
            <a:ext uri="{FF2B5EF4-FFF2-40B4-BE49-F238E27FC236}">
              <a16:creationId xmlns:a16="http://schemas.microsoft.com/office/drawing/2014/main" id="{0DFC8712-88EB-4075-B5BE-91923F652E6C}"/>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0" name="テキスト ボックス 39">
          <a:extLst>
            <a:ext uri="{FF2B5EF4-FFF2-40B4-BE49-F238E27FC236}">
              <a16:creationId xmlns:a16="http://schemas.microsoft.com/office/drawing/2014/main" id="{D3AB747A-A2E0-402F-AD0B-FF6C8E44F1FB}"/>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1" name="テキスト ボックス 40">
          <a:extLst>
            <a:ext uri="{FF2B5EF4-FFF2-40B4-BE49-F238E27FC236}">
              <a16:creationId xmlns:a16="http://schemas.microsoft.com/office/drawing/2014/main" id="{7197B65A-00FE-48D9-9D8F-6BD4B2F166BB}"/>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2" name="テキスト ボックス 41">
          <a:extLst>
            <a:ext uri="{FF2B5EF4-FFF2-40B4-BE49-F238E27FC236}">
              <a16:creationId xmlns:a16="http://schemas.microsoft.com/office/drawing/2014/main" id="{C8F0B549-E822-4125-BC5A-158D74EC39C1}"/>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3" name="テキスト ボックス 42">
          <a:extLst>
            <a:ext uri="{FF2B5EF4-FFF2-40B4-BE49-F238E27FC236}">
              <a16:creationId xmlns:a16="http://schemas.microsoft.com/office/drawing/2014/main" id="{80C6710F-54E6-4972-A248-5850E46AA2AA}"/>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4" name="正方形/長方形 43">
          <a:extLst>
            <a:ext uri="{FF2B5EF4-FFF2-40B4-BE49-F238E27FC236}">
              <a16:creationId xmlns:a16="http://schemas.microsoft.com/office/drawing/2014/main" id="{8D8BCAC1-86B1-44A9-A123-5D08FAEFDEA5}"/>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5" name="正方形/長方形 44">
          <a:extLst>
            <a:ext uri="{FF2B5EF4-FFF2-40B4-BE49-F238E27FC236}">
              <a16:creationId xmlns:a16="http://schemas.microsoft.com/office/drawing/2014/main" id="{985A1C88-F1EB-42D0-8A8A-64D7E00991E6}"/>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6" name="正方形/長方形 45">
          <a:extLst>
            <a:ext uri="{FF2B5EF4-FFF2-40B4-BE49-F238E27FC236}">
              <a16:creationId xmlns:a16="http://schemas.microsoft.com/office/drawing/2014/main" id="{01546EEA-C997-4EB0-A1E5-00A6EF342403}"/>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[ 54.6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7" name="正方形/長方形 46">
          <a:extLst>
            <a:ext uri="{FF2B5EF4-FFF2-40B4-BE49-F238E27FC236}">
              <a16:creationId xmlns:a16="http://schemas.microsoft.com/office/drawing/2014/main" id="{C0680092-944A-4177-96CE-BC939D86BD4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8" name="正方形/長方形 47">
          <a:extLst>
            <a:ext uri="{FF2B5EF4-FFF2-40B4-BE49-F238E27FC236}">
              <a16:creationId xmlns:a16="http://schemas.microsoft.com/office/drawing/2014/main" id="{C8A22EA0-FA8A-41B5-BEB5-D5258C04D59F}"/>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9" name="正方形/長方形 48">
          <a:extLst>
            <a:ext uri="{FF2B5EF4-FFF2-40B4-BE49-F238E27FC236}">
              <a16:creationId xmlns:a16="http://schemas.microsoft.com/office/drawing/2014/main" id="{B8C01B05-0743-433B-929F-6BC3E00A52D1}"/>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0" name="正方形/長方形 49">
          <a:extLst>
            <a:ext uri="{FF2B5EF4-FFF2-40B4-BE49-F238E27FC236}">
              <a16:creationId xmlns:a16="http://schemas.microsoft.com/office/drawing/2014/main" id="{1ED03CC5-78FE-4460-A2CE-49D42ADFFF3B}"/>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1" name="正方形/長方形 50">
          <a:extLst>
            <a:ext uri="{FF2B5EF4-FFF2-40B4-BE49-F238E27FC236}">
              <a16:creationId xmlns:a16="http://schemas.microsoft.com/office/drawing/2014/main" id="{8CB578EA-90B5-42CD-9D8B-EAE09C854FFA}"/>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2" name="正方形/長方形 51">
          <a:extLst>
            <a:ext uri="{FF2B5EF4-FFF2-40B4-BE49-F238E27FC236}">
              <a16:creationId xmlns:a16="http://schemas.microsoft.com/office/drawing/2014/main" id="{C7207694-591B-4A36-81A0-59295AB6E9AA}"/>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3" name="正方形/長方形 52">
          <a:extLst>
            <a:ext uri="{FF2B5EF4-FFF2-40B4-BE49-F238E27FC236}">
              <a16:creationId xmlns:a16="http://schemas.microsoft.com/office/drawing/2014/main" id="{3BC4B29A-D32C-4CF7-9BEC-C518EC98075D}"/>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4" name="正方形/長方形 53">
          <a:extLst>
            <a:ext uri="{FF2B5EF4-FFF2-40B4-BE49-F238E27FC236}">
              <a16:creationId xmlns:a16="http://schemas.microsoft.com/office/drawing/2014/main" id="{8AD959B1-1286-4219-8634-A0B01F0050DE}"/>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5" name="正方形/長方形 54">
          <a:extLst>
            <a:ext uri="{FF2B5EF4-FFF2-40B4-BE49-F238E27FC236}">
              <a16:creationId xmlns:a16="http://schemas.microsoft.com/office/drawing/2014/main" id="{F1A1E0AA-59B1-42C1-ADA5-9EF72402901E}"/>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6" name="テキスト ボックス 55">
          <a:extLst>
            <a:ext uri="{FF2B5EF4-FFF2-40B4-BE49-F238E27FC236}">
              <a16:creationId xmlns:a16="http://schemas.microsoft.com/office/drawing/2014/main" id="{CB690E4D-73B9-4B27-8431-C29FEBD19919}"/>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類似団体内平均、全国平均、東京都平均と比較しても下回っている状況ですが、今後改修期限を迎える施設が多い現状があります。引き続き、建物や設備の性能や機能を良好に保つため、公共施設等総合管理計画等の方針及び個別施設計画の適正管理方針を踏まえて、建物の点検・診断を行い、維持管理に必要な改修や設備の更新を行う必要があります。</a:t>
          </a: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7" name="テキスト ボックス 56">
          <a:extLst>
            <a:ext uri="{FF2B5EF4-FFF2-40B4-BE49-F238E27FC236}">
              <a16:creationId xmlns:a16="http://schemas.microsoft.com/office/drawing/2014/main" id="{9F11ED8B-F04B-4C86-956C-E7919995A4E1}"/>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8" name="直線コネクタ 57">
          <a:extLst>
            <a:ext uri="{FF2B5EF4-FFF2-40B4-BE49-F238E27FC236}">
              <a16:creationId xmlns:a16="http://schemas.microsoft.com/office/drawing/2014/main" id="{546F729E-3621-4E8B-B82E-77867B988F1B}"/>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9" name="テキスト ボックス 58">
          <a:extLst>
            <a:ext uri="{FF2B5EF4-FFF2-40B4-BE49-F238E27FC236}">
              <a16:creationId xmlns:a16="http://schemas.microsoft.com/office/drawing/2014/main" id="{72744277-18FA-434E-A20F-D142205786A2}"/>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0" name="直線コネクタ 59">
          <a:extLst>
            <a:ext uri="{FF2B5EF4-FFF2-40B4-BE49-F238E27FC236}">
              <a16:creationId xmlns:a16="http://schemas.microsoft.com/office/drawing/2014/main" id="{573B9E33-A7AE-49E7-99E3-0E6C0A40D6E5}"/>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1" name="テキスト ボックス 60">
          <a:extLst>
            <a:ext uri="{FF2B5EF4-FFF2-40B4-BE49-F238E27FC236}">
              <a16:creationId xmlns:a16="http://schemas.microsoft.com/office/drawing/2014/main" id="{4DA82C30-CC22-4B70-870B-CC11F4781ACA}"/>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2" name="直線コネクタ 61">
          <a:extLst>
            <a:ext uri="{FF2B5EF4-FFF2-40B4-BE49-F238E27FC236}">
              <a16:creationId xmlns:a16="http://schemas.microsoft.com/office/drawing/2014/main" id="{38A5BCC1-0281-4ED5-8E4C-5A583A574EF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3" name="テキスト ボックス 62">
          <a:extLst>
            <a:ext uri="{FF2B5EF4-FFF2-40B4-BE49-F238E27FC236}">
              <a16:creationId xmlns:a16="http://schemas.microsoft.com/office/drawing/2014/main" id="{64896263-643C-4A51-A3E8-39951B8337BB}"/>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4" name="直線コネクタ 63">
          <a:extLst>
            <a:ext uri="{FF2B5EF4-FFF2-40B4-BE49-F238E27FC236}">
              <a16:creationId xmlns:a16="http://schemas.microsoft.com/office/drawing/2014/main" id="{3C558904-5363-4F6B-B98A-63970EE34804}"/>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5" name="テキスト ボックス 64">
          <a:extLst>
            <a:ext uri="{FF2B5EF4-FFF2-40B4-BE49-F238E27FC236}">
              <a16:creationId xmlns:a16="http://schemas.microsoft.com/office/drawing/2014/main" id="{0720A2B6-E381-4B0D-A32C-197DA990DE37}"/>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6" name="直線コネクタ 65">
          <a:extLst>
            <a:ext uri="{FF2B5EF4-FFF2-40B4-BE49-F238E27FC236}">
              <a16:creationId xmlns:a16="http://schemas.microsoft.com/office/drawing/2014/main" id="{81E9FDAA-90CC-4218-8A90-8046FFB5B812}"/>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7" name="テキスト ボックス 66">
          <a:extLst>
            <a:ext uri="{FF2B5EF4-FFF2-40B4-BE49-F238E27FC236}">
              <a16:creationId xmlns:a16="http://schemas.microsoft.com/office/drawing/2014/main" id="{578FDA0F-076C-41EB-844A-095C3C913FF5}"/>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8" name="直線コネクタ 67">
          <a:extLst>
            <a:ext uri="{FF2B5EF4-FFF2-40B4-BE49-F238E27FC236}">
              <a16:creationId xmlns:a16="http://schemas.microsoft.com/office/drawing/2014/main" id="{43FB463E-88A9-413E-86C7-C0CF848A67DE}"/>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9" name="テキスト ボックス 68">
          <a:extLst>
            <a:ext uri="{FF2B5EF4-FFF2-40B4-BE49-F238E27FC236}">
              <a16:creationId xmlns:a16="http://schemas.microsoft.com/office/drawing/2014/main" id="{D5828529-CE38-46DD-A612-910F142C39BC}"/>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a:extLst>
            <a:ext uri="{FF2B5EF4-FFF2-40B4-BE49-F238E27FC236}">
              <a16:creationId xmlns:a16="http://schemas.microsoft.com/office/drawing/2014/main" id="{147FAB02-22E8-4FE0-B7D6-48F68EAEBED1}"/>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a:extLst>
            <a:ext uri="{FF2B5EF4-FFF2-40B4-BE49-F238E27FC236}">
              <a16:creationId xmlns:a16="http://schemas.microsoft.com/office/drawing/2014/main" id="{B2DF9D5C-013F-4486-B8F3-825ED5846E38}"/>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a:extLst>
            <a:ext uri="{FF2B5EF4-FFF2-40B4-BE49-F238E27FC236}">
              <a16:creationId xmlns:a16="http://schemas.microsoft.com/office/drawing/2014/main" id="{5B2C32E3-61D7-4B0F-B2B1-60B5C4500A78}"/>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51223</xdr:rowOff>
    </xdr:from>
    <xdr:to>
      <xdr:col>23</xdr:col>
      <xdr:colOff>85090</xdr:colOff>
      <xdr:row>35</xdr:row>
      <xdr:rowOff>51858</xdr:rowOff>
    </xdr:to>
    <xdr:cxnSp macro="">
      <xdr:nvCxnSpPr>
        <xdr:cNvPr id="73" name="直線コネクタ 72">
          <a:extLst>
            <a:ext uri="{FF2B5EF4-FFF2-40B4-BE49-F238E27FC236}">
              <a16:creationId xmlns:a16="http://schemas.microsoft.com/office/drawing/2014/main" id="{87F03F82-F43F-4D16-98A0-882627B91B5B}"/>
            </a:ext>
          </a:extLst>
        </xdr:cNvPr>
        <xdr:cNvCxnSpPr/>
      </xdr:nvCxnSpPr>
      <xdr:spPr>
        <a:xfrm flipV="1">
          <a:off x="4760595" y="5280448"/>
          <a:ext cx="1270" cy="1543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55685</xdr:rowOff>
    </xdr:from>
    <xdr:ext cx="405111" cy="259045"/>
    <xdr:sp macro="" textlink="">
      <xdr:nvSpPr>
        <xdr:cNvPr id="74" name="有形固定資産減価償却率最小値テキスト">
          <a:extLst>
            <a:ext uri="{FF2B5EF4-FFF2-40B4-BE49-F238E27FC236}">
              <a16:creationId xmlns:a16="http://schemas.microsoft.com/office/drawing/2014/main" id="{9CE17404-B603-450C-9A13-367EA1CF9B7F}"/>
            </a:ext>
          </a:extLst>
        </xdr:cNvPr>
        <xdr:cNvSpPr txBox="1"/>
      </xdr:nvSpPr>
      <xdr:spPr>
        <a:xfrm>
          <a:off x="4813300" y="6827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51858</xdr:rowOff>
    </xdr:from>
    <xdr:to>
      <xdr:col>23</xdr:col>
      <xdr:colOff>174625</xdr:colOff>
      <xdr:row>35</xdr:row>
      <xdr:rowOff>51858</xdr:rowOff>
    </xdr:to>
    <xdr:cxnSp macro="">
      <xdr:nvCxnSpPr>
        <xdr:cNvPr id="75" name="直線コネクタ 74">
          <a:extLst>
            <a:ext uri="{FF2B5EF4-FFF2-40B4-BE49-F238E27FC236}">
              <a16:creationId xmlns:a16="http://schemas.microsoft.com/office/drawing/2014/main" id="{6295429E-6992-4054-9597-7C53FF0E485B}"/>
            </a:ext>
          </a:extLst>
        </xdr:cNvPr>
        <xdr:cNvCxnSpPr/>
      </xdr:nvCxnSpPr>
      <xdr:spPr>
        <a:xfrm>
          <a:off x="4673600" y="6824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169350</xdr:rowOff>
    </xdr:from>
    <xdr:ext cx="405111" cy="259045"/>
    <xdr:sp macro="" textlink="">
      <xdr:nvSpPr>
        <xdr:cNvPr id="76" name="有形固定資産減価償却率最大値テキスト">
          <a:extLst>
            <a:ext uri="{FF2B5EF4-FFF2-40B4-BE49-F238E27FC236}">
              <a16:creationId xmlns:a16="http://schemas.microsoft.com/office/drawing/2014/main" id="{2DEFF88D-048F-4694-B6E1-0CA6E66F8A9D}"/>
            </a:ext>
          </a:extLst>
        </xdr:cNvPr>
        <xdr:cNvSpPr txBox="1"/>
      </xdr:nvSpPr>
      <xdr:spPr>
        <a:xfrm>
          <a:off x="4813300" y="5055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51223</xdr:rowOff>
    </xdr:from>
    <xdr:to>
      <xdr:col>23</xdr:col>
      <xdr:colOff>174625</xdr:colOff>
      <xdr:row>26</xdr:row>
      <xdr:rowOff>51223</xdr:rowOff>
    </xdr:to>
    <xdr:cxnSp macro="">
      <xdr:nvCxnSpPr>
        <xdr:cNvPr id="77" name="直線コネクタ 76">
          <a:extLst>
            <a:ext uri="{FF2B5EF4-FFF2-40B4-BE49-F238E27FC236}">
              <a16:creationId xmlns:a16="http://schemas.microsoft.com/office/drawing/2014/main" id="{C0530816-F579-4286-AA44-5CDE803CBCBE}"/>
            </a:ext>
          </a:extLst>
        </xdr:cNvPr>
        <xdr:cNvCxnSpPr/>
      </xdr:nvCxnSpPr>
      <xdr:spPr>
        <a:xfrm>
          <a:off x="4673600" y="5280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171044</xdr:rowOff>
    </xdr:from>
    <xdr:ext cx="405111" cy="259045"/>
    <xdr:sp macro="" textlink="">
      <xdr:nvSpPr>
        <xdr:cNvPr id="78" name="有形固定資産減価償却率平均値テキスト">
          <a:extLst>
            <a:ext uri="{FF2B5EF4-FFF2-40B4-BE49-F238E27FC236}">
              <a16:creationId xmlns:a16="http://schemas.microsoft.com/office/drawing/2014/main" id="{1411724B-3035-411F-829C-5EC7F741675E}"/>
            </a:ext>
          </a:extLst>
        </xdr:cNvPr>
        <xdr:cNvSpPr txBox="1"/>
      </xdr:nvSpPr>
      <xdr:spPr>
        <a:xfrm>
          <a:off x="4813300" y="60860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21167</xdr:rowOff>
    </xdr:from>
    <xdr:to>
      <xdr:col>23</xdr:col>
      <xdr:colOff>136525</xdr:colOff>
      <xdr:row>31</xdr:row>
      <xdr:rowOff>122767</xdr:rowOff>
    </xdr:to>
    <xdr:sp macro="" textlink="">
      <xdr:nvSpPr>
        <xdr:cNvPr id="79" name="フローチャート: 判断 78">
          <a:extLst>
            <a:ext uri="{FF2B5EF4-FFF2-40B4-BE49-F238E27FC236}">
              <a16:creationId xmlns:a16="http://schemas.microsoft.com/office/drawing/2014/main" id="{FA4EA6FC-2565-4C2E-8158-5CA305947DF1}"/>
            </a:ext>
          </a:extLst>
        </xdr:cNvPr>
        <xdr:cNvSpPr/>
      </xdr:nvSpPr>
      <xdr:spPr>
        <a:xfrm>
          <a:off x="4711700" y="6107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153035</xdr:rowOff>
    </xdr:from>
    <xdr:to>
      <xdr:col>19</xdr:col>
      <xdr:colOff>187325</xdr:colOff>
      <xdr:row>31</xdr:row>
      <xdr:rowOff>83185</xdr:rowOff>
    </xdr:to>
    <xdr:sp macro="" textlink="">
      <xdr:nvSpPr>
        <xdr:cNvPr id="80" name="フローチャート: 判断 79">
          <a:extLst>
            <a:ext uri="{FF2B5EF4-FFF2-40B4-BE49-F238E27FC236}">
              <a16:creationId xmlns:a16="http://schemas.microsoft.com/office/drawing/2014/main" id="{F309C7A8-0804-449A-B7CC-EF88183B5C9D}"/>
            </a:ext>
          </a:extLst>
        </xdr:cNvPr>
        <xdr:cNvSpPr/>
      </xdr:nvSpPr>
      <xdr:spPr>
        <a:xfrm>
          <a:off x="4000500" y="6068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113453</xdr:rowOff>
    </xdr:from>
    <xdr:to>
      <xdr:col>15</xdr:col>
      <xdr:colOff>187325</xdr:colOff>
      <xdr:row>31</xdr:row>
      <xdr:rowOff>43603</xdr:rowOff>
    </xdr:to>
    <xdr:sp macro="" textlink="">
      <xdr:nvSpPr>
        <xdr:cNvPr id="81" name="フローチャート: 判断 80">
          <a:extLst>
            <a:ext uri="{FF2B5EF4-FFF2-40B4-BE49-F238E27FC236}">
              <a16:creationId xmlns:a16="http://schemas.microsoft.com/office/drawing/2014/main" id="{0DC9E6A7-ADF0-418C-826F-7A8F0F0DE40B}"/>
            </a:ext>
          </a:extLst>
        </xdr:cNvPr>
        <xdr:cNvSpPr/>
      </xdr:nvSpPr>
      <xdr:spPr>
        <a:xfrm>
          <a:off x="3238500" y="6028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120650</xdr:rowOff>
    </xdr:from>
    <xdr:to>
      <xdr:col>11</xdr:col>
      <xdr:colOff>187325</xdr:colOff>
      <xdr:row>31</xdr:row>
      <xdr:rowOff>50800</xdr:rowOff>
    </xdr:to>
    <xdr:sp macro="" textlink="">
      <xdr:nvSpPr>
        <xdr:cNvPr id="82" name="フローチャート: 判断 81">
          <a:extLst>
            <a:ext uri="{FF2B5EF4-FFF2-40B4-BE49-F238E27FC236}">
              <a16:creationId xmlns:a16="http://schemas.microsoft.com/office/drawing/2014/main" id="{B3415B61-2497-44B3-BC17-163BF18E11D1}"/>
            </a:ext>
          </a:extLst>
        </xdr:cNvPr>
        <xdr:cNvSpPr/>
      </xdr:nvSpPr>
      <xdr:spPr>
        <a:xfrm>
          <a:off x="2476500" y="6035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81068</xdr:rowOff>
    </xdr:from>
    <xdr:to>
      <xdr:col>7</xdr:col>
      <xdr:colOff>187325</xdr:colOff>
      <xdr:row>31</xdr:row>
      <xdr:rowOff>11218</xdr:rowOff>
    </xdr:to>
    <xdr:sp macro="" textlink="">
      <xdr:nvSpPr>
        <xdr:cNvPr id="83" name="フローチャート: 判断 82">
          <a:extLst>
            <a:ext uri="{FF2B5EF4-FFF2-40B4-BE49-F238E27FC236}">
              <a16:creationId xmlns:a16="http://schemas.microsoft.com/office/drawing/2014/main" id="{F303E0C2-A00B-4774-BBB7-F54F5D02E5DA}"/>
            </a:ext>
          </a:extLst>
        </xdr:cNvPr>
        <xdr:cNvSpPr/>
      </xdr:nvSpPr>
      <xdr:spPr>
        <a:xfrm>
          <a:off x="1714500" y="5996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B5161A7D-E4A4-4497-8CDA-F9637A9720CB}"/>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A5AA4D49-2CF7-4356-91B4-E72CF2E73095}"/>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9FA0F614-9EE7-454D-82F9-D3FA41274A1A}"/>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3695D42E-E44E-411E-A994-1D874D40A724}"/>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3DD13843-C1EF-4D10-9FB2-3170CD4F9E3A}"/>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43815</xdr:rowOff>
    </xdr:from>
    <xdr:to>
      <xdr:col>23</xdr:col>
      <xdr:colOff>136525</xdr:colOff>
      <xdr:row>29</xdr:row>
      <xdr:rowOff>145415</xdr:rowOff>
    </xdr:to>
    <xdr:sp macro="" textlink="">
      <xdr:nvSpPr>
        <xdr:cNvPr id="89" name="楕円 88">
          <a:extLst>
            <a:ext uri="{FF2B5EF4-FFF2-40B4-BE49-F238E27FC236}">
              <a16:creationId xmlns:a16="http://schemas.microsoft.com/office/drawing/2014/main" id="{B632CC1B-B8BF-4DC1-A926-ADE86D9B31CF}"/>
            </a:ext>
          </a:extLst>
        </xdr:cNvPr>
        <xdr:cNvSpPr/>
      </xdr:nvSpPr>
      <xdr:spPr>
        <a:xfrm>
          <a:off x="4711700" y="5787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66692</xdr:rowOff>
    </xdr:from>
    <xdr:ext cx="405111" cy="259045"/>
    <xdr:sp macro="" textlink="">
      <xdr:nvSpPr>
        <xdr:cNvPr id="90" name="有形固定資産減価償却率該当値テキスト">
          <a:extLst>
            <a:ext uri="{FF2B5EF4-FFF2-40B4-BE49-F238E27FC236}">
              <a16:creationId xmlns:a16="http://schemas.microsoft.com/office/drawing/2014/main" id="{5D2E8BEC-D277-4C1A-A605-B67C43840089}"/>
            </a:ext>
          </a:extLst>
        </xdr:cNvPr>
        <xdr:cNvSpPr txBox="1"/>
      </xdr:nvSpPr>
      <xdr:spPr>
        <a:xfrm>
          <a:off x="4813300" y="5638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157692</xdr:rowOff>
    </xdr:from>
    <xdr:to>
      <xdr:col>19</xdr:col>
      <xdr:colOff>187325</xdr:colOff>
      <xdr:row>29</xdr:row>
      <xdr:rowOff>87842</xdr:rowOff>
    </xdr:to>
    <xdr:sp macro="" textlink="">
      <xdr:nvSpPr>
        <xdr:cNvPr id="91" name="楕円 90">
          <a:extLst>
            <a:ext uri="{FF2B5EF4-FFF2-40B4-BE49-F238E27FC236}">
              <a16:creationId xmlns:a16="http://schemas.microsoft.com/office/drawing/2014/main" id="{59E60439-6EFF-4E7F-B2A6-37D77DCCF58A}"/>
            </a:ext>
          </a:extLst>
        </xdr:cNvPr>
        <xdr:cNvSpPr/>
      </xdr:nvSpPr>
      <xdr:spPr>
        <a:xfrm>
          <a:off x="4000500" y="5729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37042</xdr:rowOff>
    </xdr:from>
    <xdr:to>
      <xdr:col>23</xdr:col>
      <xdr:colOff>85725</xdr:colOff>
      <xdr:row>29</xdr:row>
      <xdr:rowOff>94615</xdr:rowOff>
    </xdr:to>
    <xdr:cxnSp macro="">
      <xdr:nvCxnSpPr>
        <xdr:cNvPr id="92" name="直線コネクタ 91">
          <a:extLst>
            <a:ext uri="{FF2B5EF4-FFF2-40B4-BE49-F238E27FC236}">
              <a16:creationId xmlns:a16="http://schemas.microsoft.com/office/drawing/2014/main" id="{B654FDBE-969C-4C4D-80BE-7474A3C92FB4}"/>
            </a:ext>
          </a:extLst>
        </xdr:cNvPr>
        <xdr:cNvCxnSpPr/>
      </xdr:nvCxnSpPr>
      <xdr:spPr>
        <a:xfrm>
          <a:off x="4051300" y="5780617"/>
          <a:ext cx="711200" cy="57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85725</xdr:rowOff>
    </xdr:from>
    <xdr:to>
      <xdr:col>15</xdr:col>
      <xdr:colOff>187325</xdr:colOff>
      <xdr:row>29</xdr:row>
      <xdr:rowOff>15875</xdr:rowOff>
    </xdr:to>
    <xdr:sp macro="" textlink="">
      <xdr:nvSpPr>
        <xdr:cNvPr id="93" name="楕円 92">
          <a:extLst>
            <a:ext uri="{FF2B5EF4-FFF2-40B4-BE49-F238E27FC236}">
              <a16:creationId xmlns:a16="http://schemas.microsoft.com/office/drawing/2014/main" id="{F5DA8EBD-FA2A-49DC-8162-7ECEB12E4F09}"/>
            </a:ext>
          </a:extLst>
        </xdr:cNvPr>
        <xdr:cNvSpPr/>
      </xdr:nvSpPr>
      <xdr:spPr>
        <a:xfrm>
          <a:off x="3238500" y="565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136525</xdr:rowOff>
    </xdr:from>
    <xdr:to>
      <xdr:col>19</xdr:col>
      <xdr:colOff>136525</xdr:colOff>
      <xdr:row>29</xdr:row>
      <xdr:rowOff>37042</xdr:rowOff>
    </xdr:to>
    <xdr:cxnSp macro="">
      <xdr:nvCxnSpPr>
        <xdr:cNvPr id="94" name="直線コネクタ 93">
          <a:extLst>
            <a:ext uri="{FF2B5EF4-FFF2-40B4-BE49-F238E27FC236}">
              <a16:creationId xmlns:a16="http://schemas.microsoft.com/office/drawing/2014/main" id="{CDF3DCF9-730F-4CAD-93AF-1683DC4BEBC7}"/>
            </a:ext>
          </a:extLst>
        </xdr:cNvPr>
        <xdr:cNvCxnSpPr/>
      </xdr:nvCxnSpPr>
      <xdr:spPr>
        <a:xfrm>
          <a:off x="3289300" y="5708650"/>
          <a:ext cx="762000" cy="71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24553</xdr:rowOff>
    </xdr:from>
    <xdr:to>
      <xdr:col>11</xdr:col>
      <xdr:colOff>187325</xdr:colOff>
      <xdr:row>28</xdr:row>
      <xdr:rowOff>126153</xdr:rowOff>
    </xdr:to>
    <xdr:sp macro="" textlink="">
      <xdr:nvSpPr>
        <xdr:cNvPr id="95" name="楕円 94">
          <a:extLst>
            <a:ext uri="{FF2B5EF4-FFF2-40B4-BE49-F238E27FC236}">
              <a16:creationId xmlns:a16="http://schemas.microsoft.com/office/drawing/2014/main" id="{A41BFD58-CA19-48B3-BCEF-D87B57FDD3B0}"/>
            </a:ext>
          </a:extLst>
        </xdr:cNvPr>
        <xdr:cNvSpPr/>
      </xdr:nvSpPr>
      <xdr:spPr>
        <a:xfrm>
          <a:off x="2476500" y="5596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75353</xdr:rowOff>
    </xdr:from>
    <xdr:to>
      <xdr:col>15</xdr:col>
      <xdr:colOff>136525</xdr:colOff>
      <xdr:row>28</xdr:row>
      <xdr:rowOff>136525</xdr:rowOff>
    </xdr:to>
    <xdr:cxnSp macro="">
      <xdr:nvCxnSpPr>
        <xdr:cNvPr id="96" name="直線コネクタ 95">
          <a:extLst>
            <a:ext uri="{FF2B5EF4-FFF2-40B4-BE49-F238E27FC236}">
              <a16:creationId xmlns:a16="http://schemas.microsoft.com/office/drawing/2014/main" id="{6CA2206A-02A5-405A-ACE2-C15708D75D39}"/>
            </a:ext>
          </a:extLst>
        </xdr:cNvPr>
        <xdr:cNvCxnSpPr/>
      </xdr:nvCxnSpPr>
      <xdr:spPr>
        <a:xfrm>
          <a:off x="2527300" y="5647478"/>
          <a:ext cx="762000" cy="61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25823</xdr:rowOff>
    </xdr:from>
    <xdr:to>
      <xdr:col>7</xdr:col>
      <xdr:colOff>187325</xdr:colOff>
      <xdr:row>29</xdr:row>
      <xdr:rowOff>127423</xdr:rowOff>
    </xdr:to>
    <xdr:sp macro="" textlink="">
      <xdr:nvSpPr>
        <xdr:cNvPr id="97" name="楕円 96">
          <a:extLst>
            <a:ext uri="{FF2B5EF4-FFF2-40B4-BE49-F238E27FC236}">
              <a16:creationId xmlns:a16="http://schemas.microsoft.com/office/drawing/2014/main" id="{0026AD98-DBF7-4131-AEEB-A0A68332AD64}"/>
            </a:ext>
          </a:extLst>
        </xdr:cNvPr>
        <xdr:cNvSpPr/>
      </xdr:nvSpPr>
      <xdr:spPr>
        <a:xfrm>
          <a:off x="1714500" y="5769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75353</xdr:rowOff>
    </xdr:from>
    <xdr:to>
      <xdr:col>11</xdr:col>
      <xdr:colOff>136525</xdr:colOff>
      <xdr:row>29</xdr:row>
      <xdr:rowOff>76623</xdr:rowOff>
    </xdr:to>
    <xdr:cxnSp macro="">
      <xdr:nvCxnSpPr>
        <xdr:cNvPr id="98" name="直線コネクタ 97">
          <a:extLst>
            <a:ext uri="{FF2B5EF4-FFF2-40B4-BE49-F238E27FC236}">
              <a16:creationId xmlns:a16="http://schemas.microsoft.com/office/drawing/2014/main" id="{B7417C11-6ADB-41FA-A68A-6E65AF75E922}"/>
            </a:ext>
          </a:extLst>
        </xdr:cNvPr>
        <xdr:cNvCxnSpPr/>
      </xdr:nvCxnSpPr>
      <xdr:spPr>
        <a:xfrm flipV="1">
          <a:off x="1765300" y="5647478"/>
          <a:ext cx="762000" cy="172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74312</xdr:rowOff>
    </xdr:from>
    <xdr:ext cx="405111" cy="259045"/>
    <xdr:sp macro="" textlink="">
      <xdr:nvSpPr>
        <xdr:cNvPr id="99" name="n_1aveValue有形固定資産減価償却率">
          <a:extLst>
            <a:ext uri="{FF2B5EF4-FFF2-40B4-BE49-F238E27FC236}">
              <a16:creationId xmlns:a16="http://schemas.microsoft.com/office/drawing/2014/main" id="{11D57FD1-E2B0-4F55-8483-853B3DB718E5}"/>
            </a:ext>
          </a:extLst>
        </xdr:cNvPr>
        <xdr:cNvSpPr txBox="1"/>
      </xdr:nvSpPr>
      <xdr:spPr>
        <a:xfrm>
          <a:off x="3836044" y="6160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34730</xdr:rowOff>
    </xdr:from>
    <xdr:ext cx="405111" cy="259045"/>
    <xdr:sp macro="" textlink="">
      <xdr:nvSpPr>
        <xdr:cNvPr id="100" name="n_2aveValue有形固定資産減価償却率">
          <a:extLst>
            <a:ext uri="{FF2B5EF4-FFF2-40B4-BE49-F238E27FC236}">
              <a16:creationId xmlns:a16="http://schemas.microsoft.com/office/drawing/2014/main" id="{510FD301-52E7-4CFC-AFE9-DC327EA65A3B}"/>
            </a:ext>
          </a:extLst>
        </xdr:cNvPr>
        <xdr:cNvSpPr txBox="1"/>
      </xdr:nvSpPr>
      <xdr:spPr>
        <a:xfrm>
          <a:off x="3086744" y="6121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41927</xdr:rowOff>
    </xdr:from>
    <xdr:ext cx="405111" cy="259045"/>
    <xdr:sp macro="" textlink="">
      <xdr:nvSpPr>
        <xdr:cNvPr id="101" name="n_3aveValue有形固定資産減価償却率">
          <a:extLst>
            <a:ext uri="{FF2B5EF4-FFF2-40B4-BE49-F238E27FC236}">
              <a16:creationId xmlns:a16="http://schemas.microsoft.com/office/drawing/2014/main" id="{ADABE3EF-F13E-49BB-B097-7A1F56724B7C}"/>
            </a:ext>
          </a:extLst>
        </xdr:cNvPr>
        <xdr:cNvSpPr txBox="1"/>
      </xdr:nvSpPr>
      <xdr:spPr>
        <a:xfrm>
          <a:off x="2324744" y="6128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2345</xdr:rowOff>
    </xdr:from>
    <xdr:ext cx="405111" cy="259045"/>
    <xdr:sp macro="" textlink="">
      <xdr:nvSpPr>
        <xdr:cNvPr id="102" name="n_4aveValue有形固定資産減価償却率">
          <a:extLst>
            <a:ext uri="{FF2B5EF4-FFF2-40B4-BE49-F238E27FC236}">
              <a16:creationId xmlns:a16="http://schemas.microsoft.com/office/drawing/2014/main" id="{3A709B62-C7EE-4B62-BDC7-9DE3B16BD6C2}"/>
            </a:ext>
          </a:extLst>
        </xdr:cNvPr>
        <xdr:cNvSpPr txBox="1"/>
      </xdr:nvSpPr>
      <xdr:spPr>
        <a:xfrm>
          <a:off x="1562744" y="6088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104369</xdr:rowOff>
    </xdr:from>
    <xdr:ext cx="405111" cy="259045"/>
    <xdr:sp macro="" textlink="">
      <xdr:nvSpPr>
        <xdr:cNvPr id="103" name="n_1mainValue有形固定資産減価償却率">
          <a:extLst>
            <a:ext uri="{FF2B5EF4-FFF2-40B4-BE49-F238E27FC236}">
              <a16:creationId xmlns:a16="http://schemas.microsoft.com/office/drawing/2014/main" id="{963E3789-44D7-45D6-841D-D69DE091ABEE}"/>
            </a:ext>
          </a:extLst>
        </xdr:cNvPr>
        <xdr:cNvSpPr txBox="1"/>
      </xdr:nvSpPr>
      <xdr:spPr>
        <a:xfrm>
          <a:off x="3836044" y="55050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32402</xdr:rowOff>
    </xdr:from>
    <xdr:ext cx="405111" cy="259045"/>
    <xdr:sp macro="" textlink="">
      <xdr:nvSpPr>
        <xdr:cNvPr id="104" name="n_2mainValue有形固定資産減価償却率">
          <a:extLst>
            <a:ext uri="{FF2B5EF4-FFF2-40B4-BE49-F238E27FC236}">
              <a16:creationId xmlns:a16="http://schemas.microsoft.com/office/drawing/2014/main" id="{4A8EF979-E662-4CE6-8DFA-1DB5D5626C66}"/>
            </a:ext>
          </a:extLst>
        </xdr:cNvPr>
        <xdr:cNvSpPr txBox="1"/>
      </xdr:nvSpPr>
      <xdr:spPr>
        <a:xfrm>
          <a:off x="3086744" y="5433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26</xdr:row>
      <xdr:rowOff>142680</xdr:rowOff>
    </xdr:from>
    <xdr:ext cx="405111" cy="259045"/>
    <xdr:sp macro="" textlink="">
      <xdr:nvSpPr>
        <xdr:cNvPr id="105" name="n_3mainValue有形固定資産減価償却率">
          <a:extLst>
            <a:ext uri="{FF2B5EF4-FFF2-40B4-BE49-F238E27FC236}">
              <a16:creationId xmlns:a16="http://schemas.microsoft.com/office/drawing/2014/main" id="{25D1BAAB-BE86-412E-A8A9-B3755706C7B6}"/>
            </a:ext>
          </a:extLst>
        </xdr:cNvPr>
        <xdr:cNvSpPr txBox="1"/>
      </xdr:nvSpPr>
      <xdr:spPr>
        <a:xfrm>
          <a:off x="2324744" y="5371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143950</xdr:rowOff>
    </xdr:from>
    <xdr:ext cx="405111" cy="259045"/>
    <xdr:sp macro="" textlink="">
      <xdr:nvSpPr>
        <xdr:cNvPr id="106" name="n_4mainValue有形固定資産減価償却率">
          <a:extLst>
            <a:ext uri="{FF2B5EF4-FFF2-40B4-BE49-F238E27FC236}">
              <a16:creationId xmlns:a16="http://schemas.microsoft.com/office/drawing/2014/main" id="{7637AA91-FA9C-4B56-ADEF-3AC3F524456F}"/>
            </a:ext>
          </a:extLst>
        </xdr:cNvPr>
        <xdr:cNvSpPr txBox="1"/>
      </xdr:nvSpPr>
      <xdr:spPr>
        <a:xfrm>
          <a:off x="1562744" y="5544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a:extLst>
            <a:ext uri="{FF2B5EF4-FFF2-40B4-BE49-F238E27FC236}">
              <a16:creationId xmlns:a16="http://schemas.microsoft.com/office/drawing/2014/main" id="{465272DD-9E98-4902-9B68-8734CE0DBD28}"/>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a:extLst>
            <a:ext uri="{FF2B5EF4-FFF2-40B4-BE49-F238E27FC236}">
              <a16:creationId xmlns:a16="http://schemas.microsoft.com/office/drawing/2014/main" id="{70B2166A-81C4-493D-8D9D-576DC87713E9}"/>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39364</xdr:colOff>
      <xdr:row>22</xdr:row>
      <xdr:rowOff>64546</xdr:rowOff>
    </xdr:from>
    <xdr:to>
      <xdr:col>75</xdr:col>
      <xdr:colOff>132085</xdr:colOff>
      <xdr:row>24</xdr:row>
      <xdr:rowOff>30705</xdr:rowOff>
    </xdr:to>
    <xdr:sp macro="" textlink="">
      <xdr:nvSpPr>
        <xdr:cNvPr id="109" name="正方形/長方形 108">
          <a:extLst>
            <a:ext uri="{FF2B5EF4-FFF2-40B4-BE49-F238E27FC236}">
              <a16:creationId xmlns:a16="http://schemas.microsoft.com/office/drawing/2014/main" id="{06A09F56-F331-4ACC-A4D3-86E6DDC20462}"/>
            </a:ext>
          </a:extLst>
        </xdr:cNvPr>
        <xdr:cNvSpPr/>
      </xdr:nvSpPr>
      <xdr:spPr>
        <a:xfrm>
          <a:off x="13860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[ 54.2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a:extLst>
            <a:ext uri="{FF2B5EF4-FFF2-40B4-BE49-F238E27FC236}">
              <a16:creationId xmlns:a16="http://schemas.microsoft.com/office/drawing/2014/main" id="{07EBC9B1-BE5F-40C5-ABCB-3EDD551F75F1}"/>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a:extLst>
            <a:ext uri="{FF2B5EF4-FFF2-40B4-BE49-F238E27FC236}">
              <a16:creationId xmlns:a16="http://schemas.microsoft.com/office/drawing/2014/main" id="{6A8E4BB3-5286-4375-8651-28DC66BA1767}"/>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a:extLst>
            <a:ext uri="{FF2B5EF4-FFF2-40B4-BE49-F238E27FC236}">
              <a16:creationId xmlns:a16="http://schemas.microsoft.com/office/drawing/2014/main" id="{48D356F9-6D48-41B1-A03F-FC25F22D4369}"/>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a:extLst>
            <a:ext uri="{FF2B5EF4-FFF2-40B4-BE49-F238E27FC236}">
              <a16:creationId xmlns:a16="http://schemas.microsoft.com/office/drawing/2014/main" id="{CF664703-D762-4F88-A4A6-41EF0D36B445}"/>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a:extLst>
            <a:ext uri="{FF2B5EF4-FFF2-40B4-BE49-F238E27FC236}">
              <a16:creationId xmlns:a16="http://schemas.microsoft.com/office/drawing/2014/main" id="{1711CF34-0018-444C-9844-5A1A2E93B738}"/>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a:extLst>
            <a:ext uri="{FF2B5EF4-FFF2-40B4-BE49-F238E27FC236}">
              <a16:creationId xmlns:a16="http://schemas.microsoft.com/office/drawing/2014/main" id="{2A26DD9E-76FB-4D12-A16C-8E7E6B3A23B9}"/>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a:extLst>
            <a:ext uri="{FF2B5EF4-FFF2-40B4-BE49-F238E27FC236}">
              <a16:creationId xmlns:a16="http://schemas.microsoft.com/office/drawing/2014/main" id="{9F4677A7-5F98-45C8-8D4F-CB3987520C51}"/>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a:extLst>
            <a:ext uri="{FF2B5EF4-FFF2-40B4-BE49-F238E27FC236}">
              <a16:creationId xmlns:a16="http://schemas.microsoft.com/office/drawing/2014/main" id="{7C539AF1-810F-4664-B5DF-E34D61887A9D}"/>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a:extLst>
            <a:ext uri="{FF2B5EF4-FFF2-40B4-BE49-F238E27FC236}">
              <a16:creationId xmlns:a16="http://schemas.microsoft.com/office/drawing/2014/main" id="{96879E2A-505E-4576-9890-3A453D979439}"/>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a:extLst>
            <a:ext uri="{FF2B5EF4-FFF2-40B4-BE49-F238E27FC236}">
              <a16:creationId xmlns:a16="http://schemas.microsoft.com/office/drawing/2014/main" id="{83AFA965-F07C-4377-B1CB-C6C9E2C8B6BF}"/>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令和</a:t>
          </a:r>
          <a:r>
            <a:rPr kumimoji="1" lang="en-US" altLang="ja-JP" sz="1000">
              <a:solidFill>
                <a:schemeClr val="dk1"/>
              </a:solidFill>
              <a:effectLst/>
              <a:latin typeface="+mn-lt"/>
              <a:ea typeface="+mn-ea"/>
              <a:cs typeface="+mn-cs"/>
            </a:rPr>
            <a:t>5</a:t>
          </a:r>
          <a:r>
            <a:rPr kumimoji="1" lang="ja-JP" altLang="ja-JP" sz="1000">
              <a:solidFill>
                <a:schemeClr val="dk1"/>
              </a:solidFill>
              <a:effectLst/>
              <a:latin typeface="+mn-lt"/>
              <a:ea typeface="+mn-ea"/>
              <a:cs typeface="+mn-cs"/>
            </a:rPr>
            <a:t>年度は</a:t>
          </a:r>
          <a:r>
            <a:rPr kumimoji="1" lang="ja-JP" altLang="en-US" sz="1000">
              <a:solidFill>
                <a:schemeClr val="dk1"/>
              </a:solidFill>
              <a:effectLst/>
              <a:latin typeface="+mn-lt"/>
              <a:ea typeface="+mn-ea"/>
              <a:cs typeface="+mn-cs"/>
            </a:rPr>
            <a:t>地方債の元利償還を行った一方で、</a:t>
          </a:r>
          <a:r>
            <a:rPr kumimoji="1" lang="ja-JP" altLang="ja-JP" sz="1000">
              <a:solidFill>
                <a:schemeClr val="dk1"/>
              </a:solidFill>
              <a:effectLst/>
              <a:latin typeface="+mn-lt"/>
              <a:ea typeface="+mn-ea"/>
              <a:cs typeface="+mn-cs"/>
            </a:rPr>
            <a:t>一般会計</a:t>
          </a:r>
          <a:r>
            <a:rPr kumimoji="1" lang="ja-JP" altLang="en-US" sz="1000">
              <a:solidFill>
                <a:schemeClr val="dk1"/>
              </a:solidFill>
              <a:effectLst/>
              <a:latin typeface="+mn-lt"/>
              <a:ea typeface="+mn-ea"/>
              <a:cs typeface="+mn-cs"/>
            </a:rPr>
            <a:t>で</a:t>
          </a:r>
          <a:r>
            <a:rPr kumimoji="1" lang="ja-JP" altLang="ja-JP" sz="1000">
              <a:solidFill>
                <a:schemeClr val="dk1"/>
              </a:solidFill>
              <a:effectLst/>
              <a:latin typeface="+mn-lt"/>
              <a:ea typeface="+mn-ea"/>
              <a:cs typeface="+mn-cs"/>
            </a:rPr>
            <a:t>の</a:t>
          </a:r>
          <a:r>
            <a:rPr kumimoji="1" lang="ja-JP" altLang="en-US" sz="1000">
              <a:solidFill>
                <a:schemeClr val="dk1"/>
              </a:solidFill>
              <a:effectLst/>
              <a:latin typeface="+mn-lt"/>
              <a:ea typeface="+mn-ea"/>
              <a:cs typeface="+mn-cs"/>
            </a:rPr>
            <a:t>新たな</a:t>
          </a:r>
          <a:r>
            <a:rPr kumimoji="1" lang="ja-JP" altLang="ja-JP" sz="1000">
              <a:solidFill>
                <a:schemeClr val="dk1"/>
              </a:solidFill>
              <a:effectLst/>
              <a:latin typeface="+mn-lt"/>
              <a:ea typeface="+mn-ea"/>
              <a:cs typeface="+mn-cs"/>
            </a:rPr>
            <a:t>借入れがなかったため、</a:t>
          </a:r>
          <a:r>
            <a:rPr kumimoji="1" lang="ja-JP" altLang="en-US" sz="1000">
              <a:solidFill>
                <a:schemeClr val="dk1"/>
              </a:solidFill>
              <a:effectLst/>
              <a:latin typeface="+mn-lt"/>
              <a:ea typeface="+mn-ea"/>
              <a:cs typeface="+mn-cs"/>
            </a:rPr>
            <a:t>地方債残高と債務償還比率は減少しました。</a:t>
          </a:r>
          <a:endParaRPr kumimoji="1" lang="en-US" altLang="ja-JP" sz="10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類似団体内平均、全国平均と比較しても</a:t>
          </a:r>
          <a:r>
            <a:rPr kumimoji="1" lang="ja-JP" altLang="en-US" sz="1000">
              <a:solidFill>
                <a:schemeClr val="dk1"/>
              </a:solidFill>
              <a:effectLst/>
              <a:latin typeface="+mn-lt"/>
              <a:ea typeface="+mn-ea"/>
              <a:cs typeface="+mn-cs"/>
            </a:rPr>
            <a:t>大きく</a:t>
          </a:r>
          <a:r>
            <a:rPr kumimoji="1" lang="ja-JP" altLang="ja-JP" sz="1000">
              <a:solidFill>
                <a:schemeClr val="dk1"/>
              </a:solidFill>
              <a:effectLst/>
              <a:latin typeface="+mn-lt"/>
              <a:ea typeface="+mn-ea"/>
              <a:cs typeface="+mn-cs"/>
            </a:rPr>
            <a:t>下回っているため、健全性が保たれていますが、今後、改修期限を迎える施設が多いことから、年々数値が上昇すると考えられます。引き続き、地方債に依存しない計画的な事業実施に努めます。</a:t>
          </a:r>
          <a:endParaRPr lang="ja-JP" altLang="ja-JP" sz="1000">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0" name="テキスト ボックス 119">
          <a:extLst>
            <a:ext uri="{FF2B5EF4-FFF2-40B4-BE49-F238E27FC236}">
              <a16:creationId xmlns:a16="http://schemas.microsoft.com/office/drawing/2014/main" id="{51BEC990-833F-41B9-8179-794CF92C7A31}"/>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a:extLst>
            <a:ext uri="{FF2B5EF4-FFF2-40B4-BE49-F238E27FC236}">
              <a16:creationId xmlns:a16="http://schemas.microsoft.com/office/drawing/2014/main" id="{CDFFEC4D-A8E3-46E4-AF51-4DE3D6C4EC17}"/>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a:extLst>
            <a:ext uri="{FF2B5EF4-FFF2-40B4-BE49-F238E27FC236}">
              <a16:creationId xmlns:a16="http://schemas.microsoft.com/office/drawing/2014/main" id="{CA7D998F-CF1E-4073-BD3D-47DA11932D2D}"/>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3" name="直線コネクタ 122">
          <a:extLst>
            <a:ext uri="{FF2B5EF4-FFF2-40B4-BE49-F238E27FC236}">
              <a16:creationId xmlns:a16="http://schemas.microsoft.com/office/drawing/2014/main" id="{C8FCCA6A-9FA4-4998-BAAF-280D1550ACC3}"/>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4" name="テキスト ボックス 123">
          <a:extLst>
            <a:ext uri="{FF2B5EF4-FFF2-40B4-BE49-F238E27FC236}">
              <a16:creationId xmlns:a16="http://schemas.microsoft.com/office/drawing/2014/main" id="{B6A1F3A8-0E70-4CC8-90FA-992BB2D73F5E}"/>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5" name="直線コネクタ 124">
          <a:extLst>
            <a:ext uri="{FF2B5EF4-FFF2-40B4-BE49-F238E27FC236}">
              <a16:creationId xmlns:a16="http://schemas.microsoft.com/office/drawing/2014/main" id="{38B41D43-302B-4278-9D40-B57934A00A25}"/>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6" name="テキスト ボックス 125">
          <a:extLst>
            <a:ext uri="{FF2B5EF4-FFF2-40B4-BE49-F238E27FC236}">
              <a16:creationId xmlns:a16="http://schemas.microsoft.com/office/drawing/2014/main" id="{CD9E5EB1-CB39-4F44-8883-6B497FC587B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7" name="直線コネクタ 126">
          <a:extLst>
            <a:ext uri="{FF2B5EF4-FFF2-40B4-BE49-F238E27FC236}">
              <a16:creationId xmlns:a16="http://schemas.microsoft.com/office/drawing/2014/main" id="{3A378355-C66E-4496-B201-AB8CCD1D5B8D}"/>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8" name="テキスト ボックス 127">
          <a:extLst>
            <a:ext uri="{FF2B5EF4-FFF2-40B4-BE49-F238E27FC236}">
              <a16:creationId xmlns:a16="http://schemas.microsoft.com/office/drawing/2014/main" id="{7723BF52-ACCC-4A8E-AEB3-FB84DA38A762}"/>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9" name="直線コネクタ 128">
          <a:extLst>
            <a:ext uri="{FF2B5EF4-FFF2-40B4-BE49-F238E27FC236}">
              <a16:creationId xmlns:a16="http://schemas.microsoft.com/office/drawing/2014/main" id="{E75DCF69-79C3-4F23-8B6C-1B7319BF18DF}"/>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0" name="テキスト ボックス 129">
          <a:extLst>
            <a:ext uri="{FF2B5EF4-FFF2-40B4-BE49-F238E27FC236}">
              <a16:creationId xmlns:a16="http://schemas.microsoft.com/office/drawing/2014/main" id="{9AC95B47-AA3A-4B2D-BB17-DEED3F22F5C9}"/>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1" name="直線コネクタ 130">
          <a:extLst>
            <a:ext uri="{FF2B5EF4-FFF2-40B4-BE49-F238E27FC236}">
              <a16:creationId xmlns:a16="http://schemas.microsoft.com/office/drawing/2014/main" id="{592E2D31-BC2A-473E-96D3-B11E0B63848D}"/>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2" name="テキスト ボックス 131">
          <a:extLst>
            <a:ext uri="{FF2B5EF4-FFF2-40B4-BE49-F238E27FC236}">
              <a16:creationId xmlns:a16="http://schemas.microsoft.com/office/drawing/2014/main" id="{4295C3CD-F9B7-4A9A-B8C9-83E51E11981A}"/>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a:extLst>
            <a:ext uri="{FF2B5EF4-FFF2-40B4-BE49-F238E27FC236}">
              <a16:creationId xmlns:a16="http://schemas.microsoft.com/office/drawing/2014/main" id="{B078C53C-B201-4DC9-9A63-4E94CB6B29F4}"/>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a:extLst>
            <a:ext uri="{FF2B5EF4-FFF2-40B4-BE49-F238E27FC236}">
              <a16:creationId xmlns:a16="http://schemas.microsoft.com/office/drawing/2014/main" id="{1EBDA3A3-298C-4E3E-A7AA-0B3A3EBE658D}"/>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35</xdr:row>
      <xdr:rowOff>47420</xdr:rowOff>
    </xdr:to>
    <xdr:cxnSp macro="">
      <xdr:nvCxnSpPr>
        <xdr:cNvPr id="135" name="直線コネクタ 134">
          <a:extLst>
            <a:ext uri="{FF2B5EF4-FFF2-40B4-BE49-F238E27FC236}">
              <a16:creationId xmlns:a16="http://schemas.microsoft.com/office/drawing/2014/main" id="{52D41C3C-5542-4079-B553-671C5FB002B9}"/>
            </a:ext>
          </a:extLst>
        </xdr:cNvPr>
        <xdr:cNvCxnSpPr/>
      </xdr:nvCxnSpPr>
      <xdr:spPr>
        <a:xfrm flipV="1">
          <a:off x="14793595" y="5312833"/>
          <a:ext cx="1269" cy="1506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51247</xdr:rowOff>
    </xdr:from>
    <xdr:ext cx="560923" cy="259045"/>
    <xdr:sp macro="" textlink="">
      <xdr:nvSpPr>
        <xdr:cNvPr id="136" name="債務償還比率最小値テキスト">
          <a:extLst>
            <a:ext uri="{FF2B5EF4-FFF2-40B4-BE49-F238E27FC236}">
              <a16:creationId xmlns:a16="http://schemas.microsoft.com/office/drawing/2014/main" id="{3D58CEBF-0B22-4953-8666-4CE037264E74}"/>
            </a:ext>
          </a:extLst>
        </xdr:cNvPr>
        <xdr:cNvSpPr txBox="1"/>
      </xdr:nvSpPr>
      <xdr:spPr>
        <a:xfrm>
          <a:off x="14846300" y="6823522"/>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47420</xdr:rowOff>
    </xdr:from>
    <xdr:to>
      <xdr:col>76</xdr:col>
      <xdr:colOff>111125</xdr:colOff>
      <xdr:row>35</xdr:row>
      <xdr:rowOff>47420</xdr:rowOff>
    </xdr:to>
    <xdr:cxnSp macro="">
      <xdr:nvCxnSpPr>
        <xdr:cNvPr id="137" name="直線コネクタ 136">
          <a:extLst>
            <a:ext uri="{FF2B5EF4-FFF2-40B4-BE49-F238E27FC236}">
              <a16:creationId xmlns:a16="http://schemas.microsoft.com/office/drawing/2014/main" id="{E8E0EE7D-F5AA-4FB8-9B7C-3C03D9D3EC52}"/>
            </a:ext>
          </a:extLst>
        </xdr:cNvPr>
        <xdr:cNvCxnSpPr/>
      </xdr:nvCxnSpPr>
      <xdr:spPr>
        <a:xfrm>
          <a:off x="14706600" y="6819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8" name="債務償還比率最大値テキスト">
          <a:extLst>
            <a:ext uri="{FF2B5EF4-FFF2-40B4-BE49-F238E27FC236}">
              <a16:creationId xmlns:a16="http://schemas.microsoft.com/office/drawing/2014/main" id="{4DF31722-717A-4678-A3E7-EB482E396E3F}"/>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9" name="直線コネクタ 138">
          <a:extLst>
            <a:ext uri="{FF2B5EF4-FFF2-40B4-BE49-F238E27FC236}">
              <a16:creationId xmlns:a16="http://schemas.microsoft.com/office/drawing/2014/main" id="{32DDBC9E-4309-4D10-87E0-8CD4F5131C8F}"/>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35076</xdr:rowOff>
    </xdr:from>
    <xdr:ext cx="469744" cy="259045"/>
    <xdr:sp macro="" textlink="">
      <xdr:nvSpPr>
        <xdr:cNvPr id="140" name="債務償還比率平均値テキスト">
          <a:extLst>
            <a:ext uri="{FF2B5EF4-FFF2-40B4-BE49-F238E27FC236}">
              <a16:creationId xmlns:a16="http://schemas.microsoft.com/office/drawing/2014/main" id="{96E01500-0FB5-41DB-883F-C812BFC0CF93}"/>
            </a:ext>
          </a:extLst>
        </xdr:cNvPr>
        <xdr:cNvSpPr txBox="1"/>
      </xdr:nvSpPr>
      <xdr:spPr>
        <a:xfrm>
          <a:off x="14846300" y="5778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56649</xdr:rowOff>
    </xdr:from>
    <xdr:to>
      <xdr:col>76</xdr:col>
      <xdr:colOff>73025</xdr:colOff>
      <xdr:row>29</xdr:row>
      <xdr:rowOff>158249</xdr:rowOff>
    </xdr:to>
    <xdr:sp macro="" textlink="">
      <xdr:nvSpPr>
        <xdr:cNvPr id="141" name="フローチャート: 判断 140">
          <a:extLst>
            <a:ext uri="{FF2B5EF4-FFF2-40B4-BE49-F238E27FC236}">
              <a16:creationId xmlns:a16="http://schemas.microsoft.com/office/drawing/2014/main" id="{13798975-8645-4038-AB65-5223F5F29088}"/>
            </a:ext>
          </a:extLst>
        </xdr:cNvPr>
        <xdr:cNvSpPr/>
      </xdr:nvSpPr>
      <xdr:spPr>
        <a:xfrm>
          <a:off x="14744700" y="5800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61207</xdr:rowOff>
    </xdr:from>
    <xdr:to>
      <xdr:col>72</xdr:col>
      <xdr:colOff>123825</xdr:colOff>
      <xdr:row>29</xdr:row>
      <xdr:rowOff>162807</xdr:rowOff>
    </xdr:to>
    <xdr:sp macro="" textlink="">
      <xdr:nvSpPr>
        <xdr:cNvPr id="142" name="フローチャート: 判断 141">
          <a:extLst>
            <a:ext uri="{FF2B5EF4-FFF2-40B4-BE49-F238E27FC236}">
              <a16:creationId xmlns:a16="http://schemas.microsoft.com/office/drawing/2014/main" id="{0AF7A143-4CEC-4E1F-B320-A70459A866E4}"/>
            </a:ext>
          </a:extLst>
        </xdr:cNvPr>
        <xdr:cNvSpPr/>
      </xdr:nvSpPr>
      <xdr:spPr>
        <a:xfrm>
          <a:off x="14033500" y="5804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7472</xdr:rowOff>
    </xdr:from>
    <xdr:to>
      <xdr:col>68</xdr:col>
      <xdr:colOff>123825</xdr:colOff>
      <xdr:row>29</xdr:row>
      <xdr:rowOff>109072</xdr:rowOff>
    </xdr:to>
    <xdr:sp macro="" textlink="">
      <xdr:nvSpPr>
        <xdr:cNvPr id="143" name="フローチャート: 判断 142">
          <a:extLst>
            <a:ext uri="{FF2B5EF4-FFF2-40B4-BE49-F238E27FC236}">
              <a16:creationId xmlns:a16="http://schemas.microsoft.com/office/drawing/2014/main" id="{0331E891-5436-46D4-A0DB-287769B0735A}"/>
            </a:ext>
          </a:extLst>
        </xdr:cNvPr>
        <xdr:cNvSpPr/>
      </xdr:nvSpPr>
      <xdr:spPr>
        <a:xfrm>
          <a:off x="13271500" y="5751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13539</xdr:rowOff>
    </xdr:from>
    <xdr:to>
      <xdr:col>64</xdr:col>
      <xdr:colOff>123825</xdr:colOff>
      <xdr:row>30</xdr:row>
      <xdr:rowOff>115139</xdr:rowOff>
    </xdr:to>
    <xdr:sp macro="" textlink="">
      <xdr:nvSpPr>
        <xdr:cNvPr id="144" name="フローチャート: 判断 143">
          <a:extLst>
            <a:ext uri="{FF2B5EF4-FFF2-40B4-BE49-F238E27FC236}">
              <a16:creationId xmlns:a16="http://schemas.microsoft.com/office/drawing/2014/main" id="{FE3C85EB-7199-4BE2-B230-7177A44D200B}"/>
            </a:ext>
          </a:extLst>
        </xdr:cNvPr>
        <xdr:cNvSpPr/>
      </xdr:nvSpPr>
      <xdr:spPr>
        <a:xfrm>
          <a:off x="12509500" y="5928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73392</xdr:rowOff>
    </xdr:from>
    <xdr:to>
      <xdr:col>60</xdr:col>
      <xdr:colOff>123825</xdr:colOff>
      <xdr:row>31</xdr:row>
      <xdr:rowOff>3542</xdr:rowOff>
    </xdr:to>
    <xdr:sp macro="" textlink="">
      <xdr:nvSpPr>
        <xdr:cNvPr id="145" name="フローチャート: 判断 144">
          <a:extLst>
            <a:ext uri="{FF2B5EF4-FFF2-40B4-BE49-F238E27FC236}">
              <a16:creationId xmlns:a16="http://schemas.microsoft.com/office/drawing/2014/main" id="{8035F22F-1D98-4033-BA6F-CB699C6D65AE}"/>
            </a:ext>
          </a:extLst>
        </xdr:cNvPr>
        <xdr:cNvSpPr/>
      </xdr:nvSpPr>
      <xdr:spPr>
        <a:xfrm>
          <a:off x="11747500" y="5988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9D9C2CD5-181F-420B-BD05-7DD6AF65D552}"/>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52E3FF75-BE7B-47BF-9767-37CF6CB9EB8F}"/>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F20F9C03-A6E7-4C59-A2D2-C50DF0F9E9BA}"/>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EA6871B5-C3E3-4530-8F82-4AAAAE84B42F}"/>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3E47483B-4E29-4FD2-BCE9-2D05D5550BFA}"/>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97818</xdr:rowOff>
    </xdr:from>
    <xdr:to>
      <xdr:col>76</xdr:col>
      <xdr:colOff>73025</xdr:colOff>
      <xdr:row>27</xdr:row>
      <xdr:rowOff>27968</xdr:rowOff>
    </xdr:to>
    <xdr:sp macro="" textlink="">
      <xdr:nvSpPr>
        <xdr:cNvPr id="151" name="楕円 150">
          <a:extLst>
            <a:ext uri="{FF2B5EF4-FFF2-40B4-BE49-F238E27FC236}">
              <a16:creationId xmlns:a16="http://schemas.microsoft.com/office/drawing/2014/main" id="{27C71B78-A0C7-489C-99FF-CB5FADC8046E}"/>
            </a:ext>
          </a:extLst>
        </xdr:cNvPr>
        <xdr:cNvSpPr/>
      </xdr:nvSpPr>
      <xdr:spPr>
        <a:xfrm>
          <a:off x="14744700" y="5327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12745</xdr:rowOff>
    </xdr:from>
    <xdr:ext cx="405111" cy="259045"/>
    <xdr:sp macro="" textlink="">
      <xdr:nvSpPr>
        <xdr:cNvPr id="152" name="債務償還比率該当値テキスト">
          <a:extLst>
            <a:ext uri="{FF2B5EF4-FFF2-40B4-BE49-F238E27FC236}">
              <a16:creationId xmlns:a16="http://schemas.microsoft.com/office/drawing/2014/main" id="{A510171E-0BEB-4A4A-ADE6-2F2C2CEBB4DD}"/>
            </a:ext>
          </a:extLst>
        </xdr:cNvPr>
        <xdr:cNvSpPr txBox="1"/>
      </xdr:nvSpPr>
      <xdr:spPr>
        <a:xfrm>
          <a:off x="14846300" y="5241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26</xdr:row>
      <xdr:rowOff>155991</xdr:rowOff>
    </xdr:from>
    <xdr:to>
      <xdr:col>72</xdr:col>
      <xdr:colOff>123825</xdr:colOff>
      <xdr:row>27</xdr:row>
      <xdr:rowOff>86141</xdr:rowOff>
    </xdr:to>
    <xdr:sp macro="" textlink="">
      <xdr:nvSpPr>
        <xdr:cNvPr id="153" name="楕円 152">
          <a:extLst>
            <a:ext uri="{FF2B5EF4-FFF2-40B4-BE49-F238E27FC236}">
              <a16:creationId xmlns:a16="http://schemas.microsoft.com/office/drawing/2014/main" id="{868113D5-3496-49C4-83AD-6A1ED634D2BC}"/>
            </a:ext>
          </a:extLst>
        </xdr:cNvPr>
        <xdr:cNvSpPr/>
      </xdr:nvSpPr>
      <xdr:spPr>
        <a:xfrm>
          <a:off x="14033500" y="5385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26</xdr:row>
      <xdr:rowOff>148618</xdr:rowOff>
    </xdr:from>
    <xdr:to>
      <xdr:col>76</xdr:col>
      <xdr:colOff>22225</xdr:colOff>
      <xdr:row>27</xdr:row>
      <xdr:rowOff>35341</xdr:rowOff>
    </xdr:to>
    <xdr:cxnSp macro="">
      <xdr:nvCxnSpPr>
        <xdr:cNvPr id="154" name="直線コネクタ 153">
          <a:extLst>
            <a:ext uri="{FF2B5EF4-FFF2-40B4-BE49-F238E27FC236}">
              <a16:creationId xmlns:a16="http://schemas.microsoft.com/office/drawing/2014/main" id="{048F8145-9DD2-485F-927F-02591884F551}"/>
            </a:ext>
          </a:extLst>
        </xdr:cNvPr>
        <xdr:cNvCxnSpPr/>
      </xdr:nvCxnSpPr>
      <xdr:spPr>
        <a:xfrm flipV="1">
          <a:off x="14084300" y="5377843"/>
          <a:ext cx="711200" cy="58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27</xdr:row>
      <xdr:rowOff>16687</xdr:rowOff>
    </xdr:from>
    <xdr:to>
      <xdr:col>68</xdr:col>
      <xdr:colOff>123825</xdr:colOff>
      <xdr:row>27</xdr:row>
      <xdr:rowOff>118287</xdr:rowOff>
    </xdr:to>
    <xdr:sp macro="" textlink="">
      <xdr:nvSpPr>
        <xdr:cNvPr id="155" name="楕円 154">
          <a:extLst>
            <a:ext uri="{FF2B5EF4-FFF2-40B4-BE49-F238E27FC236}">
              <a16:creationId xmlns:a16="http://schemas.microsoft.com/office/drawing/2014/main" id="{EE0B3228-0508-4C68-81EC-9C5D3B463E68}"/>
            </a:ext>
          </a:extLst>
        </xdr:cNvPr>
        <xdr:cNvSpPr/>
      </xdr:nvSpPr>
      <xdr:spPr>
        <a:xfrm>
          <a:off x="13271500" y="5417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35341</xdr:rowOff>
    </xdr:from>
    <xdr:to>
      <xdr:col>72</xdr:col>
      <xdr:colOff>73025</xdr:colOff>
      <xdr:row>27</xdr:row>
      <xdr:rowOff>67487</xdr:rowOff>
    </xdr:to>
    <xdr:cxnSp macro="">
      <xdr:nvCxnSpPr>
        <xdr:cNvPr id="156" name="直線コネクタ 155">
          <a:extLst>
            <a:ext uri="{FF2B5EF4-FFF2-40B4-BE49-F238E27FC236}">
              <a16:creationId xmlns:a16="http://schemas.microsoft.com/office/drawing/2014/main" id="{939C5A20-B4AB-42CC-87A7-1F19F1A6D48D}"/>
            </a:ext>
          </a:extLst>
        </xdr:cNvPr>
        <xdr:cNvCxnSpPr/>
      </xdr:nvCxnSpPr>
      <xdr:spPr>
        <a:xfrm flipV="1">
          <a:off x="13322300" y="5436016"/>
          <a:ext cx="762000" cy="32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15797</xdr:rowOff>
    </xdr:from>
    <xdr:to>
      <xdr:col>64</xdr:col>
      <xdr:colOff>123825</xdr:colOff>
      <xdr:row>28</xdr:row>
      <xdr:rowOff>117397</xdr:rowOff>
    </xdr:to>
    <xdr:sp macro="" textlink="">
      <xdr:nvSpPr>
        <xdr:cNvPr id="157" name="楕円 156">
          <a:extLst>
            <a:ext uri="{FF2B5EF4-FFF2-40B4-BE49-F238E27FC236}">
              <a16:creationId xmlns:a16="http://schemas.microsoft.com/office/drawing/2014/main" id="{2C9D1B44-CD4C-427E-80C2-9778E3AB2139}"/>
            </a:ext>
          </a:extLst>
        </xdr:cNvPr>
        <xdr:cNvSpPr/>
      </xdr:nvSpPr>
      <xdr:spPr>
        <a:xfrm>
          <a:off x="12509500" y="5587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67487</xdr:rowOff>
    </xdr:from>
    <xdr:to>
      <xdr:col>68</xdr:col>
      <xdr:colOff>73025</xdr:colOff>
      <xdr:row>28</xdr:row>
      <xdr:rowOff>66597</xdr:rowOff>
    </xdr:to>
    <xdr:cxnSp macro="">
      <xdr:nvCxnSpPr>
        <xdr:cNvPr id="158" name="直線コネクタ 157">
          <a:extLst>
            <a:ext uri="{FF2B5EF4-FFF2-40B4-BE49-F238E27FC236}">
              <a16:creationId xmlns:a16="http://schemas.microsoft.com/office/drawing/2014/main" id="{9DD1F5F4-A1F6-4D84-B08E-65F78E38A502}"/>
            </a:ext>
          </a:extLst>
        </xdr:cNvPr>
        <xdr:cNvCxnSpPr/>
      </xdr:nvCxnSpPr>
      <xdr:spPr>
        <a:xfrm flipV="1">
          <a:off x="12560300" y="5468162"/>
          <a:ext cx="762000" cy="170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27</xdr:row>
      <xdr:rowOff>142028</xdr:rowOff>
    </xdr:from>
    <xdr:to>
      <xdr:col>60</xdr:col>
      <xdr:colOff>123825</xdr:colOff>
      <xdr:row>28</xdr:row>
      <xdr:rowOff>72178</xdr:rowOff>
    </xdr:to>
    <xdr:sp macro="" textlink="">
      <xdr:nvSpPr>
        <xdr:cNvPr id="159" name="楕円 158">
          <a:extLst>
            <a:ext uri="{FF2B5EF4-FFF2-40B4-BE49-F238E27FC236}">
              <a16:creationId xmlns:a16="http://schemas.microsoft.com/office/drawing/2014/main" id="{063523A1-4A6C-46E6-B859-A139FB51F3F6}"/>
            </a:ext>
          </a:extLst>
        </xdr:cNvPr>
        <xdr:cNvSpPr/>
      </xdr:nvSpPr>
      <xdr:spPr>
        <a:xfrm>
          <a:off x="11747500" y="5542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21378</xdr:rowOff>
    </xdr:from>
    <xdr:to>
      <xdr:col>64</xdr:col>
      <xdr:colOff>73025</xdr:colOff>
      <xdr:row>28</xdr:row>
      <xdr:rowOff>66597</xdr:rowOff>
    </xdr:to>
    <xdr:cxnSp macro="">
      <xdr:nvCxnSpPr>
        <xdr:cNvPr id="160" name="直線コネクタ 159">
          <a:extLst>
            <a:ext uri="{FF2B5EF4-FFF2-40B4-BE49-F238E27FC236}">
              <a16:creationId xmlns:a16="http://schemas.microsoft.com/office/drawing/2014/main" id="{D463839C-C7BF-4EF7-A3A4-40704ECF0641}"/>
            </a:ext>
          </a:extLst>
        </xdr:cNvPr>
        <xdr:cNvCxnSpPr/>
      </xdr:nvCxnSpPr>
      <xdr:spPr>
        <a:xfrm>
          <a:off x="11798300" y="5593503"/>
          <a:ext cx="762000" cy="45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153934</xdr:rowOff>
    </xdr:from>
    <xdr:ext cx="469744" cy="259045"/>
    <xdr:sp macro="" textlink="">
      <xdr:nvSpPr>
        <xdr:cNvPr id="161" name="n_1aveValue債務償還比率">
          <a:extLst>
            <a:ext uri="{FF2B5EF4-FFF2-40B4-BE49-F238E27FC236}">
              <a16:creationId xmlns:a16="http://schemas.microsoft.com/office/drawing/2014/main" id="{7991C788-B26F-4F75-937C-9A39AE4F0CBE}"/>
            </a:ext>
          </a:extLst>
        </xdr:cNvPr>
        <xdr:cNvSpPr txBox="1"/>
      </xdr:nvSpPr>
      <xdr:spPr>
        <a:xfrm>
          <a:off x="13836727" y="5897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100199</xdr:rowOff>
    </xdr:from>
    <xdr:ext cx="469744" cy="259045"/>
    <xdr:sp macro="" textlink="">
      <xdr:nvSpPr>
        <xdr:cNvPr id="162" name="n_2aveValue債務償還比率">
          <a:extLst>
            <a:ext uri="{FF2B5EF4-FFF2-40B4-BE49-F238E27FC236}">
              <a16:creationId xmlns:a16="http://schemas.microsoft.com/office/drawing/2014/main" id="{3F466D35-E01E-4CC1-8E16-D913BF8337A1}"/>
            </a:ext>
          </a:extLst>
        </xdr:cNvPr>
        <xdr:cNvSpPr txBox="1"/>
      </xdr:nvSpPr>
      <xdr:spPr>
        <a:xfrm>
          <a:off x="13087427" y="5843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106266</xdr:rowOff>
    </xdr:from>
    <xdr:ext cx="469744" cy="259045"/>
    <xdr:sp macro="" textlink="">
      <xdr:nvSpPr>
        <xdr:cNvPr id="163" name="n_3aveValue債務償還比率">
          <a:extLst>
            <a:ext uri="{FF2B5EF4-FFF2-40B4-BE49-F238E27FC236}">
              <a16:creationId xmlns:a16="http://schemas.microsoft.com/office/drawing/2014/main" id="{88C80D0F-8D8C-431C-B3D7-B758E08F3B7E}"/>
            </a:ext>
          </a:extLst>
        </xdr:cNvPr>
        <xdr:cNvSpPr txBox="1"/>
      </xdr:nvSpPr>
      <xdr:spPr>
        <a:xfrm>
          <a:off x="12325427" y="6021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166119</xdr:rowOff>
    </xdr:from>
    <xdr:ext cx="469744" cy="259045"/>
    <xdr:sp macro="" textlink="">
      <xdr:nvSpPr>
        <xdr:cNvPr id="164" name="n_4aveValue債務償還比率">
          <a:extLst>
            <a:ext uri="{FF2B5EF4-FFF2-40B4-BE49-F238E27FC236}">
              <a16:creationId xmlns:a16="http://schemas.microsoft.com/office/drawing/2014/main" id="{CFFA11F0-002B-468A-B079-5CFB4E851E7A}"/>
            </a:ext>
          </a:extLst>
        </xdr:cNvPr>
        <xdr:cNvSpPr txBox="1"/>
      </xdr:nvSpPr>
      <xdr:spPr>
        <a:xfrm>
          <a:off x="11563427" y="6081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25</xdr:row>
      <xdr:rowOff>102668</xdr:rowOff>
    </xdr:from>
    <xdr:ext cx="469744" cy="259045"/>
    <xdr:sp macro="" textlink="">
      <xdr:nvSpPr>
        <xdr:cNvPr id="165" name="n_1mainValue債務償還比率">
          <a:extLst>
            <a:ext uri="{FF2B5EF4-FFF2-40B4-BE49-F238E27FC236}">
              <a16:creationId xmlns:a16="http://schemas.microsoft.com/office/drawing/2014/main" id="{8D5FC59A-477E-4BA1-8AB2-7C2405BEA47B}"/>
            </a:ext>
          </a:extLst>
        </xdr:cNvPr>
        <xdr:cNvSpPr txBox="1"/>
      </xdr:nvSpPr>
      <xdr:spPr>
        <a:xfrm>
          <a:off x="13836727" y="5160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25</xdr:row>
      <xdr:rowOff>134814</xdr:rowOff>
    </xdr:from>
    <xdr:ext cx="469744" cy="259045"/>
    <xdr:sp macro="" textlink="">
      <xdr:nvSpPr>
        <xdr:cNvPr id="166" name="n_2mainValue債務償還比率">
          <a:extLst>
            <a:ext uri="{FF2B5EF4-FFF2-40B4-BE49-F238E27FC236}">
              <a16:creationId xmlns:a16="http://schemas.microsoft.com/office/drawing/2014/main" id="{340B73EE-117E-401B-9299-8CB258EBB2CA}"/>
            </a:ext>
          </a:extLst>
        </xdr:cNvPr>
        <xdr:cNvSpPr txBox="1"/>
      </xdr:nvSpPr>
      <xdr:spPr>
        <a:xfrm>
          <a:off x="13087427" y="5192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133924</xdr:rowOff>
    </xdr:from>
    <xdr:ext cx="469744" cy="259045"/>
    <xdr:sp macro="" textlink="">
      <xdr:nvSpPr>
        <xdr:cNvPr id="167" name="n_3mainValue債務償還比率">
          <a:extLst>
            <a:ext uri="{FF2B5EF4-FFF2-40B4-BE49-F238E27FC236}">
              <a16:creationId xmlns:a16="http://schemas.microsoft.com/office/drawing/2014/main" id="{30C79CD8-4AF6-4646-9CB2-0004767E1906}"/>
            </a:ext>
          </a:extLst>
        </xdr:cNvPr>
        <xdr:cNvSpPr txBox="1"/>
      </xdr:nvSpPr>
      <xdr:spPr>
        <a:xfrm>
          <a:off x="12325427" y="5363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88705</xdr:rowOff>
    </xdr:from>
    <xdr:ext cx="469744" cy="259045"/>
    <xdr:sp macro="" textlink="">
      <xdr:nvSpPr>
        <xdr:cNvPr id="168" name="n_4mainValue債務償還比率">
          <a:extLst>
            <a:ext uri="{FF2B5EF4-FFF2-40B4-BE49-F238E27FC236}">
              <a16:creationId xmlns:a16="http://schemas.microsoft.com/office/drawing/2014/main" id="{8BD0FF8F-A093-4C90-BC83-0202B21AAE3F}"/>
            </a:ext>
          </a:extLst>
        </xdr:cNvPr>
        <xdr:cNvSpPr txBox="1"/>
      </xdr:nvSpPr>
      <xdr:spPr>
        <a:xfrm>
          <a:off x="11563427" y="5317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9" name="正方形/長方形 168">
          <a:extLst>
            <a:ext uri="{FF2B5EF4-FFF2-40B4-BE49-F238E27FC236}">
              <a16:creationId xmlns:a16="http://schemas.microsoft.com/office/drawing/2014/main" id="{A60E226F-D6E8-4E8A-BF0E-8F0D108A74E2}"/>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0" name="正方形/長方形 169">
          <a:extLst>
            <a:ext uri="{FF2B5EF4-FFF2-40B4-BE49-F238E27FC236}">
              <a16:creationId xmlns:a16="http://schemas.microsoft.com/office/drawing/2014/main" id="{284F7FF7-408A-4C55-AEA1-3789BD6765D8}"/>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1" name="テキスト ボックス 170">
          <a:extLst>
            <a:ext uri="{FF2B5EF4-FFF2-40B4-BE49-F238E27FC236}">
              <a16:creationId xmlns:a16="http://schemas.microsoft.com/office/drawing/2014/main" id="{09B85BFA-67F9-4E66-8204-38D8E06C25BD}"/>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2" name="テキスト ボックス 171">
          <a:extLst>
            <a:ext uri="{FF2B5EF4-FFF2-40B4-BE49-F238E27FC236}">
              <a16:creationId xmlns:a16="http://schemas.microsoft.com/office/drawing/2014/main" id="{07FB9B6C-EBA5-45D0-A4F9-83496FB15DED}"/>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3" name="テキスト ボックス 172">
          <a:extLst>
            <a:ext uri="{FF2B5EF4-FFF2-40B4-BE49-F238E27FC236}">
              <a16:creationId xmlns:a16="http://schemas.microsoft.com/office/drawing/2014/main" id="{86CDC9C2-162C-46FA-A58E-15272F5FC2A7}"/>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4" name="テキスト ボックス 173">
          <a:extLst>
            <a:ext uri="{FF2B5EF4-FFF2-40B4-BE49-F238E27FC236}">
              <a16:creationId xmlns:a16="http://schemas.microsoft.com/office/drawing/2014/main" id="{DDB23009-213C-4C9C-A340-A20D44C1EF0C}"/>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61C839D-3462-48EC-ADF6-DD9BCE290A7F}"/>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4A7F40E6-7322-462E-8DCD-B05BDDEF305A}"/>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FB3623E-B6BD-46A7-A25D-C297515298A2}"/>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BAFFE552-60DA-4AD7-A235-73D9334C8B8C}"/>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D5E8940-6CDE-4D1E-8555-20517EE41533}"/>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5D61899-742D-420E-B03D-297E5101D626}"/>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ED5F08A-4430-4E09-BD3D-8A64EFDB7719}"/>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3C53720-A2D7-4F75-939C-D40DAAF92E72}"/>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99127E4-4405-4ADA-9205-B5FB6E33991A}"/>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672863F-0EA8-47D4-AA70-63B92B0CEB38}"/>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32,062
31,063
16.85
15,643,325
15,220,330
422,995
7,532,655
7,343,877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DAEE8F3E-EFB7-4BF5-8AC6-8B854952D3DE}"/>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2DC13BA-F4DB-44C2-A0C7-8CDB63048774}"/>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676030B-1867-4BAC-8785-19305532D48E}"/>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C35C619-66C4-402A-A193-478E4266F49E}"/>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0E9592F-540F-4F8F-A3E4-AA7613F85F35}"/>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AC7E1F1D-7462-43FF-AE9B-4E7640974656}"/>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C425F190-ECA6-42CE-8837-5E2A1AC714D6}"/>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6E0A15BB-F15D-4EF4-9ACA-61BD435198CD}"/>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F05654BB-03FC-4C3D-8BDE-2708CA47868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AEC003D5-DBDD-4E8E-88D8-DAFA5390D3DE}"/>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CAEA285-CA52-49BB-9199-D3D05FCC6997}"/>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29C38EE2-A9BB-417F-973E-6DA98DAC6906}"/>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92540D5-6106-481E-815D-08186A25D9D4}"/>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EF7B0C99-A259-410E-8013-49C3508C70EB}"/>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12CBE9A-E42C-41D0-AF1A-D4A445327C7A}"/>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9D3E257D-3699-4BF3-806A-6055412B89A6}"/>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F38F007E-4B77-4058-9190-7D5FB75257DB}"/>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A433E93-1A78-44C1-B4A8-D7D112D3B19D}"/>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86403F7F-A543-4B48-BF79-A6A8995432FD}"/>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2FB9B6C5-D205-4CC9-8339-6096EC81B74F}"/>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DD27F181-AA46-4DBE-828B-126B665D1AE2}"/>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55A7D0D-C828-4C8C-A38F-B62464B964F2}"/>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4F34C5AB-FC80-43ED-BF3B-C309A3477CEC}"/>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350799A0-994A-41E1-B31C-A65BCE474DD5}"/>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930FA210-4FCB-4C7B-90F7-BDD2186EF135}"/>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D4E16DCD-656D-4D6A-9520-D126A576C1D7}"/>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CBEDD322-AFBA-45F8-9652-8812E020DF16}"/>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3AD17BF0-F5CA-4DD7-8330-F953E7120F62}"/>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AE6D1ECB-7DD4-41ED-AF95-CC904A931233}"/>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77038BAE-53ED-482C-AE85-AC8DF4431F55}"/>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52AD577-3DD3-4293-808C-D1D06499AF8E}"/>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40CE757B-1F87-47CA-A17B-64EA440FF8B7}"/>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E9429FAC-DD2C-4A7B-A07A-E33D15ED9384}"/>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1F5A81BB-68C3-4F0E-8487-9FF5D9F1BBF9}"/>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21EC978E-9117-4C68-AC5A-948A98521F15}"/>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49A61E99-BA47-4C5C-94CD-F7BE0AABD89C}"/>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0AF24368-5C98-439A-910C-F5A79605490A}"/>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2D8EC994-B123-4F7E-A6CC-C188CE895563}"/>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FF934DB2-953E-4C97-ABA1-51A372E74B46}"/>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386B5F16-CB3F-4DBB-9168-F7F0005573F9}"/>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6940B648-CFA7-486E-9487-C914193411B6}"/>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F98097C2-8BA9-4B81-9DF3-E6DA367D9D8F}"/>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F4CD77EC-E2A3-4921-A11B-0E82A1D88CA4}"/>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23622</xdr:rowOff>
    </xdr:from>
    <xdr:to>
      <xdr:col>24</xdr:col>
      <xdr:colOff>62865</xdr:colOff>
      <xdr:row>41</xdr:row>
      <xdr:rowOff>133350</xdr:rowOff>
    </xdr:to>
    <xdr:cxnSp macro="">
      <xdr:nvCxnSpPr>
        <xdr:cNvPr id="55" name="直線コネクタ 54">
          <a:extLst>
            <a:ext uri="{FF2B5EF4-FFF2-40B4-BE49-F238E27FC236}">
              <a16:creationId xmlns:a16="http://schemas.microsoft.com/office/drawing/2014/main" id="{C75A4C61-0A28-4EF3-8B07-C1E54BA63EA0}"/>
            </a:ext>
          </a:extLst>
        </xdr:cNvPr>
        <xdr:cNvCxnSpPr/>
      </xdr:nvCxnSpPr>
      <xdr:spPr>
        <a:xfrm flipV="1">
          <a:off x="4634865" y="5681472"/>
          <a:ext cx="0" cy="1481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137177</xdr:rowOff>
    </xdr:from>
    <xdr:ext cx="469744" cy="259045"/>
    <xdr:sp macro="" textlink="">
      <xdr:nvSpPr>
        <xdr:cNvPr id="56" name="【道路】&#10;有形固定資産減価償却率最小値テキスト">
          <a:extLst>
            <a:ext uri="{FF2B5EF4-FFF2-40B4-BE49-F238E27FC236}">
              <a16:creationId xmlns:a16="http://schemas.microsoft.com/office/drawing/2014/main" id="{86918D43-21AA-4A42-91CA-E5D8F803C512}"/>
            </a:ext>
          </a:extLst>
        </xdr:cNvPr>
        <xdr:cNvSpPr txBox="1"/>
      </xdr:nvSpPr>
      <xdr:spPr>
        <a:xfrm>
          <a:off x="4673600"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133350</xdr:rowOff>
    </xdr:from>
    <xdr:to>
      <xdr:col>24</xdr:col>
      <xdr:colOff>152400</xdr:colOff>
      <xdr:row>41</xdr:row>
      <xdr:rowOff>133350</xdr:rowOff>
    </xdr:to>
    <xdr:cxnSp macro="">
      <xdr:nvCxnSpPr>
        <xdr:cNvPr id="57" name="直線コネクタ 56">
          <a:extLst>
            <a:ext uri="{FF2B5EF4-FFF2-40B4-BE49-F238E27FC236}">
              <a16:creationId xmlns:a16="http://schemas.microsoft.com/office/drawing/2014/main" id="{8778E158-3E08-4277-8B53-316AE3933F87}"/>
            </a:ext>
          </a:extLst>
        </xdr:cNvPr>
        <xdr:cNvCxnSpPr/>
      </xdr:nvCxnSpPr>
      <xdr:spPr>
        <a:xfrm>
          <a:off x="4546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141749</xdr:rowOff>
    </xdr:from>
    <xdr:ext cx="405111" cy="259045"/>
    <xdr:sp macro="" textlink="">
      <xdr:nvSpPr>
        <xdr:cNvPr id="58" name="【道路】&#10;有形固定資産減価償却率最大値テキスト">
          <a:extLst>
            <a:ext uri="{FF2B5EF4-FFF2-40B4-BE49-F238E27FC236}">
              <a16:creationId xmlns:a16="http://schemas.microsoft.com/office/drawing/2014/main" id="{617C7BE9-9290-4FCF-9C15-DEF6F9FBE868}"/>
            </a:ext>
          </a:extLst>
        </xdr:cNvPr>
        <xdr:cNvSpPr txBox="1"/>
      </xdr:nvSpPr>
      <xdr:spPr>
        <a:xfrm>
          <a:off x="4673600" y="5456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23622</xdr:rowOff>
    </xdr:from>
    <xdr:to>
      <xdr:col>24</xdr:col>
      <xdr:colOff>152400</xdr:colOff>
      <xdr:row>33</xdr:row>
      <xdr:rowOff>23622</xdr:rowOff>
    </xdr:to>
    <xdr:cxnSp macro="">
      <xdr:nvCxnSpPr>
        <xdr:cNvPr id="59" name="直線コネクタ 58">
          <a:extLst>
            <a:ext uri="{FF2B5EF4-FFF2-40B4-BE49-F238E27FC236}">
              <a16:creationId xmlns:a16="http://schemas.microsoft.com/office/drawing/2014/main" id="{23D2B537-6720-4C66-A243-84BC4A8FDD37}"/>
            </a:ext>
          </a:extLst>
        </xdr:cNvPr>
        <xdr:cNvCxnSpPr/>
      </xdr:nvCxnSpPr>
      <xdr:spPr>
        <a:xfrm>
          <a:off x="4546600" y="5681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10685</xdr:rowOff>
    </xdr:from>
    <xdr:ext cx="405111" cy="259045"/>
    <xdr:sp macro="" textlink="">
      <xdr:nvSpPr>
        <xdr:cNvPr id="60" name="【道路】&#10;有形固定資産減価償却率平均値テキスト">
          <a:extLst>
            <a:ext uri="{FF2B5EF4-FFF2-40B4-BE49-F238E27FC236}">
              <a16:creationId xmlns:a16="http://schemas.microsoft.com/office/drawing/2014/main" id="{12BC6972-603C-498E-9769-56EA8A1BD7BC}"/>
            </a:ext>
          </a:extLst>
        </xdr:cNvPr>
        <xdr:cNvSpPr txBox="1"/>
      </xdr:nvSpPr>
      <xdr:spPr>
        <a:xfrm>
          <a:off x="4673600" y="63543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32258</xdr:rowOff>
    </xdr:from>
    <xdr:to>
      <xdr:col>24</xdr:col>
      <xdr:colOff>114300</xdr:colOff>
      <xdr:row>37</xdr:row>
      <xdr:rowOff>133858</xdr:rowOff>
    </xdr:to>
    <xdr:sp macro="" textlink="">
      <xdr:nvSpPr>
        <xdr:cNvPr id="61" name="フローチャート: 判断 60">
          <a:extLst>
            <a:ext uri="{FF2B5EF4-FFF2-40B4-BE49-F238E27FC236}">
              <a16:creationId xmlns:a16="http://schemas.microsoft.com/office/drawing/2014/main" id="{11919A79-0BE1-4E52-BB8C-1180E2C5F062}"/>
            </a:ext>
          </a:extLst>
        </xdr:cNvPr>
        <xdr:cNvSpPr/>
      </xdr:nvSpPr>
      <xdr:spPr>
        <a:xfrm>
          <a:off x="4584700" y="63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155702</xdr:rowOff>
    </xdr:from>
    <xdr:to>
      <xdr:col>20</xdr:col>
      <xdr:colOff>38100</xdr:colOff>
      <xdr:row>37</xdr:row>
      <xdr:rowOff>85852</xdr:rowOff>
    </xdr:to>
    <xdr:sp macro="" textlink="">
      <xdr:nvSpPr>
        <xdr:cNvPr id="62" name="フローチャート: 判断 61">
          <a:extLst>
            <a:ext uri="{FF2B5EF4-FFF2-40B4-BE49-F238E27FC236}">
              <a16:creationId xmlns:a16="http://schemas.microsoft.com/office/drawing/2014/main" id="{3AC6F4B9-F369-4EF5-B28E-19E52B030855}"/>
            </a:ext>
          </a:extLst>
        </xdr:cNvPr>
        <xdr:cNvSpPr/>
      </xdr:nvSpPr>
      <xdr:spPr>
        <a:xfrm>
          <a:off x="3746500" y="632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132842</xdr:rowOff>
    </xdr:from>
    <xdr:to>
      <xdr:col>15</xdr:col>
      <xdr:colOff>101600</xdr:colOff>
      <xdr:row>37</xdr:row>
      <xdr:rowOff>62992</xdr:rowOff>
    </xdr:to>
    <xdr:sp macro="" textlink="">
      <xdr:nvSpPr>
        <xdr:cNvPr id="63" name="フローチャート: 判断 62">
          <a:extLst>
            <a:ext uri="{FF2B5EF4-FFF2-40B4-BE49-F238E27FC236}">
              <a16:creationId xmlns:a16="http://schemas.microsoft.com/office/drawing/2014/main" id="{E5BBD54A-4222-4AFB-995F-9526F86CE32D}"/>
            </a:ext>
          </a:extLst>
        </xdr:cNvPr>
        <xdr:cNvSpPr/>
      </xdr:nvSpPr>
      <xdr:spPr>
        <a:xfrm>
          <a:off x="2857500" y="630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139700</xdr:rowOff>
    </xdr:from>
    <xdr:to>
      <xdr:col>10</xdr:col>
      <xdr:colOff>165100</xdr:colOff>
      <xdr:row>37</xdr:row>
      <xdr:rowOff>69850</xdr:rowOff>
    </xdr:to>
    <xdr:sp macro="" textlink="">
      <xdr:nvSpPr>
        <xdr:cNvPr id="64" name="フローチャート: 判断 63">
          <a:extLst>
            <a:ext uri="{FF2B5EF4-FFF2-40B4-BE49-F238E27FC236}">
              <a16:creationId xmlns:a16="http://schemas.microsoft.com/office/drawing/2014/main" id="{34F6BCC0-1027-4771-8140-86807C53E5B2}"/>
            </a:ext>
          </a:extLst>
        </xdr:cNvPr>
        <xdr:cNvSpPr/>
      </xdr:nvSpPr>
      <xdr:spPr>
        <a:xfrm>
          <a:off x="19685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105410</xdr:rowOff>
    </xdr:from>
    <xdr:to>
      <xdr:col>6</xdr:col>
      <xdr:colOff>38100</xdr:colOff>
      <xdr:row>37</xdr:row>
      <xdr:rowOff>35560</xdr:rowOff>
    </xdr:to>
    <xdr:sp macro="" textlink="">
      <xdr:nvSpPr>
        <xdr:cNvPr id="65" name="フローチャート: 判断 64">
          <a:extLst>
            <a:ext uri="{FF2B5EF4-FFF2-40B4-BE49-F238E27FC236}">
              <a16:creationId xmlns:a16="http://schemas.microsoft.com/office/drawing/2014/main" id="{32617D5A-DE32-4881-8C3D-63E3EFB92FED}"/>
            </a:ext>
          </a:extLst>
        </xdr:cNvPr>
        <xdr:cNvSpPr/>
      </xdr:nvSpPr>
      <xdr:spPr>
        <a:xfrm>
          <a:off x="1079500" y="627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D3F45EE4-7AED-459F-BB56-6CC07514134C}"/>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1B9F327B-8AEA-4C04-BD9D-8EC895D9036B}"/>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9FBB4463-9BEA-4E7D-A511-4F89EAEB69A2}"/>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61E785C9-AB87-4D30-A582-D9191FAE22C8}"/>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8CBE63BD-A378-4D77-BE30-7103756A4F3A}"/>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148844</xdr:rowOff>
    </xdr:from>
    <xdr:to>
      <xdr:col>24</xdr:col>
      <xdr:colOff>114300</xdr:colOff>
      <xdr:row>36</xdr:row>
      <xdr:rowOff>78994</xdr:rowOff>
    </xdr:to>
    <xdr:sp macro="" textlink="">
      <xdr:nvSpPr>
        <xdr:cNvPr id="71" name="楕円 70">
          <a:extLst>
            <a:ext uri="{FF2B5EF4-FFF2-40B4-BE49-F238E27FC236}">
              <a16:creationId xmlns:a16="http://schemas.microsoft.com/office/drawing/2014/main" id="{6186BA73-BD6B-4DA8-B183-A59E5F05DB03}"/>
            </a:ext>
          </a:extLst>
        </xdr:cNvPr>
        <xdr:cNvSpPr/>
      </xdr:nvSpPr>
      <xdr:spPr>
        <a:xfrm>
          <a:off x="4584700" y="6149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271</xdr:rowOff>
    </xdr:from>
    <xdr:ext cx="405111" cy="259045"/>
    <xdr:sp macro="" textlink="">
      <xdr:nvSpPr>
        <xdr:cNvPr id="72" name="【道路】&#10;有形固定資産減価償却率該当値テキスト">
          <a:extLst>
            <a:ext uri="{FF2B5EF4-FFF2-40B4-BE49-F238E27FC236}">
              <a16:creationId xmlns:a16="http://schemas.microsoft.com/office/drawing/2014/main" id="{F66CC1F6-04F1-4C1A-9761-F30FED230010}"/>
            </a:ext>
          </a:extLst>
        </xdr:cNvPr>
        <xdr:cNvSpPr txBox="1"/>
      </xdr:nvSpPr>
      <xdr:spPr>
        <a:xfrm>
          <a:off x="4673600" y="600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116840</xdr:rowOff>
    </xdr:from>
    <xdr:to>
      <xdr:col>20</xdr:col>
      <xdr:colOff>38100</xdr:colOff>
      <xdr:row>36</xdr:row>
      <xdr:rowOff>46990</xdr:rowOff>
    </xdr:to>
    <xdr:sp macro="" textlink="">
      <xdr:nvSpPr>
        <xdr:cNvPr id="73" name="楕円 72">
          <a:extLst>
            <a:ext uri="{FF2B5EF4-FFF2-40B4-BE49-F238E27FC236}">
              <a16:creationId xmlns:a16="http://schemas.microsoft.com/office/drawing/2014/main" id="{E175347F-C3AC-4E09-8962-EE768E00C67C}"/>
            </a:ext>
          </a:extLst>
        </xdr:cNvPr>
        <xdr:cNvSpPr/>
      </xdr:nvSpPr>
      <xdr:spPr>
        <a:xfrm>
          <a:off x="3746500" y="611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167640</xdr:rowOff>
    </xdr:from>
    <xdr:to>
      <xdr:col>24</xdr:col>
      <xdr:colOff>63500</xdr:colOff>
      <xdr:row>36</xdr:row>
      <xdr:rowOff>28194</xdr:rowOff>
    </xdr:to>
    <xdr:cxnSp macro="">
      <xdr:nvCxnSpPr>
        <xdr:cNvPr id="74" name="直線コネクタ 73">
          <a:extLst>
            <a:ext uri="{FF2B5EF4-FFF2-40B4-BE49-F238E27FC236}">
              <a16:creationId xmlns:a16="http://schemas.microsoft.com/office/drawing/2014/main" id="{6B7710D9-A86C-4156-9801-1864CC90DD2B}"/>
            </a:ext>
          </a:extLst>
        </xdr:cNvPr>
        <xdr:cNvCxnSpPr/>
      </xdr:nvCxnSpPr>
      <xdr:spPr>
        <a:xfrm>
          <a:off x="3797300" y="6168390"/>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73406</xdr:rowOff>
    </xdr:from>
    <xdr:to>
      <xdr:col>15</xdr:col>
      <xdr:colOff>101600</xdr:colOff>
      <xdr:row>36</xdr:row>
      <xdr:rowOff>3556</xdr:rowOff>
    </xdr:to>
    <xdr:sp macro="" textlink="">
      <xdr:nvSpPr>
        <xdr:cNvPr id="75" name="楕円 74">
          <a:extLst>
            <a:ext uri="{FF2B5EF4-FFF2-40B4-BE49-F238E27FC236}">
              <a16:creationId xmlns:a16="http://schemas.microsoft.com/office/drawing/2014/main" id="{BAFC918A-553E-4D0D-8260-342A264A7D2B}"/>
            </a:ext>
          </a:extLst>
        </xdr:cNvPr>
        <xdr:cNvSpPr/>
      </xdr:nvSpPr>
      <xdr:spPr>
        <a:xfrm>
          <a:off x="2857500" y="6074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124206</xdr:rowOff>
    </xdr:from>
    <xdr:to>
      <xdr:col>19</xdr:col>
      <xdr:colOff>177800</xdr:colOff>
      <xdr:row>35</xdr:row>
      <xdr:rowOff>167640</xdr:rowOff>
    </xdr:to>
    <xdr:cxnSp macro="">
      <xdr:nvCxnSpPr>
        <xdr:cNvPr id="76" name="直線コネクタ 75">
          <a:extLst>
            <a:ext uri="{FF2B5EF4-FFF2-40B4-BE49-F238E27FC236}">
              <a16:creationId xmlns:a16="http://schemas.microsoft.com/office/drawing/2014/main" id="{6CC35EAC-A4D6-44F2-BBF2-FC41AF5C356E}"/>
            </a:ext>
          </a:extLst>
        </xdr:cNvPr>
        <xdr:cNvCxnSpPr/>
      </xdr:nvCxnSpPr>
      <xdr:spPr>
        <a:xfrm>
          <a:off x="2908300" y="6124956"/>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39116</xdr:rowOff>
    </xdr:from>
    <xdr:to>
      <xdr:col>10</xdr:col>
      <xdr:colOff>165100</xdr:colOff>
      <xdr:row>35</xdr:row>
      <xdr:rowOff>140716</xdr:rowOff>
    </xdr:to>
    <xdr:sp macro="" textlink="">
      <xdr:nvSpPr>
        <xdr:cNvPr id="77" name="楕円 76">
          <a:extLst>
            <a:ext uri="{FF2B5EF4-FFF2-40B4-BE49-F238E27FC236}">
              <a16:creationId xmlns:a16="http://schemas.microsoft.com/office/drawing/2014/main" id="{F221B034-7D0C-4198-933A-7CD19584FB38}"/>
            </a:ext>
          </a:extLst>
        </xdr:cNvPr>
        <xdr:cNvSpPr/>
      </xdr:nvSpPr>
      <xdr:spPr>
        <a:xfrm>
          <a:off x="1968500" y="6039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89916</xdr:rowOff>
    </xdr:from>
    <xdr:to>
      <xdr:col>15</xdr:col>
      <xdr:colOff>50800</xdr:colOff>
      <xdr:row>35</xdr:row>
      <xdr:rowOff>124206</xdr:rowOff>
    </xdr:to>
    <xdr:cxnSp macro="">
      <xdr:nvCxnSpPr>
        <xdr:cNvPr id="78" name="直線コネクタ 77">
          <a:extLst>
            <a:ext uri="{FF2B5EF4-FFF2-40B4-BE49-F238E27FC236}">
              <a16:creationId xmlns:a16="http://schemas.microsoft.com/office/drawing/2014/main" id="{9CE9663A-E468-4478-958F-D6C498D27FBB}"/>
            </a:ext>
          </a:extLst>
        </xdr:cNvPr>
        <xdr:cNvCxnSpPr/>
      </xdr:nvCxnSpPr>
      <xdr:spPr>
        <a:xfrm>
          <a:off x="2019300" y="609066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2540</xdr:rowOff>
    </xdr:from>
    <xdr:to>
      <xdr:col>6</xdr:col>
      <xdr:colOff>38100</xdr:colOff>
      <xdr:row>35</xdr:row>
      <xdr:rowOff>104140</xdr:rowOff>
    </xdr:to>
    <xdr:sp macro="" textlink="">
      <xdr:nvSpPr>
        <xdr:cNvPr id="79" name="楕円 78">
          <a:extLst>
            <a:ext uri="{FF2B5EF4-FFF2-40B4-BE49-F238E27FC236}">
              <a16:creationId xmlns:a16="http://schemas.microsoft.com/office/drawing/2014/main" id="{5F8C815D-E079-4203-B740-9E3FBCB5B142}"/>
            </a:ext>
          </a:extLst>
        </xdr:cNvPr>
        <xdr:cNvSpPr/>
      </xdr:nvSpPr>
      <xdr:spPr>
        <a:xfrm>
          <a:off x="1079500" y="600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53340</xdr:rowOff>
    </xdr:from>
    <xdr:to>
      <xdr:col>10</xdr:col>
      <xdr:colOff>114300</xdr:colOff>
      <xdr:row>35</xdr:row>
      <xdr:rowOff>89916</xdr:rowOff>
    </xdr:to>
    <xdr:cxnSp macro="">
      <xdr:nvCxnSpPr>
        <xdr:cNvPr id="80" name="直線コネクタ 79">
          <a:extLst>
            <a:ext uri="{FF2B5EF4-FFF2-40B4-BE49-F238E27FC236}">
              <a16:creationId xmlns:a16="http://schemas.microsoft.com/office/drawing/2014/main" id="{0556DC58-5005-457D-A60C-90BE74D27278}"/>
            </a:ext>
          </a:extLst>
        </xdr:cNvPr>
        <xdr:cNvCxnSpPr/>
      </xdr:nvCxnSpPr>
      <xdr:spPr>
        <a:xfrm>
          <a:off x="1130300" y="605409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76979</xdr:rowOff>
    </xdr:from>
    <xdr:ext cx="405111" cy="259045"/>
    <xdr:sp macro="" textlink="">
      <xdr:nvSpPr>
        <xdr:cNvPr id="81" name="n_1aveValue【道路】&#10;有形固定資産減価償却率">
          <a:extLst>
            <a:ext uri="{FF2B5EF4-FFF2-40B4-BE49-F238E27FC236}">
              <a16:creationId xmlns:a16="http://schemas.microsoft.com/office/drawing/2014/main" id="{661FC367-A4F8-4BAE-9C89-EB59EDD8F43F}"/>
            </a:ext>
          </a:extLst>
        </xdr:cNvPr>
        <xdr:cNvSpPr txBox="1"/>
      </xdr:nvSpPr>
      <xdr:spPr>
        <a:xfrm>
          <a:off x="3582044" y="6420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54119</xdr:rowOff>
    </xdr:from>
    <xdr:ext cx="405111" cy="259045"/>
    <xdr:sp macro="" textlink="">
      <xdr:nvSpPr>
        <xdr:cNvPr id="82" name="n_2aveValue【道路】&#10;有形固定資産減価償却率">
          <a:extLst>
            <a:ext uri="{FF2B5EF4-FFF2-40B4-BE49-F238E27FC236}">
              <a16:creationId xmlns:a16="http://schemas.microsoft.com/office/drawing/2014/main" id="{B1FAB9A9-D88F-47AC-892B-90600B1161C4}"/>
            </a:ext>
          </a:extLst>
        </xdr:cNvPr>
        <xdr:cNvSpPr txBox="1"/>
      </xdr:nvSpPr>
      <xdr:spPr>
        <a:xfrm>
          <a:off x="2705744" y="6397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60977</xdr:rowOff>
    </xdr:from>
    <xdr:ext cx="405111" cy="259045"/>
    <xdr:sp macro="" textlink="">
      <xdr:nvSpPr>
        <xdr:cNvPr id="83" name="n_3aveValue【道路】&#10;有形固定資産減価償却率">
          <a:extLst>
            <a:ext uri="{FF2B5EF4-FFF2-40B4-BE49-F238E27FC236}">
              <a16:creationId xmlns:a16="http://schemas.microsoft.com/office/drawing/2014/main" id="{A014CA40-7162-4ADB-805C-6AC5AAFEDAB1}"/>
            </a:ext>
          </a:extLst>
        </xdr:cNvPr>
        <xdr:cNvSpPr txBox="1"/>
      </xdr:nvSpPr>
      <xdr:spPr>
        <a:xfrm>
          <a:off x="1816744" y="640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26687</xdr:rowOff>
    </xdr:from>
    <xdr:ext cx="405111" cy="259045"/>
    <xdr:sp macro="" textlink="">
      <xdr:nvSpPr>
        <xdr:cNvPr id="84" name="n_4aveValue【道路】&#10;有形固定資産減価償却率">
          <a:extLst>
            <a:ext uri="{FF2B5EF4-FFF2-40B4-BE49-F238E27FC236}">
              <a16:creationId xmlns:a16="http://schemas.microsoft.com/office/drawing/2014/main" id="{4CE2DA92-ABEB-45DB-BF0D-490D392B7F0B}"/>
            </a:ext>
          </a:extLst>
        </xdr:cNvPr>
        <xdr:cNvSpPr txBox="1"/>
      </xdr:nvSpPr>
      <xdr:spPr>
        <a:xfrm>
          <a:off x="927744" y="6370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63517</xdr:rowOff>
    </xdr:from>
    <xdr:ext cx="405111" cy="259045"/>
    <xdr:sp macro="" textlink="">
      <xdr:nvSpPr>
        <xdr:cNvPr id="85" name="n_1mainValue【道路】&#10;有形固定資産減価償却率">
          <a:extLst>
            <a:ext uri="{FF2B5EF4-FFF2-40B4-BE49-F238E27FC236}">
              <a16:creationId xmlns:a16="http://schemas.microsoft.com/office/drawing/2014/main" id="{DE38BD02-8C75-4834-A706-DB3931D163E1}"/>
            </a:ext>
          </a:extLst>
        </xdr:cNvPr>
        <xdr:cNvSpPr txBox="1"/>
      </xdr:nvSpPr>
      <xdr:spPr>
        <a:xfrm>
          <a:off x="3582044" y="589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20083</xdr:rowOff>
    </xdr:from>
    <xdr:ext cx="405111" cy="259045"/>
    <xdr:sp macro="" textlink="">
      <xdr:nvSpPr>
        <xdr:cNvPr id="86" name="n_2mainValue【道路】&#10;有形固定資産減価償却率">
          <a:extLst>
            <a:ext uri="{FF2B5EF4-FFF2-40B4-BE49-F238E27FC236}">
              <a16:creationId xmlns:a16="http://schemas.microsoft.com/office/drawing/2014/main" id="{A5AC6945-4D8A-4404-AB9F-C5356B2DF7B4}"/>
            </a:ext>
          </a:extLst>
        </xdr:cNvPr>
        <xdr:cNvSpPr txBox="1"/>
      </xdr:nvSpPr>
      <xdr:spPr>
        <a:xfrm>
          <a:off x="2705744" y="5849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157243</xdr:rowOff>
    </xdr:from>
    <xdr:ext cx="405111" cy="259045"/>
    <xdr:sp macro="" textlink="">
      <xdr:nvSpPr>
        <xdr:cNvPr id="87" name="n_3mainValue【道路】&#10;有形固定資産減価償却率">
          <a:extLst>
            <a:ext uri="{FF2B5EF4-FFF2-40B4-BE49-F238E27FC236}">
              <a16:creationId xmlns:a16="http://schemas.microsoft.com/office/drawing/2014/main" id="{4028C220-58BB-4AFA-8109-254D918AD028}"/>
            </a:ext>
          </a:extLst>
        </xdr:cNvPr>
        <xdr:cNvSpPr txBox="1"/>
      </xdr:nvSpPr>
      <xdr:spPr>
        <a:xfrm>
          <a:off x="1816744" y="5815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120667</xdr:rowOff>
    </xdr:from>
    <xdr:ext cx="405111" cy="259045"/>
    <xdr:sp macro="" textlink="">
      <xdr:nvSpPr>
        <xdr:cNvPr id="88" name="n_4mainValue【道路】&#10;有形固定資産減価償却率">
          <a:extLst>
            <a:ext uri="{FF2B5EF4-FFF2-40B4-BE49-F238E27FC236}">
              <a16:creationId xmlns:a16="http://schemas.microsoft.com/office/drawing/2014/main" id="{A6608D10-EF37-45D8-9F6F-B855659C6770}"/>
            </a:ext>
          </a:extLst>
        </xdr:cNvPr>
        <xdr:cNvSpPr txBox="1"/>
      </xdr:nvSpPr>
      <xdr:spPr>
        <a:xfrm>
          <a:off x="927744" y="577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011E31A8-A51D-43BB-B5AB-C42EDB6E165C}"/>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F903A5C5-AD83-467A-A20A-3CC0AD4E578B}"/>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63D4D947-6B75-4697-AF14-A007EDE70E1A}"/>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45A40429-2A94-45BE-900B-F66CDA5B58E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04F36540-0B62-421D-884B-BDEA9064101D}"/>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0EE8CDA3-94AD-49F6-85B0-DABB89B4243F}"/>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DFB4C71A-B4F5-4D08-8B56-3C11CD1B48D5}"/>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5D186091-660D-440E-BCC2-6023492276E9}"/>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EB8815EB-7069-465F-8E78-5BEE8F91924F}"/>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0EBEA054-6C7A-420F-BA35-AF897BC679BB}"/>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51BA45B3-E11E-4A58-952D-329DD9CA95A6}"/>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6E4291D7-6945-4FA1-AC13-39932F0BF4CE}"/>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EA8DC538-1670-4B45-824C-5187BD81BF07}"/>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a:extLst>
            <a:ext uri="{FF2B5EF4-FFF2-40B4-BE49-F238E27FC236}">
              <a16:creationId xmlns:a16="http://schemas.microsoft.com/office/drawing/2014/main" id="{4D484929-EBAF-4FB6-A4AE-C529E41D5AFD}"/>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78473036-F924-4C45-99ED-4653AB7C11EB}"/>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DD11B1E0-80F9-409A-8596-C04D96E95052}"/>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1C11908D-9289-41CE-87EE-5F7D12D3833D}"/>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03AAF600-830C-4BE4-8CFF-6865882C51D4}"/>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40C1620F-2BA1-4CD5-9E20-1FA41242070A}"/>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13110792-AEE4-4B46-8CA3-BDCF6280C38C}"/>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DC54346E-B8D2-414D-B436-AB73ED00166E}"/>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FE753E53-B139-422A-AE2E-DCAF03E5D5EF}"/>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56B143B8-EFA2-4E20-8716-0AEAA77A46FE}"/>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97384</xdr:rowOff>
    </xdr:from>
    <xdr:to>
      <xdr:col>54</xdr:col>
      <xdr:colOff>189865</xdr:colOff>
      <xdr:row>41</xdr:row>
      <xdr:rowOff>121730</xdr:rowOff>
    </xdr:to>
    <xdr:cxnSp macro="">
      <xdr:nvCxnSpPr>
        <xdr:cNvPr id="112" name="直線コネクタ 111">
          <a:extLst>
            <a:ext uri="{FF2B5EF4-FFF2-40B4-BE49-F238E27FC236}">
              <a16:creationId xmlns:a16="http://schemas.microsoft.com/office/drawing/2014/main" id="{D443BFE2-092A-4245-8407-7A6D4FD4A874}"/>
            </a:ext>
          </a:extLst>
        </xdr:cNvPr>
        <xdr:cNvCxnSpPr/>
      </xdr:nvCxnSpPr>
      <xdr:spPr>
        <a:xfrm flipV="1">
          <a:off x="10476865" y="5926684"/>
          <a:ext cx="0" cy="12244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125557</xdr:rowOff>
    </xdr:from>
    <xdr:ext cx="469744" cy="259045"/>
    <xdr:sp macro="" textlink="">
      <xdr:nvSpPr>
        <xdr:cNvPr id="113" name="【道路】&#10;一人当たり延長最小値テキスト">
          <a:extLst>
            <a:ext uri="{FF2B5EF4-FFF2-40B4-BE49-F238E27FC236}">
              <a16:creationId xmlns:a16="http://schemas.microsoft.com/office/drawing/2014/main" id="{FD0AD8BA-1023-479E-8C3A-15607BA50D04}"/>
            </a:ext>
          </a:extLst>
        </xdr:cNvPr>
        <xdr:cNvSpPr txBox="1"/>
      </xdr:nvSpPr>
      <xdr:spPr>
        <a:xfrm>
          <a:off x="10515600" y="715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121730</xdr:rowOff>
    </xdr:from>
    <xdr:to>
      <xdr:col>55</xdr:col>
      <xdr:colOff>88900</xdr:colOff>
      <xdr:row>41</xdr:row>
      <xdr:rowOff>121730</xdr:rowOff>
    </xdr:to>
    <xdr:cxnSp macro="">
      <xdr:nvCxnSpPr>
        <xdr:cNvPr id="114" name="直線コネクタ 113">
          <a:extLst>
            <a:ext uri="{FF2B5EF4-FFF2-40B4-BE49-F238E27FC236}">
              <a16:creationId xmlns:a16="http://schemas.microsoft.com/office/drawing/2014/main" id="{A1CA5D5A-F712-4074-9A67-F65B27AEF9BD}"/>
            </a:ext>
          </a:extLst>
        </xdr:cNvPr>
        <xdr:cNvCxnSpPr/>
      </xdr:nvCxnSpPr>
      <xdr:spPr>
        <a:xfrm>
          <a:off x="10388600" y="715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44061</xdr:rowOff>
    </xdr:from>
    <xdr:ext cx="534377" cy="259045"/>
    <xdr:sp macro="" textlink="">
      <xdr:nvSpPr>
        <xdr:cNvPr id="115" name="【道路】&#10;一人当たり延長最大値テキスト">
          <a:extLst>
            <a:ext uri="{FF2B5EF4-FFF2-40B4-BE49-F238E27FC236}">
              <a16:creationId xmlns:a16="http://schemas.microsoft.com/office/drawing/2014/main" id="{0EFC86AC-C476-4EC8-81EE-DCD2D246BCAD}"/>
            </a:ext>
          </a:extLst>
        </xdr:cNvPr>
        <xdr:cNvSpPr txBox="1"/>
      </xdr:nvSpPr>
      <xdr:spPr>
        <a:xfrm>
          <a:off x="10515600" y="570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97384</xdr:rowOff>
    </xdr:from>
    <xdr:to>
      <xdr:col>55</xdr:col>
      <xdr:colOff>88900</xdr:colOff>
      <xdr:row>34</xdr:row>
      <xdr:rowOff>97384</xdr:rowOff>
    </xdr:to>
    <xdr:cxnSp macro="">
      <xdr:nvCxnSpPr>
        <xdr:cNvPr id="116" name="直線コネクタ 115">
          <a:extLst>
            <a:ext uri="{FF2B5EF4-FFF2-40B4-BE49-F238E27FC236}">
              <a16:creationId xmlns:a16="http://schemas.microsoft.com/office/drawing/2014/main" id="{1DAC4DB5-31F8-4D7C-BFCE-3F7D1BEA2593}"/>
            </a:ext>
          </a:extLst>
        </xdr:cNvPr>
        <xdr:cNvCxnSpPr/>
      </xdr:nvCxnSpPr>
      <xdr:spPr>
        <a:xfrm>
          <a:off x="10388600" y="5926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143070</xdr:rowOff>
    </xdr:from>
    <xdr:ext cx="534377" cy="259045"/>
    <xdr:sp macro="" textlink="">
      <xdr:nvSpPr>
        <xdr:cNvPr id="117" name="【道路】&#10;一人当たり延長平均値テキスト">
          <a:extLst>
            <a:ext uri="{FF2B5EF4-FFF2-40B4-BE49-F238E27FC236}">
              <a16:creationId xmlns:a16="http://schemas.microsoft.com/office/drawing/2014/main" id="{34189FA4-DF9A-44E3-9E7A-A04C02FD9A7A}"/>
            </a:ext>
          </a:extLst>
        </xdr:cNvPr>
        <xdr:cNvSpPr txBox="1"/>
      </xdr:nvSpPr>
      <xdr:spPr>
        <a:xfrm>
          <a:off x="10515600" y="66581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120193</xdr:rowOff>
    </xdr:from>
    <xdr:to>
      <xdr:col>55</xdr:col>
      <xdr:colOff>50800</xdr:colOff>
      <xdr:row>40</xdr:row>
      <xdr:rowOff>50343</xdr:rowOff>
    </xdr:to>
    <xdr:sp macro="" textlink="">
      <xdr:nvSpPr>
        <xdr:cNvPr id="118" name="フローチャート: 判断 117">
          <a:extLst>
            <a:ext uri="{FF2B5EF4-FFF2-40B4-BE49-F238E27FC236}">
              <a16:creationId xmlns:a16="http://schemas.microsoft.com/office/drawing/2014/main" id="{368BF74D-A20B-42FC-95FB-9AB9F8B8E9C7}"/>
            </a:ext>
          </a:extLst>
        </xdr:cNvPr>
        <xdr:cNvSpPr/>
      </xdr:nvSpPr>
      <xdr:spPr>
        <a:xfrm>
          <a:off x="10426700" y="6806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130670</xdr:rowOff>
    </xdr:from>
    <xdr:to>
      <xdr:col>50</xdr:col>
      <xdr:colOff>165100</xdr:colOff>
      <xdr:row>40</xdr:row>
      <xdr:rowOff>60820</xdr:rowOff>
    </xdr:to>
    <xdr:sp macro="" textlink="">
      <xdr:nvSpPr>
        <xdr:cNvPr id="119" name="フローチャート: 判断 118">
          <a:extLst>
            <a:ext uri="{FF2B5EF4-FFF2-40B4-BE49-F238E27FC236}">
              <a16:creationId xmlns:a16="http://schemas.microsoft.com/office/drawing/2014/main" id="{B5E26327-04D3-4C1E-AEE1-9F225633E188}"/>
            </a:ext>
          </a:extLst>
        </xdr:cNvPr>
        <xdr:cNvSpPr/>
      </xdr:nvSpPr>
      <xdr:spPr>
        <a:xfrm>
          <a:off x="9588500" y="681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137643</xdr:rowOff>
    </xdr:from>
    <xdr:to>
      <xdr:col>46</xdr:col>
      <xdr:colOff>38100</xdr:colOff>
      <xdr:row>40</xdr:row>
      <xdr:rowOff>67793</xdr:rowOff>
    </xdr:to>
    <xdr:sp macro="" textlink="">
      <xdr:nvSpPr>
        <xdr:cNvPr id="120" name="フローチャート: 判断 119">
          <a:extLst>
            <a:ext uri="{FF2B5EF4-FFF2-40B4-BE49-F238E27FC236}">
              <a16:creationId xmlns:a16="http://schemas.microsoft.com/office/drawing/2014/main" id="{640DE5DE-4B48-401C-B9DA-A10F041023B1}"/>
            </a:ext>
          </a:extLst>
        </xdr:cNvPr>
        <xdr:cNvSpPr/>
      </xdr:nvSpPr>
      <xdr:spPr>
        <a:xfrm>
          <a:off x="8699500" y="68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154292</xdr:rowOff>
    </xdr:from>
    <xdr:to>
      <xdr:col>41</xdr:col>
      <xdr:colOff>101600</xdr:colOff>
      <xdr:row>40</xdr:row>
      <xdr:rowOff>84442</xdr:rowOff>
    </xdr:to>
    <xdr:sp macro="" textlink="">
      <xdr:nvSpPr>
        <xdr:cNvPr id="121" name="フローチャート: 判断 120">
          <a:extLst>
            <a:ext uri="{FF2B5EF4-FFF2-40B4-BE49-F238E27FC236}">
              <a16:creationId xmlns:a16="http://schemas.microsoft.com/office/drawing/2014/main" id="{1F0D8359-D180-4183-BEC6-CC9FB03B55EB}"/>
            </a:ext>
          </a:extLst>
        </xdr:cNvPr>
        <xdr:cNvSpPr/>
      </xdr:nvSpPr>
      <xdr:spPr>
        <a:xfrm>
          <a:off x="7810500" y="684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138785</xdr:rowOff>
    </xdr:from>
    <xdr:to>
      <xdr:col>36</xdr:col>
      <xdr:colOff>165100</xdr:colOff>
      <xdr:row>40</xdr:row>
      <xdr:rowOff>68935</xdr:rowOff>
    </xdr:to>
    <xdr:sp macro="" textlink="">
      <xdr:nvSpPr>
        <xdr:cNvPr id="122" name="フローチャート: 判断 121">
          <a:extLst>
            <a:ext uri="{FF2B5EF4-FFF2-40B4-BE49-F238E27FC236}">
              <a16:creationId xmlns:a16="http://schemas.microsoft.com/office/drawing/2014/main" id="{E0768094-F511-4B26-8BAA-4A1A1B01D7B2}"/>
            </a:ext>
          </a:extLst>
        </xdr:cNvPr>
        <xdr:cNvSpPr/>
      </xdr:nvSpPr>
      <xdr:spPr>
        <a:xfrm>
          <a:off x="6921500" y="6825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CBEB29BC-59BA-4EA9-8B75-DBE817F235DE}"/>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956F963A-0A14-45EB-AC16-3486BD7F51B2}"/>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FD471AE3-0712-4E39-8700-72417830D971}"/>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7169D37F-E463-483D-8798-E4C8DEF29E6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B698869D-A727-4742-B19E-65DEBFC44F38}"/>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68453</xdr:rowOff>
    </xdr:from>
    <xdr:to>
      <xdr:col>55</xdr:col>
      <xdr:colOff>50800</xdr:colOff>
      <xdr:row>40</xdr:row>
      <xdr:rowOff>170053</xdr:rowOff>
    </xdr:to>
    <xdr:sp macro="" textlink="">
      <xdr:nvSpPr>
        <xdr:cNvPr id="128" name="楕円 127">
          <a:extLst>
            <a:ext uri="{FF2B5EF4-FFF2-40B4-BE49-F238E27FC236}">
              <a16:creationId xmlns:a16="http://schemas.microsoft.com/office/drawing/2014/main" id="{154E1819-27BD-4711-8120-091D09885D3D}"/>
            </a:ext>
          </a:extLst>
        </xdr:cNvPr>
        <xdr:cNvSpPr/>
      </xdr:nvSpPr>
      <xdr:spPr>
        <a:xfrm>
          <a:off x="10426700" y="6926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46880</xdr:rowOff>
    </xdr:from>
    <xdr:ext cx="469744" cy="259045"/>
    <xdr:sp macro="" textlink="">
      <xdr:nvSpPr>
        <xdr:cNvPr id="129" name="【道路】&#10;一人当たり延長該当値テキスト">
          <a:extLst>
            <a:ext uri="{FF2B5EF4-FFF2-40B4-BE49-F238E27FC236}">
              <a16:creationId xmlns:a16="http://schemas.microsoft.com/office/drawing/2014/main" id="{05081326-09CB-490B-A02E-7F2916EC9971}"/>
            </a:ext>
          </a:extLst>
        </xdr:cNvPr>
        <xdr:cNvSpPr txBox="1"/>
      </xdr:nvSpPr>
      <xdr:spPr>
        <a:xfrm>
          <a:off x="10515600" y="6904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69367</xdr:rowOff>
    </xdr:from>
    <xdr:to>
      <xdr:col>50</xdr:col>
      <xdr:colOff>165100</xdr:colOff>
      <xdr:row>40</xdr:row>
      <xdr:rowOff>170967</xdr:rowOff>
    </xdr:to>
    <xdr:sp macro="" textlink="">
      <xdr:nvSpPr>
        <xdr:cNvPr id="130" name="楕円 129">
          <a:extLst>
            <a:ext uri="{FF2B5EF4-FFF2-40B4-BE49-F238E27FC236}">
              <a16:creationId xmlns:a16="http://schemas.microsoft.com/office/drawing/2014/main" id="{5F8430D8-DA71-42F5-9DE1-750E8B68E6B8}"/>
            </a:ext>
          </a:extLst>
        </xdr:cNvPr>
        <xdr:cNvSpPr/>
      </xdr:nvSpPr>
      <xdr:spPr>
        <a:xfrm>
          <a:off x="9588500" y="6927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119253</xdr:rowOff>
    </xdr:from>
    <xdr:to>
      <xdr:col>55</xdr:col>
      <xdr:colOff>0</xdr:colOff>
      <xdr:row>40</xdr:row>
      <xdr:rowOff>120167</xdr:rowOff>
    </xdr:to>
    <xdr:cxnSp macro="">
      <xdr:nvCxnSpPr>
        <xdr:cNvPr id="131" name="直線コネクタ 130">
          <a:extLst>
            <a:ext uri="{FF2B5EF4-FFF2-40B4-BE49-F238E27FC236}">
              <a16:creationId xmlns:a16="http://schemas.microsoft.com/office/drawing/2014/main" id="{5CF9A8CB-1E1F-44DA-9FBD-0B57FDC8080F}"/>
            </a:ext>
          </a:extLst>
        </xdr:cNvPr>
        <xdr:cNvCxnSpPr/>
      </xdr:nvCxnSpPr>
      <xdr:spPr>
        <a:xfrm flipV="1">
          <a:off x="9639300" y="6977253"/>
          <a:ext cx="8382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71310</xdr:rowOff>
    </xdr:from>
    <xdr:to>
      <xdr:col>46</xdr:col>
      <xdr:colOff>38100</xdr:colOff>
      <xdr:row>41</xdr:row>
      <xdr:rowOff>1460</xdr:rowOff>
    </xdr:to>
    <xdr:sp macro="" textlink="">
      <xdr:nvSpPr>
        <xdr:cNvPr id="132" name="楕円 131">
          <a:extLst>
            <a:ext uri="{FF2B5EF4-FFF2-40B4-BE49-F238E27FC236}">
              <a16:creationId xmlns:a16="http://schemas.microsoft.com/office/drawing/2014/main" id="{C216902B-9C56-4A78-97A7-79AED982DC8D}"/>
            </a:ext>
          </a:extLst>
        </xdr:cNvPr>
        <xdr:cNvSpPr/>
      </xdr:nvSpPr>
      <xdr:spPr>
        <a:xfrm>
          <a:off x="8699500" y="6929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120167</xdr:rowOff>
    </xdr:from>
    <xdr:to>
      <xdr:col>50</xdr:col>
      <xdr:colOff>114300</xdr:colOff>
      <xdr:row>40</xdr:row>
      <xdr:rowOff>122110</xdr:rowOff>
    </xdr:to>
    <xdr:cxnSp macro="">
      <xdr:nvCxnSpPr>
        <xdr:cNvPr id="133" name="直線コネクタ 132">
          <a:extLst>
            <a:ext uri="{FF2B5EF4-FFF2-40B4-BE49-F238E27FC236}">
              <a16:creationId xmlns:a16="http://schemas.microsoft.com/office/drawing/2014/main" id="{EA720BFA-1AFD-4331-9AC0-C9033A4884FE}"/>
            </a:ext>
          </a:extLst>
        </xdr:cNvPr>
        <xdr:cNvCxnSpPr/>
      </xdr:nvCxnSpPr>
      <xdr:spPr>
        <a:xfrm flipV="1">
          <a:off x="8750300" y="6978167"/>
          <a:ext cx="889000" cy="1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73063</xdr:rowOff>
    </xdr:from>
    <xdr:to>
      <xdr:col>41</xdr:col>
      <xdr:colOff>101600</xdr:colOff>
      <xdr:row>41</xdr:row>
      <xdr:rowOff>3213</xdr:rowOff>
    </xdr:to>
    <xdr:sp macro="" textlink="">
      <xdr:nvSpPr>
        <xdr:cNvPr id="134" name="楕円 133">
          <a:extLst>
            <a:ext uri="{FF2B5EF4-FFF2-40B4-BE49-F238E27FC236}">
              <a16:creationId xmlns:a16="http://schemas.microsoft.com/office/drawing/2014/main" id="{06B3FB30-4FCC-494E-8CCA-63018759114E}"/>
            </a:ext>
          </a:extLst>
        </xdr:cNvPr>
        <xdr:cNvSpPr/>
      </xdr:nvSpPr>
      <xdr:spPr>
        <a:xfrm>
          <a:off x="7810500" y="6931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122110</xdr:rowOff>
    </xdr:from>
    <xdr:to>
      <xdr:col>45</xdr:col>
      <xdr:colOff>177800</xdr:colOff>
      <xdr:row>40</xdr:row>
      <xdr:rowOff>123863</xdr:rowOff>
    </xdr:to>
    <xdr:cxnSp macro="">
      <xdr:nvCxnSpPr>
        <xdr:cNvPr id="135" name="直線コネクタ 134">
          <a:extLst>
            <a:ext uri="{FF2B5EF4-FFF2-40B4-BE49-F238E27FC236}">
              <a16:creationId xmlns:a16="http://schemas.microsoft.com/office/drawing/2014/main" id="{71DF5EEB-0850-48E9-B4F6-51B6178B0064}"/>
            </a:ext>
          </a:extLst>
        </xdr:cNvPr>
        <xdr:cNvCxnSpPr/>
      </xdr:nvCxnSpPr>
      <xdr:spPr>
        <a:xfrm flipV="1">
          <a:off x="7861300" y="6980110"/>
          <a:ext cx="889000" cy="1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75197</xdr:rowOff>
    </xdr:from>
    <xdr:to>
      <xdr:col>36</xdr:col>
      <xdr:colOff>165100</xdr:colOff>
      <xdr:row>41</xdr:row>
      <xdr:rowOff>5347</xdr:rowOff>
    </xdr:to>
    <xdr:sp macro="" textlink="">
      <xdr:nvSpPr>
        <xdr:cNvPr id="136" name="楕円 135">
          <a:extLst>
            <a:ext uri="{FF2B5EF4-FFF2-40B4-BE49-F238E27FC236}">
              <a16:creationId xmlns:a16="http://schemas.microsoft.com/office/drawing/2014/main" id="{192FAEB8-2715-4878-9F70-7DD1BD8969CB}"/>
            </a:ext>
          </a:extLst>
        </xdr:cNvPr>
        <xdr:cNvSpPr/>
      </xdr:nvSpPr>
      <xdr:spPr>
        <a:xfrm>
          <a:off x="6921500" y="6933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123863</xdr:rowOff>
    </xdr:from>
    <xdr:to>
      <xdr:col>41</xdr:col>
      <xdr:colOff>50800</xdr:colOff>
      <xdr:row>40</xdr:row>
      <xdr:rowOff>125997</xdr:rowOff>
    </xdr:to>
    <xdr:cxnSp macro="">
      <xdr:nvCxnSpPr>
        <xdr:cNvPr id="137" name="直線コネクタ 136">
          <a:extLst>
            <a:ext uri="{FF2B5EF4-FFF2-40B4-BE49-F238E27FC236}">
              <a16:creationId xmlns:a16="http://schemas.microsoft.com/office/drawing/2014/main" id="{9568EF3E-4E09-4B9A-972A-9C8A91ED8EFE}"/>
            </a:ext>
          </a:extLst>
        </xdr:cNvPr>
        <xdr:cNvCxnSpPr/>
      </xdr:nvCxnSpPr>
      <xdr:spPr>
        <a:xfrm flipV="1">
          <a:off x="6972300" y="6981863"/>
          <a:ext cx="889000" cy="2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77347</xdr:rowOff>
    </xdr:from>
    <xdr:ext cx="469744" cy="259045"/>
    <xdr:sp macro="" textlink="">
      <xdr:nvSpPr>
        <xdr:cNvPr id="138" name="n_1aveValue【道路】&#10;一人当たり延長">
          <a:extLst>
            <a:ext uri="{FF2B5EF4-FFF2-40B4-BE49-F238E27FC236}">
              <a16:creationId xmlns:a16="http://schemas.microsoft.com/office/drawing/2014/main" id="{4D2CCBBE-2FA9-4B5E-BA6A-90561AA6EC1B}"/>
            </a:ext>
          </a:extLst>
        </xdr:cNvPr>
        <xdr:cNvSpPr txBox="1"/>
      </xdr:nvSpPr>
      <xdr:spPr>
        <a:xfrm>
          <a:off x="9391727" y="6592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84320</xdr:rowOff>
    </xdr:from>
    <xdr:ext cx="469744" cy="259045"/>
    <xdr:sp macro="" textlink="">
      <xdr:nvSpPr>
        <xdr:cNvPr id="139" name="n_2aveValue【道路】&#10;一人当たり延長">
          <a:extLst>
            <a:ext uri="{FF2B5EF4-FFF2-40B4-BE49-F238E27FC236}">
              <a16:creationId xmlns:a16="http://schemas.microsoft.com/office/drawing/2014/main" id="{0E20298B-DD44-48E9-A943-2D2C66850ED0}"/>
            </a:ext>
          </a:extLst>
        </xdr:cNvPr>
        <xdr:cNvSpPr txBox="1"/>
      </xdr:nvSpPr>
      <xdr:spPr>
        <a:xfrm>
          <a:off x="8515427" y="6599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100969</xdr:rowOff>
    </xdr:from>
    <xdr:ext cx="469744" cy="259045"/>
    <xdr:sp macro="" textlink="">
      <xdr:nvSpPr>
        <xdr:cNvPr id="140" name="n_3aveValue【道路】&#10;一人当たり延長">
          <a:extLst>
            <a:ext uri="{FF2B5EF4-FFF2-40B4-BE49-F238E27FC236}">
              <a16:creationId xmlns:a16="http://schemas.microsoft.com/office/drawing/2014/main" id="{089DE794-A5A7-4E82-BA88-58B4D0B96FC2}"/>
            </a:ext>
          </a:extLst>
        </xdr:cNvPr>
        <xdr:cNvSpPr txBox="1"/>
      </xdr:nvSpPr>
      <xdr:spPr>
        <a:xfrm>
          <a:off x="7626427" y="6616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85462</xdr:rowOff>
    </xdr:from>
    <xdr:ext cx="469744" cy="259045"/>
    <xdr:sp macro="" textlink="">
      <xdr:nvSpPr>
        <xdr:cNvPr id="141" name="n_4aveValue【道路】&#10;一人当たり延長">
          <a:extLst>
            <a:ext uri="{FF2B5EF4-FFF2-40B4-BE49-F238E27FC236}">
              <a16:creationId xmlns:a16="http://schemas.microsoft.com/office/drawing/2014/main" id="{CD4E1E23-0991-4F13-95D7-2F027BBFF549}"/>
            </a:ext>
          </a:extLst>
        </xdr:cNvPr>
        <xdr:cNvSpPr txBox="1"/>
      </xdr:nvSpPr>
      <xdr:spPr>
        <a:xfrm>
          <a:off x="6737427" y="6600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162094</xdr:rowOff>
    </xdr:from>
    <xdr:ext cx="469744" cy="259045"/>
    <xdr:sp macro="" textlink="">
      <xdr:nvSpPr>
        <xdr:cNvPr id="142" name="n_1mainValue【道路】&#10;一人当たり延長">
          <a:extLst>
            <a:ext uri="{FF2B5EF4-FFF2-40B4-BE49-F238E27FC236}">
              <a16:creationId xmlns:a16="http://schemas.microsoft.com/office/drawing/2014/main" id="{7DF3617F-3F97-4D9E-B872-0B0DC03FF5EA}"/>
            </a:ext>
          </a:extLst>
        </xdr:cNvPr>
        <xdr:cNvSpPr txBox="1"/>
      </xdr:nvSpPr>
      <xdr:spPr>
        <a:xfrm>
          <a:off x="9391727" y="7020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164037</xdr:rowOff>
    </xdr:from>
    <xdr:ext cx="469744" cy="259045"/>
    <xdr:sp macro="" textlink="">
      <xdr:nvSpPr>
        <xdr:cNvPr id="143" name="n_2mainValue【道路】&#10;一人当たり延長">
          <a:extLst>
            <a:ext uri="{FF2B5EF4-FFF2-40B4-BE49-F238E27FC236}">
              <a16:creationId xmlns:a16="http://schemas.microsoft.com/office/drawing/2014/main" id="{7E2F4D9E-6C7F-49C9-B193-35AE11D3890C}"/>
            </a:ext>
          </a:extLst>
        </xdr:cNvPr>
        <xdr:cNvSpPr txBox="1"/>
      </xdr:nvSpPr>
      <xdr:spPr>
        <a:xfrm>
          <a:off x="8515427" y="7022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165790</xdr:rowOff>
    </xdr:from>
    <xdr:ext cx="469744" cy="259045"/>
    <xdr:sp macro="" textlink="">
      <xdr:nvSpPr>
        <xdr:cNvPr id="144" name="n_3mainValue【道路】&#10;一人当たり延長">
          <a:extLst>
            <a:ext uri="{FF2B5EF4-FFF2-40B4-BE49-F238E27FC236}">
              <a16:creationId xmlns:a16="http://schemas.microsoft.com/office/drawing/2014/main" id="{F443F17A-2DF0-4778-A482-A4ACEA33DE9D}"/>
            </a:ext>
          </a:extLst>
        </xdr:cNvPr>
        <xdr:cNvSpPr txBox="1"/>
      </xdr:nvSpPr>
      <xdr:spPr>
        <a:xfrm>
          <a:off x="7626427" y="7023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167924</xdr:rowOff>
    </xdr:from>
    <xdr:ext cx="469744" cy="259045"/>
    <xdr:sp macro="" textlink="">
      <xdr:nvSpPr>
        <xdr:cNvPr id="145" name="n_4mainValue【道路】&#10;一人当たり延長">
          <a:extLst>
            <a:ext uri="{FF2B5EF4-FFF2-40B4-BE49-F238E27FC236}">
              <a16:creationId xmlns:a16="http://schemas.microsoft.com/office/drawing/2014/main" id="{3F9D3582-FFCC-407F-B2EE-9EB7C8A1B07B}"/>
            </a:ext>
          </a:extLst>
        </xdr:cNvPr>
        <xdr:cNvSpPr txBox="1"/>
      </xdr:nvSpPr>
      <xdr:spPr>
        <a:xfrm>
          <a:off x="6737427" y="7025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1239A0B8-AC80-4A89-8A72-4ADCBCB5E884}"/>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E051A0FC-34F6-4EA1-866D-66E74A89F8D6}"/>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2D1ABCC9-8BB2-45A7-887F-246A48328863}"/>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C9AD4F9C-CD77-4B51-841F-9D6C28EE5093}"/>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79C930AD-C0F1-40A2-8593-49D8B01B7A7E}"/>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27C12E33-F3A4-462C-BA36-89BFEE109816}"/>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88233E39-D54A-43AD-84CA-2866564BB1AA}"/>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B8319835-601D-4DC0-A5F8-57282B5C2A03}"/>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54" name="正方形/長方形 153">
          <a:extLst>
            <a:ext uri="{FF2B5EF4-FFF2-40B4-BE49-F238E27FC236}">
              <a16:creationId xmlns:a16="http://schemas.microsoft.com/office/drawing/2014/main" id="{ACDBBCF3-2909-4ABF-8EC2-BA5F2A3B023E}"/>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5" name="正方形/長方形 154">
          <a:extLst>
            <a:ext uri="{FF2B5EF4-FFF2-40B4-BE49-F238E27FC236}">
              <a16:creationId xmlns:a16="http://schemas.microsoft.com/office/drawing/2014/main" id="{8708273F-E256-4F90-89B6-15E535590987}"/>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6" name="正方形/長方形 155">
          <a:extLst>
            <a:ext uri="{FF2B5EF4-FFF2-40B4-BE49-F238E27FC236}">
              <a16:creationId xmlns:a16="http://schemas.microsoft.com/office/drawing/2014/main" id="{FD16DE24-BD42-471A-B2F8-40BC5B7DA17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7" name="正方形/長方形 156">
          <a:extLst>
            <a:ext uri="{FF2B5EF4-FFF2-40B4-BE49-F238E27FC236}">
              <a16:creationId xmlns:a16="http://schemas.microsoft.com/office/drawing/2014/main" id="{C2368D23-96E4-4715-A11B-DABADA9AC89F}"/>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8" name="正方形/長方形 157">
          <a:extLst>
            <a:ext uri="{FF2B5EF4-FFF2-40B4-BE49-F238E27FC236}">
              <a16:creationId xmlns:a16="http://schemas.microsoft.com/office/drawing/2014/main" id="{ED7E2255-D8B9-401A-8C9F-A25A0749F789}"/>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59" name="正方形/長方形 158">
          <a:extLst>
            <a:ext uri="{FF2B5EF4-FFF2-40B4-BE49-F238E27FC236}">
              <a16:creationId xmlns:a16="http://schemas.microsoft.com/office/drawing/2014/main" id="{7E61915C-23A1-4175-A123-FB95FF6AB577}"/>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0" name="正方形/長方形 159">
          <a:extLst>
            <a:ext uri="{FF2B5EF4-FFF2-40B4-BE49-F238E27FC236}">
              <a16:creationId xmlns:a16="http://schemas.microsoft.com/office/drawing/2014/main" id="{3B338CF1-E254-4275-BCA7-CE1F217472DA}"/>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1" name="正方形/長方形 160">
          <a:extLst>
            <a:ext uri="{FF2B5EF4-FFF2-40B4-BE49-F238E27FC236}">
              <a16:creationId xmlns:a16="http://schemas.microsoft.com/office/drawing/2014/main" id="{A8B05B0C-DF81-4EBC-AB26-A86D11E7F315}"/>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62" name="正方形/長方形 161">
          <a:extLst>
            <a:ext uri="{FF2B5EF4-FFF2-40B4-BE49-F238E27FC236}">
              <a16:creationId xmlns:a16="http://schemas.microsoft.com/office/drawing/2014/main" id="{7926E0DC-FD7D-44A9-A2DF-68CA0EACF764}"/>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3" name="正方形/長方形 162">
          <a:extLst>
            <a:ext uri="{FF2B5EF4-FFF2-40B4-BE49-F238E27FC236}">
              <a16:creationId xmlns:a16="http://schemas.microsoft.com/office/drawing/2014/main" id="{6E80A7FE-B2B2-446F-8AA1-D455E535F53B}"/>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4" name="正方形/長方形 163">
          <a:extLst>
            <a:ext uri="{FF2B5EF4-FFF2-40B4-BE49-F238E27FC236}">
              <a16:creationId xmlns:a16="http://schemas.microsoft.com/office/drawing/2014/main" id="{1AAE416B-602F-40BC-8522-2C8B026321DB}"/>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5" name="正方形/長方形 164">
          <a:extLst>
            <a:ext uri="{FF2B5EF4-FFF2-40B4-BE49-F238E27FC236}">
              <a16:creationId xmlns:a16="http://schemas.microsoft.com/office/drawing/2014/main" id="{856E895B-6C75-4481-AE6B-D79AB52AFC3D}"/>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6" name="正方形/長方形 165">
          <a:extLst>
            <a:ext uri="{FF2B5EF4-FFF2-40B4-BE49-F238E27FC236}">
              <a16:creationId xmlns:a16="http://schemas.microsoft.com/office/drawing/2014/main" id="{85297CAB-7AF9-4B49-881E-531FB2481961}"/>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7" name="正方形/長方形 166">
          <a:extLst>
            <a:ext uri="{FF2B5EF4-FFF2-40B4-BE49-F238E27FC236}">
              <a16:creationId xmlns:a16="http://schemas.microsoft.com/office/drawing/2014/main" id="{B44120EB-B87E-43C5-B69A-49A82CD2F764}"/>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8" name="正方形/長方形 167">
          <a:extLst>
            <a:ext uri="{FF2B5EF4-FFF2-40B4-BE49-F238E27FC236}">
              <a16:creationId xmlns:a16="http://schemas.microsoft.com/office/drawing/2014/main" id="{E4DB0654-04D5-43BE-BAFC-C2CB9D933C49}"/>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9" name="正方形/長方形 168">
          <a:extLst>
            <a:ext uri="{FF2B5EF4-FFF2-40B4-BE49-F238E27FC236}">
              <a16:creationId xmlns:a16="http://schemas.microsoft.com/office/drawing/2014/main" id="{C1A52127-06FC-4489-B31E-D89CFAAE4C8F}"/>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0" name="テキスト ボックス 169">
          <a:extLst>
            <a:ext uri="{FF2B5EF4-FFF2-40B4-BE49-F238E27FC236}">
              <a16:creationId xmlns:a16="http://schemas.microsoft.com/office/drawing/2014/main" id="{08516D10-9C8B-4325-8969-9F5AD1A9EA91}"/>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1" name="直線コネクタ 170">
          <a:extLst>
            <a:ext uri="{FF2B5EF4-FFF2-40B4-BE49-F238E27FC236}">
              <a16:creationId xmlns:a16="http://schemas.microsoft.com/office/drawing/2014/main" id="{2730656E-265D-4CE1-9D8A-9A731AE349A9}"/>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2" name="テキスト ボックス 171">
          <a:extLst>
            <a:ext uri="{FF2B5EF4-FFF2-40B4-BE49-F238E27FC236}">
              <a16:creationId xmlns:a16="http://schemas.microsoft.com/office/drawing/2014/main" id="{E9A81C9A-37D8-466C-B0C3-98D2566D84C3}"/>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73" name="直線コネクタ 172">
          <a:extLst>
            <a:ext uri="{FF2B5EF4-FFF2-40B4-BE49-F238E27FC236}">
              <a16:creationId xmlns:a16="http://schemas.microsoft.com/office/drawing/2014/main" id="{6A99A457-51F9-415D-B404-1641FC6794EE}"/>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174" name="テキスト ボックス 173">
          <a:extLst>
            <a:ext uri="{FF2B5EF4-FFF2-40B4-BE49-F238E27FC236}">
              <a16:creationId xmlns:a16="http://schemas.microsoft.com/office/drawing/2014/main" id="{B19FF605-829E-4BA5-BDCA-C38AE288AA8A}"/>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5" name="直線コネクタ 174">
          <a:extLst>
            <a:ext uri="{FF2B5EF4-FFF2-40B4-BE49-F238E27FC236}">
              <a16:creationId xmlns:a16="http://schemas.microsoft.com/office/drawing/2014/main" id="{9F12AE37-A9EF-403C-A58C-F27F169C14CC}"/>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76" name="テキスト ボックス 175">
          <a:extLst>
            <a:ext uri="{FF2B5EF4-FFF2-40B4-BE49-F238E27FC236}">
              <a16:creationId xmlns:a16="http://schemas.microsoft.com/office/drawing/2014/main" id="{6EDD5C86-FA17-475B-A0F8-D26752BF85DD}"/>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77" name="直線コネクタ 176">
          <a:extLst>
            <a:ext uri="{FF2B5EF4-FFF2-40B4-BE49-F238E27FC236}">
              <a16:creationId xmlns:a16="http://schemas.microsoft.com/office/drawing/2014/main" id="{A8985601-5F18-4A20-BCA4-5D0063298318}"/>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78" name="テキスト ボックス 177">
          <a:extLst>
            <a:ext uri="{FF2B5EF4-FFF2-40B4-BE49-F238E27FC236}">
              <a16:creationId xmlns:a16="http://schemas.microsoft.com/office/drawing/2014/main" id="{82152D14-5C35-4117-90E9-4E5679D0D09F}"/>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79" name="直線コネクタ 178">
          <a:extLst>
            <a:ext uri="{FF2B5EF4-FFF2-40B4-BE49-F238E27FC236}">
              <a16:creationId xmlns:a16="http://schemas.microsoft.com/office/drawing/2014/main" id="{3F4D7BB1-5044-4F5C-8FB5-6A1DEBA35B2C}"/>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80" name="テキスト ボックス 179">
          <a:extLst>
            <a:ext uri="{FF2B5EF4-FFF2-40B4-BE49-F238E27FC236}">
              <a16:creationId xmlns:a16="http://schemas.microsoft.com/office/drawing/2014/main" id="{150E6A83-97B1-42F3-8EEB-BCE674D0E808}"/>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81" name="直線コネクタ 180">
          <a:extLst>
            <a:ext uri="{FF2B5EF4-FFF2-40B4-BE49-F238E27FC236}">
              <a16:creationId xmlns:a16="http://schemas.microsoft.com/office/drawing/2014/main" id="{0B33096D-5A04-4CB4-87E6-D091ACF10BA1}"/>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82" name="テキスト ボックス 181">
          <a:extLst>
            <a:ext uri="{FF2B5EF4-FFF2-40B4-BE49-F238E27FC236}">
              <a16:creationId xmlns:a16="http://schemas.microsoft.com/office/drawing/2014/main" id="{16852CE6-A04D-4A84-9802-E2BB2BBEE5FC}"/>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83" name="直線コネクタ 182">
          <a:extLst>
            <a:ext uri="{FF2B5EF4-FFF2-40B4-BE49-F238E27FC236}">
              <a16:creationId xmlns:a16="http://schemas.microsoft.com/office/drawing/2014/main" id="{4399B49A-FF58-4E5D-846B-E3E74A312CEB}"/>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184" name="テキスト ボックス 183">
          <a:extLst>
            <a:ext uri="{FF2B5EF4-FFF2-40B4-BE49-F238E27FC236}">
              <a16:creationId xmlns:a16="http://schemas.microsoft.com/office/drawing/2014/main" id="{E4F8A550-8571-489A-8B9F-2D0CAD83F857}"/>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5" name="直線コネクタ 184">
          <a:extLst>
            <a:ext uri="{FF2B5EF4-FFF2-40B4-BE49-F238E27FC236}">
              <a16:creationId xmlns:a16="http://schemas.microsoft.com/office/drawing/2014/main" id="{52D54D0B-D2F3-44C8-8E5B-54D8CCFDBBDD}"/>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6" name="【公営住宅】&#10;有形固定資産減価償却率グラフ枠">
          <a:extLst>
            <a:ext uri="{FF2B5EF4-FFF2-40B4-BE49-F238E27FC236}">
              <a16:creationId xmlns:a16="http://schemas.microsoft.com/office/drawing/2014/main" id="{D59FDC3C-B437-43B5-9559-1B762B8AE7C6}"/>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8708</xdr:rowOff>
    </xdr:from>
    <xdr:to>
      <xdr:col>24</xdr:col>
      <xdr:colOff>62865</xdr:colOff>
      <xdr:row>86</xdr:row>
      <xdr:rowOff>168729</xdr:rowOff>
    </xdr:to>
    <xdr:cxnSp macro="">
      <xdr:nvCxnSpPr>
        <xdr:cNvPr id="187" name="直線コネクタ 186">
          <a:extLst>
            <a:ext uri="{FF2B5EF4-FFF2-40B4-BE49-F238E27FC236}">
              <a16:creationId xmlns:a16="http://schemas.microsoft.com/office/drawing/2014/main" id="{5C862EB8-30B1-48A9-8315-89F234C781BB}"/>
            </a:ext>
          </a:extLst>
        </xdr:cNvPr>
        <xdr:cNvCxnSpPr/>
      </xdr:nvCxnSpPr>
      <xdr:spPr>
        <a:xfrm flipV="1">
          <a:off x="4634865" y="13381808"/>
          <a:ext cx="0" cy="15316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188" name="【公営住宅】&#10;有形固定資産減価償却率最小値テキスト">
          <a:extLst>
            <a:ext uri="{FF2B5EF4-FFF2-40B4-BE49-F238E27FC236}">
              <a16:creationId xmlns:a16="http://schemas.microsoft.com/office/drawing/2014/main" id="{CF92A397-EEA3-4207-87AD-E5DCFBF9844E}"/>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189" name="直線コネクタ 188">
          <a:extLst>
            <a:ext uri="{FF2B5EF4-FFF2-40B4-BE49-F238E27FC236}">
              <a16:creationId xmlns:a16="http://schemas.microsoft.com/office/drawing/2014/main" id="{2857CE08-B017-4276-BE21-59CC9A75C283}"/>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126835</xdr:rowOff>
    </xdr:from>
    <xdr:ext cx="340478" cy="259045"/>
    <xdr:sp macro="" textlink="">
      <xdr:nvSpPr>
        <xdr:cNvPr id="190" name="【公営住宅】&#10;有形固定資産減価償却率最大値テキスト">
          <a:extLst>
            <a:ext uri="{FF2B5EF4-FFF2-40B4-BE49-F238E27FC236}">
              <a16:creationId xmlns:a16="http://schemas.microsoft.com/office/drawing/2014/main" id="{7D1FB939-54BD-4824-B13C-D1A7B99BB53A}"/>
            </a:ext>
          </a:extLst>
        </xdr:cNvPr>
        <xdr:cNvSpPr txBox="1"/>
      </xdr:nvSpPr>
      <xdr:spPr>
        <a:xfrm>
          <a:off x="4673600" y="131570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8708</xdr:rowOff>
    </xdr:from>
    <xdr:to>
      <xdr:col>24</xdr:col>
      <xdr:colOff>152400</xdr:colOff>
      <xdr:row>78</xdr:row>
      <xdr:rowOff>8708</xdr:rowOff>
    </xdr:to>
    <xdr:cxnSp macro="">
      <xdr:nvCxnSpPr>
        <xdr:cNvPr id="191" name="直線コネクタ 190">
          <a:extLst>
            <a:ext uri="{FF2B5EF4-FFF2-40B4-BE49-F238E27FC236}">
              <a16:creationId xmlns:a16="http://schemas.microsoft.com/office/drawing/2014/main" id="{049AC2E4-35C0-4C65-9AB4-741EE0D9A8FB}"/>
            </a:ext>
          </a:extLst>
        </xdr:cNvPr>
        <xdr:cNvCxnSpPr/>
      </xdr:nvCxnSpPr>
      <xdr:spPr>
        <a:xfrm>
          <a:off x="4546600" y="13381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85289</xdr:rowOff>
    </xdr:from>
    <xdr:ext cx="405111" cy="259045"/>
    <xdr:sp macro="" textlink="">
      <xdr:nvSpPr>
        <xdr:cNvPr id="192" name="【公営住宅】&#10;有形固定資産減価償却率平均値テキスト">
          <a:extLst>
            <a:ext uri="{FF2B5EF4-FFF2-40B4-BE49-F238E27FC236}">
              <a16:creationId xmlns:a16="http://schemas.microsoft.com/office/drawing/2014/main" id="{C1A65366-5139-488B-8C88-81A1C40F8330}"/>
            </a:ext>
          </a:extLst>
        </xdr:cNvPr>
        <xdr:cNvSpPr txBox="1"/>
      </xdr:nvSpPr>
      <xdr:spPr>
        <a:xfrm>
          <a:off x="4673600" y="141441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62412</xdr:rowOff>
    </xdr:from>
    <xdr:to>
      <xdr:col>24</xdr:col>
      <xdr:colOff>114300</xdr:colOff>
      <xdr:row>83</xdr:row>
      <xdr:rowOff>164012</xdr:rowOff>
    </xdr:to>
    <xdr:sp macro="" textlink="">
      <xdr:nvSpPr>
        <xdr:cNvPr id="193" name="フローチャート: 判断 192">
          <a:extLst>
            <a:ext uri="{FF2B5EF4-FFF2-40B4-BE49-F238E27FC236}">
              <a16:creationId xmlns:a16="http://schemas.microsoft.com/office/drawing/2014/main" id="{192D74F5-F3C0-4972-99EF-3EECA28F295E}"/>
            </a:ext>
          </a:extLst>
        </xdr:cNvPr>
        <xdr:cNvSpPr/>
      </xdr:nvSpPr>
      <xdr:spPr>
        <a:xfrm>
          <a:off x="4584700" y="1429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158750</xdr:rowOff>
    </xdr:from>
    <xdr:to>
      <xdr:col>20</xdr:col>
      <xdr:colOff>38100</xdr:colOff>
      <xdr:row>83</xdr:row>
      <xdr:rowOff>88900</xdr:rowOff>
    </xdr:to>
    <xdr:sp macro="" textlink="">
      <xdr:nvSpPr>
        <xdr:cNvPr id="194" name="フローチャート: 判断 193">
          <a:extLst>
            <a:ext uri="{FF2B5EF4-FFF2-40B4-BE49-F238E27FC236}">
              <a16:creationId xmlns:a16="http://schemas.microsoft.com/office/drawing/2014/main" id="{02A48ABA-3C67-41F7-937F-D942A634FAB4}"/>
            </a:ext>
          </a:extLst>
        </xdr:cNvPr>
        <xdr:cNvSpPr/>
      </xdr:nvSpPr>
      <xdr:spPr>
        <a:xfrm>
          <a:off x="3746500" y="1421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140788</xdr:rowOff>
    </xdr:from>
    <xdr:to>
      <xdr:col>15</xdr:col>
      <xdr:colOff>101600</xdr:colOff>
      <xdr:row>83</xdr:row>
      <xdr:rowOff>70938</xdr:rowOff>
    </xdr:to>
    <xdr:sp macro="" textlink="">
      <xdr:nvSpPr>
        <xdr:cNvPr id="195" name="フローチャート: 判断 194">
          <a:extLst>
            <a:ext uri="{FF2B5EF4-FFF2-40B4-BE49-F238E27FC236}">
              <a16:creationId xmlns:a16="http://schemas.microsoft.com/office/drawing/2014/main" id="{E2CDF87B-418E-4D4A-8DB0-2EF375C968D4}"/>
            </a:ext>
          </a:extLst>
        </xdr:cNvPr>
        <xdr:cNvSpPr/>
      </xdr:nvSpPr>
      <xdr:spPr>
        <a:xfrm>
          <a:off x="2857500" y="1419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41184</xdr:rowOff>
    </xdr:from>
    <xdr:to>
      <xdr:col>10</xdr:col>
      <xdr:colOff>165100</xdr:colOff>
      <xdr:row>83</xdr:row>
      <xdr:rowOff>142784</xdr:rowOff>
    </xdr:to>
    <xdr:sp macro="" textlink="">
      <xdr:nvSpPr>
        <xdr:cNvPr id="196" name="フローチャート: 判断 195">
          <a:extLst>
            <a:ext uri="{FF2B5EF4-FFF2-40B4-BE49-F238E27FC236}">
              <a16:creationId xmlns:a16="http://schemas.microsoft.com/office/drawing/2014/main" id="{124F56DE-AF76-4C56-B30E-170BD60BF18F}"/>
            </a:ext>
          </a:extLst>
        </xdr:cNvPr>
        <xdr:cNvSpPr/>
      </xdr:nvSpPr>
      <xdr:spPr>
        <a:xfrm>
          <a:off x="1968500" y="14271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44450</xdr:rowOff>
    </xdr:from>
    <xdr:to>
      <xdr:col>6</xdr:col>
      <xdr:colOff>38100</xdr:colOff>
      <xdr:row>83</xdr:row>
      <xdr:rowOff>146050</xdr:rowOff>
    </xdr:to>
    <xdr:sp macro="" textlink="">
      <xdr:nvSpPr>
        <xdr:cNvPr id="197" name="フローチャート: 判断 196">
          <a:extLst>
            <a:ext uri="{FF2B5EF4-FFF2-40B4-BE49-F238E27FC236}">
              <a16:creationId xmlns:a16="http://schemas.microsoft.com/office/drawing/2014/main" id="{5CE736FA-CEF0-4707-ABCD-8FFDD183558B}"/>
            </a:ext>
          </a:extLst>
        </xdr:cNvPr>
        <xdr:cNvSpPr/>
      </xdr:nvSpPr>
      <xdr:spPr>
        <a:xfrm>
          <a:off x="1079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8" name="テキスト ボックス 197">
          <a:extLst>
            <a:ext uri="{FF2B5EF4-FFF2-40B4-BE49-F238E27FC236}">
              <a16:creationId xmlns:a16="http://schemas.microsoft.com/office/drawing/2014/main" id="{D5D57D8F-7A62-420E-9FFA-14AA66C6B6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8125C118-9333-4E03-A56E-35C7B4FAB36C}"/>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CA22AF2B-C245-4B58-B07C-8D302DBD557C}"/>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309E02AE-2C4D-467F-BD97-9A37D9F367A9}"/>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394FED43-FFD2-4B35-AC2A-E6A43B942BAB}"/>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41184</xdr:rowOff>
    </xdr:from>
    <xdr:to>
      <xdr:col>24</xdr:col>
      <xdr:colOff>114300</xdr:colOff>
      <xdr:row>85</xdr:row>
      <xdr:rowOff>142784</xdr:rowOff>
    </xdr:to>
    <xdr:sp macro="" textlink="">
      <xdr:nvSpPr>
        <xdr:cNvPr id="203" name="楕円 202">
          <a:extLst>
            <a:ext uri="{FF2B5EF4-FFF2-40B4-BE49-F238E27FC236}">
              <a16:creationId xmlns:a16="http://schemas.microsoft.com/office/drawing/2014/main" id="{0B0AECCA-3774-49B2-86F5-F60AD67C407D}"/>
            </a:ext>
          </a:extLst>
        </xdr:cNvPr>
        <xdr:cNvSpPr/>
      </xdr:nvSpPr>
      <xdr:spPr>
        <a:xfrm>
          <a:off x="4584700" y="14614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19611</xdr:rowOff>
    </xdr:from>
    <xdr:ext cx="405111" cy="259045"/>
    <xdr:sp macro="" textlink="">
      <xdr:nvSpPr>
        <xdr:cNvPr id="204" name="【公営住宅】&#10;有形固定資産減価償却率該当値テキスト">
          <a:extLst>
            <a:ext uri="{FF2B5EF4-FFF2-40B4-BE49-F238E27FC236}">
              <a16:creationId xmlns:a16="http://schemas.microsoft.com/office/drawing/2014/main" id="{E012AA91-53B4-4017-9812-68B7B1E2134E}"/>
            </a:ext>
          </a:extLst>
        </xdr:cNvPr>
        <xdr:cNvSpPr txBox="1"/>
      </xdr:nvSpPr>
      <xdr:spPr>
        <a:xfrm>
          <a:off x="4673600" y="14592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5262</xdr:rowOff>
    </xdr:from>
    <xdr:to>
      <xdr:col>20</xdr:col>
      <xdr:colOff>38100</xdr:colOff>
      <xdr:row>85</xdr:row>
      <xdr:rowOff>106862</xdr:rowOff>
    </xdr:to>
    <xdr:sp macro="" textlink="">
      <xdr:nvSpPr>
        <xdr:cNvPr id="205" name="楕円 204">
          <a:extLst>
            <a:ext uri="{FF2B5EF4-FFF2-40B4-BE49-F238E27FC236}">
              <a16:creationId xmlns:a16="http://schemas.microsoft.com/office/drawing/2014/main" id="{6CD6143B-3899-4E6C-957C-89871B64BF3B}"/>
            </a:ext>
          </a:extLst>
        </xdr:cNvPr>
        <xdr:cNvSpPr/>
      </xdr:nvSpPr>
      <xdr:spPr>
        <a:xfrm>
          <a:off x="3746500" y="1457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56062</xdr:rowOff>
    </xdr:from>
    <xdr:to>
      <xdr:col>24</xdr:col>
      <xdr:colOff>63500</xdr:colOff>
      <xdr:row>85</xdr:row>
      <xdr:rowOff>91984</xdr:rowOff>
    </xdr:to>
    <xdr:cxnSp macro="">
      <xdr:nvCxnSpPr>
        <xdr:cNvPr id="206" name="直線コネクタ 205">
          <a:extLst>
            <a:ext uri="{FF2B5EF4-FFF2-40B4-BE49-F238E27FC236}">
              <a16:creationId xmlns:a16="http://schemas.microsoft.com/office/drawing/2014/main" id="{D888D5A3-30F9-4A19-9A5C-A0D00FAFCAFA}"/>
            </a:ext>
          </a:extLst>
        </xdr:cNvPr>
        <xdr:cNvCxnSpPr/>
      </xdr:nvCxnSpPr>
      <xdr:spPr>
        <a:xfrm>
          <a:off x="3797300" y="14629312"/>
          <a:ext cx="8382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140788</xdr:rowOff>
    </xdr:from>
    <xdr:to>
      <xdr:col>15</xdr:col>
      <xdr:colOff>101600</xdr:colOff>
      <xdr:row>85</xdr:row>
      <xdr:rowOff>70938</xdr:rowOff>
    </xdr:to>
    <xdr:sp macro="" textlink="">
      <xdr:nvSpPr>
        <xdr:cNvPr id="207" name="楕円 206">
          <a:extLst>
            <a:ext uri="{FF2B5EF4-FFF2-40B4-BE49-F238E27FC236}">
              <a16:creationId xmlns:a16="http://schemas.microsoft.com/office/drawing/2014/main" id="{96E710A7-4037-4DB2-834C-5C3FD8A0FF17}"/>
            </a:ext>
          </a:extLst>
        </xdr:cNvPr>
        <xdr:cNvSpPr/>
      </xdr:nvSpPr>
      <xdr:spPr>
        <a:xfrm>
          <a:off x="2857500" y="14542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20138</xdr:rowOff>
    </xdr:from>
    <xdr:to>
      <xdr:col>19</xdr:col>
      <xdr:colOff>177800</xdr:colOff>
      <xdr:row>85</xdr:row>
      <xdr:rowOff>56062</xdr:rowOff>
    </xdr:to>
    <xdr:cxnSp macro="">
      <xdr:nvCxnSpPr>
        <xdr:cNvPr id="208" name="直線コネクタ 207">
          <a:extLst>
            <a:ext uri="{FF2B5EF4-FFF2-40B4-BE49-F238E27FC236}">
              <a16:creationId xmlns:a16="http://schemas.microsoft.com/office/drawing/2014/main" id="{BE22E459-FA63-4A1D-BFA6-0D1BDEA15534}"/>
            </a:ext>
          </a:extLst>
        </xdr:cNvPr>
        <xdr:cNvCxnSpPr/>
      </xdr:nvCxnSpPr>
      <xdr:spPr>
        <a:xfrm>
          <a:off x="2908300" y="14593388"/>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104866</xdr:rowOff>
    </xdr:from>
    <xdr:to>
      <xdr:col>10</xdr:col>
      <xdr:colOff>165100</xdr:colOff>
      <xdr:row>85</xdr:row>
      <xdr:rowOff>35016</xdr:rowOff>
    </xdr:to>
    <xdr:sp macro="" textlink="">
      <xdr:nvSpPr>
        <xdr:cNvPr id="209" name="楕円 208">
          <a:extLst>
            <a:ext uri="{FF2B5EF4-FFF2-40B4-BE49-F238E27FC236}">
              <a16:creationId xmlns:a16="http://schemas.microsoft.com/office/drawing/2014/main" id="{EAF9C8CC-3CCB-43B5-A282-DFFC52396964}"/>
            </a:ext>
          </a:extLst>
        </xdr:cNvPr>
        <xdr:cNvSpPr/>
      </xdr:nvSpPr>
      <xdr:spPr>
        <a:xfrm>
          <a:off x="1968500" y="1450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155666</xdr:rowOff>
    </xdr:from>
    <xdr:to>
      <xdr:col>15</xdr:col>
      <xdr:colOff>50800</xdr:colOff>
      <xdr:row>85</xdr:row>
      <xdr:rowOff>20138</xdr:rowOff>
    </xdr:to>
    <xdr:cxnSp macro="">
      <xdr:nvCxnSpPr>
        <xdr:cNvPr id="210" name="直線コネクタ 209">
          <a:extLst>
            <a:ext uri="{FF2B5EF4-FFF2-40B4-BE49-F238E27FC236}">
              <a16:creationId xmlns:a16="http://schemas.microsoft.com/office/drawing/2014/main" id="{411387B6-37FF-4719-9870-86E46EC30E12}"/>
            </a:ext>
          </a:extLst>
        </xdr:cNvPr>
        <xdr:cNvCxnSpPr/>
      </xdr:nvCxnSpPr>
      <xdr:spPr>
        <a:xfrm>
          <a:off x="2019300" y="14557466"/>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68943</xdr:rowOff>
    </xdr:from>
    <xdr:to>
      <xdr:col>6</xdr:col>
      <xdr:colOff>38100</xdr:colOff>
      <xdr:row>84</xdr:row>
      <xdr:rowOff>170543</xdr:rowOff>
    </xdr:to>
    <xdr:sp macro="" textlink="">
      <xdr:nvSpPr>
        <xdr:cNvPr id="211" name="楕円 210">
          <a:extLst>
            <a:ext uri="{FF2B5EF4-FFF2-40B4-BE49-F238E27FC236}">
              <a16:creationId xmlns:a16="http://schemas.microsoft.com/office/drawing/2014/main" id="{087582FF-A0C2-44E5-AB47-8053B5E35E76}"/>
            </a:ext>
          </a:extLst>
        </xdr:cNvPr>
        <xdr:cNvSpPr/>
      </xdr:nvSpPr>
      <xdr:spPr>
        <a:xfrm>
          <a:off x="1079500" y="1447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119743</xdr:rowOff>
    </xdr:from>
    <xdr:to>
      <xdr:col>10</xdr:col>
      <xdr:colOff>114300</xdr:colOff>
      <xdr:row>84</xdr:row>
      <xdr:rowOff>155666</xdr:rowOff>
    </xdr:to>
    <xdr:cxnSp macro="">
      <xdr:nvCxnSpPr>
        <xdr:cNvPr id="212" name="直線コネクタ 211">
          <a:extLst>
            <a:ext uri="{FF2B5EF4-FFF2-40B4-BE49-F238E27FC236}">
              <a16:creationId xmlns:a16="http://schemas.microsoft.com/office/drawing/2014/main" id="{B1E4B5B0-E69E-441C-BA9F-22BE39FE2F5D}"/>
            </a:ext>
          </a:extLst>
        </xdr:cNvPr>
        <xdr:cNvCxnSpPr/>
      </xdr:nvCxnSpPr>
      <xdr:spPr>
        <a:xfrm>
          <a:off x="1130300" y="14521543"/>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105427</xdr:rowOff>
    </xdr:from>
    <xdr:ext cx="405111" cy="259045"/>
    <xdr:sp macro="" textlink="">
      <xdr:nvSpPr>
        <xdr:cNvPr id="213" name="n_1aveValue【公営住宅】&#10;有形固定資産減価償却率">
          <a:extLst>
            <a:ext uri="{FF2B5EF4-FFF2-40B4-BE49-F238E27FC236}">
              <a16:creationId xmlns:a16="http://schemas.microsoft.com/office/drawing/2014/main" id="{D8ED239B-A43D-442B-AFF3-815836B8EA06}"/>
            </a:ext>
          </a:extLst>
        </xdr:cNvPr>
        <xdr:cNvSpPr txBox="1"/>
      </xdr:nvSpPr>
      <xdr:spPr>
        <a:xfrm>
          <a:off x="3582044" y="1399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87465</xdr:rowOff>
    </xdr:from>
    <xdr:ext cx="405111" cy="259045"/>
    <xdr:sp macro="" textlink="">
      <xdr:nvSpPr>
        <xdr:cNvPr id="214" name="n_2aveValue【公営住宅】&#10;有形固定資産減価償却率">
          <a:extLst>
            <a:ext uri="{FF2B5EF4-FFF2-40B4-BE49-F238E27FC236}">
              <a16:creationId xmlns:a16="http://schemas.microsoft.com/office/drawing/2014/main" id="{42929A1B-76C1-4A1D-9D16-479BA48B5954}"/>
            </a:ext>
          </a:extLst>
        </xdr:cNvPr>
        <xdr:cNvSpPr txBox="1"/>
      </xdr:nvSpPr>
      <xdr:spPr>
        <a:xfrm>
          <a:off x="2705744" y="13974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159311</xdr:rowOff>
    </xdr:from>
    <xdr:ext cx="405111" cy="259045"/>
    <xdr:sp macro="" textlink="">
      <xdr:nvSpPr>
        <xdr:cNvPr id="215" name="n_3aveValue【公営住宅】&#10;有形固定資産減価償却率">
          <a:extLst>
            <a:ext uri="{FF2B5EF4-FFF2-40B4-BE49-F238E27FC236}">
              <a16:creationId xmlns:a16="http://schemas.microsoft.com/office/drawing/2014/main" id="{71C9DA1B-1317-4346-AEF2-99325E09CF43}"/>
            </a:ext>
          </a:extLst>
        </xdr:cNvPr>
        <xdr:cNvSpPr txBox="1"/>
      </xdr:nvSpPr>
      <xdr:spPr>
        <a:xfrm>
          <a:off x="1816744" y="14046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162577</xdr:rowOff>
    </xdr:from>
    <xdr:ext cx="405111" cy="259045"/>
    <xdr:sp macro="" textlink="">
      <xdr:nvSpPr>
        <xdr:cNvPr id="216" name="n_4aveValue【公営住宅】&#10;有形固定資産減価償却率">
          <a:extLst>
            <a:ext uri="{FF2B5EF4-FFF2-40B4-BE49-F238E27FC236}">
              <a16:creationId xmlns:a16="http://schemas.microsoft.com/office/drawing/2014/main" id="{E17D0F33-55E6-4153-B3E3-20B89493B530}"/>
            </a:ext>
          </a:extLst>
        </xdr:cNvPr>
        <xdr:cNvSpPr txBox="1"/>
      </xdr:nvSpPr>
      <xdr:spPr>
        <a:xfrm>
          <a:off x="927744" y="1405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97989</xdr:rowOff>
    </xdr:from>
    <xdr:ext cx="405111" cy="259045"/>
    <xdr:sp macro="" textlink="">
      <xdr:nvSpPr>
        <xdr:cNvPr id="217" name="n_1mainValue【公営住宅】&#10;有形固定資産減価償却率">
          <a:extLst>
            <a:ext uri="{FF2B5EF4-FFF2-40B4-BE49-F238E27FC236}">
              <a16:creationId xmlns:a16="http://schemas.microsoft.com/office/drawing/2014/main" id="{2C2504BF-C049-4266-B060-9713CD983A4F}"/>
            </a:ext>
          </a:extLst>
        </xdr:cNvPr>
        <xdr:cNvSpPr txBox="1"/>
      </xdr:nvSpPr>
      <xdr:spPr>
        <a:xfrm>
          <a:off x="3582044" y="14671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62065</xdr:rowOff>
    </xdr:from>
    <xdr:ext cx="405111" cy="259045"/>
    <xdr:sp macro="" textlink="">
      <xdr:nvSpPr>
        <xdr:cNvPr id="218" name="n_2mainValue【公営住宅】&#10;有形固定資産減価償却率">
          <a:extLst>
            <a:ext uri="{FF2B5EF4-FFF2-40B4-BE49-F238E27FC236}">
              <a16:creationId xmlns:a16="http://schemas.microsoft.com/office/drawing/2014/main" id="{E4A9D307-F108-4183-8D27-5814C5DC40E8}"/>
            </a:ext>
          </a:extLst>
        </xdr:cNvPr>
        <xdr:cNvSpPr txBox="1"/>
      </xdr:nvSpPr>
      <xdr:spPr>
        <a:xfrm>
          <a:off x="2705744" y="14635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26143</xdr:rowOff>
    </xdr:from>
    <xdr:ext cx="405111" cy="259045"/>
    <xdr:sp macro="" textlink="">
      <xdr:nvSpPr>
        <xdr:cNvPr id="219" name="n_3mainValue【公営住宅】&#10;有形固定資産減価償却率">
          <a:extLst>
            <a:ext uri="{FF2B5EF4-FFF2-40B4-BE49-F238E27FC236}">
              <a16:creationId xmlns:a16="http://schemas.microsoft.com/office/drawing/2014/main" id="{03472186-3FDB-4C35-92CB-5E72CB3173E7}"/>
            </a:ext>
          </a:extLst>
        </xdr:cNvPr>
        <xdr:cNvSpPr txBox="1"/>
      </xdr:nvSpPr>
      <xdr:spPr>
        <a:xfrm>
          <a:off x="1816744" y="14599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161670</xdr:rowOff>
    </xdr:from>
    <xdr:ext cx="405111" cy="259045"/>
    <xdr:sp macro="" textlink="">
      <xdr:nvSpPr>
        <xdr:cNvPr id="220" name="n_4mainValue【公営住宅】&#10;有形固定資産減価償却率">
          <a:extLst>
            <a:ext uri="{FF2B5EF4-FFF2-40B4-BE49-F238E27FC236}">
              <a16:creationId xmlns:a16="http://schemas.microsoft.com/office/drawing/2014/main" id="{7A0C5C4B-860E-4651-B4AC-3EA05D60B9B0}"/>
            </a:ext>
          </a:extLst>
        </xdr:cNvPr>
        <xdr:cNvSpPr txBox="1"/>
      </xdr:nvSpPr>
      <xdr:spPr>
        <a:xfrm>
          <a:off x="927744" y="1456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1" name="正方形/長方形 220">
          <a:extLst>
            <a:ext uri="{FF2B5EF4-FFF2-40B4-BE49-F238E27FC236}">
              <a16:creationId xmlns:a16="http://schemas.microsoft.com/office/drawing/2014/main" id="{6678C6CE-1081-4856-812C-42FB471DA4EB}"/>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2" name="正方形/長方形 221">
          <a:extLst>
            <a:ext uri="{FF2B5EF4-FFF2-40B4-BE49-F238E27FC236}">
              <a16:creationId xmlns:a16="http://schemas.microsoft.com/office/drawing/2014/main" id="{2E1BC9C6-0507-4D1F-902D-AD422FD85CAB}"/>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3" name="正方形/長方形 222">
          <a:extLst>
            <a:ext uri="{FF2B5EF4-FFF2-40B4-BE49-F238E27FC236}">
              <a16:creationId xmlns:a16="http://schemas.microsoft.com/office/drawing/2014/main" id="{FE6DD8B1-0F5C-4D45-B304-12F0B2817BEF}"/>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4" name="正方形/長方形 223">
          <a:extLst>
            <a:ext uri="{FF2B5EF4-FFF2-40B4-BE49-F238E27FC236}">
              <a16:creationId xmlns:a16="http://schemas.microsoft.com/office/drawing/2014/main" id="{973C22A4-7D71-4356-B7FB-7FD9E158CD7C}"/>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5" name="正方形/長方形 224">
          <a:extLst>
            <a:ext uri="{FF2B5EF4-FFF2-40B4-BE49-F238E27FC236}">
              <a16:creationId xmlns:a16="http://schemas.microsoft.com/office/drawing/2014/main" id="{81200527-12C3-4216-8D75-55DBB31C1D6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6" name="正方形/長方形 225">
          <a:extLst>
            <a:ext uri="{FF2B5EF4-FFF2-40B4-BE49-F238E27FC236}">
              <a16:creationId xmlns:a16="http://schemas.microsoft.com/office/drawing/2014/main" id="{82487AD5-8B44-4CEA-A1D5-CA635E4A2CA3}"/>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7" name="正方形/長方形 226">
          <a:extLst>
            <a:ext uri="{FF2B5EF4-FFF2-40B4-BE49-F238E27FC236}">
              <a16:creationId xmlns:a16="http://schemas.microsoft.com/office/drawing/2014/main" id="{56E6D879-150C-45C8-AFE9-503302850C33}"/>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8" name="正方形/長方形 227">
          <a:extLst>
            <a:ext uri="{FF2B5EF4-FFF2-40B4-BE49-F238E27FC236}">
              <a16:creationId xmlns:a16="http://schemas.microsoft.com/office/drawing/2014/main" id="{72A4121B-9514-4415-B6E6-7634AFD3F4C2}"/>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9" name="テキスト ボックス 228">
          <a:extLst>
            <a:ext uri="{FF2B5EF4-FFF2-40B4-BE49-F238E27FC236}">
              <a16:creationId xmlns:a16="http://schemas.microsoft.com/office/drawing/2014/main" id="{CA3C81B6-402C-47DF-9CBE-6EF6BB53F70B}"/>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0" name="直線コネクタ 229">
          <a:extLst>
            <a:ext uri="{FF2B5EF4-FFF2-40B4-BE49-F238E27FC236}">
              <a16:creationId xmlns:a16="http://schemas.microsoft.com/office/drawing/2014/main" id="{39B7D18E-19C0-4E18-8594-1FF016DA6997}"/>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31" name="直線コネクタ 230">
          <a:extLst>
            <a:ext uri="{FF2B5EF4-FFF2-40B4-BE49-F238E27FC236}">
              <a16:creationId xmlns:a16="http://schemas.microsoft.com/office/drawing/2014/main" id="{BAD8E0D1-3332-49F6-B166-847745817BC0}"/>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32" name="テキスト ボックス 231">
          <a:extLst>
            <a:ext uri="{FF2B5EF4-FFF2-40B4-BE49-F238E27FC236}">
              <a16:creationId xmlns:a16="http://schemas.microsoft.com/office/drawing/2014/main" id="{52745A62-C7B9-43CE-BDD9-ED51002C400A}"/>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33" name="直線コネクタ 232">
          <a:extLst>
            <a:ext uri="{FF2B5EF4-FFF2-40B4-BE49-F238E27FC236}">
              <a16:creationId xmlns:a16="http://schemas.microsoft.com/office/drawing/2014/main" id="{6D2C1DCF-E775-422A-895D-4AA42835E4B5}"/>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34" name="テキスト ボックス 233">
          <a:extLst>
            <a:ext uri="{FF2B5EF4-FFF2-40B4-BE49-F238E27FC236}">
              <a16:creationId xmlns:a16="http://schemas.microsoft.com/office/drawing/2014/main" id="{84D19EB8-618F-406B-913B-FA2533123A7D}"/>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35" name="直線コネクタ 234">
          <a:extLst>
            <a:ext uri="{FF2B5EF4-FFF2-40B4-BE49-F238E27FC236}">
              <a16:creationId xmlns:a16="http://schemas.microsoft.com/office/drawing/2014/main" id="{DB502CBA-549F-4DE9-A616-0D1057923DBB}"/>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36" name="テキスト ボックス 235">
          <a:extLst>
            <a:ext uri="{FF2B5EF4-FFF2-40B4-BE49-F238E27FC236}">
              <a16:creationId xmlns:a16="http://schemas.microsoft.com/office/drawing/2014/main" id="{4BA7F091-0EDE-4178-9DD7-6FAE42271841}"/>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37" name="直線コネクタ 236">
          <a:extLst>
            <a:ext uri="{FF2B5EF4-FFF2-40B4-BE49-F238E27FC236}">
              <a16:creationId xmlns:a16="http://schemas.microsoft.com/office/drawing/2014/main" id="{09A4F3A2-A3B3-4370-9F26-A228C18F57C8}"/>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38" name="テキスト ボックス 237">
          <a:extLst>
            <a:ext uri="{FF2B5EF4-FFF2-40B4-BE49-F238E27FC236}">
              <a16:creationId xmlns:a16="http://schemas.microsoft.com/office/drawing/2014/main" id="{BFA1A72F-388C-41DE-914C-E2A72E216E04}"/>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39" name="直線コネクタ 238">
          <a:extLst>
            <a:ext uri="{FF2B5EF4-FFF2-40B4-BE49-F238E27FC236}">
              <a16:creationId xmlns:a16="http://schemas.microsoft.com/office/drawing/2014/main" id="{B4D0CBA7-221E-444A-965B-3181CAAC141A}"/>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0" name="テキスト ボックス 239">
          <a:extLst>
            <a:ext uri="{FF2B5EF4-FFF2-40B4-BE49-F238E27FC236}">
              <a16:creationId xmlns:a16="http://schemas.microsoft.com/office/drawing/2014/main" id="{222087E7-3237-48AC-8ED4-8756BB45C8E9}"/>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1" name="【公営住宅】&#10;一人当たり面積グラフ枠">
          <a:extLst>
            <a:ext uri="{FF2B5EF4-FFF2-40B4-BE49-F238E27FC236}">
              <a16:creationId xmlns:a16="http://schemas.microsoft.com/office/drawing/2014/main" id="{702AA94E-002B-4864-9A28-98ECAB16FC1A}"/>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68275</xdr:rowOff>
    </xdr:from>
    <xdr:to>
      <xdr:col>54</xdr:col>
      <xdr:colOff>189865</xdr:colOff>
      <xdr:row>86</xdr:row>
      <xdr:rowOff>35128</xdr:rowOff>
    </xdr:to>
    <xdr:cxnSp macro="">
      <xdr:nvCxnSpPr>
        <xdr:cNvPr id="242" name="直線コネクタ 241">
          <a:extLst>
            <a:ext uri="{FF2B5EF4-FFF2-40B4-BE49-F238E27FC236}">
              <a16:creationId xmlns:a16="http://schemas.microsoft.com/office/drawing/2014/main" id="{7D695442-88FF-4F23-BC6E-AC73E9437B47}"/>
            </a:ext>
          </a:extLst>
        </xdr:cNvPr>
        <xdr:cNvCxnSpPr/>
      </xdr:nvCxnSpPr>
      <xdr:spPr>
        <a:xfrm flipV="1">
          <a:off x="10476865" y="13441375"/>
          <a:ext cx="0" cy="1338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38955</xdr:rowOff>
    </xdr:from>
    <xdr:ext cx="469744" cy="259045"/>
    <xdr:sp macro="" textlink="">
      <xdr:nvSpPr>
        <xdr:cNvPr id="243" name="【公営住宅】&#10;一人当たり面積最小値テキスト">
          <a:extLst>
            <a:ext uri="{FF2B5EF4-FFF2-40B4-BE49-F238E27FC236}">
              <a16:creationId xmlns:a16="http://schemas.microsoft.com/office/drawing/2014/main" id="{13EE1E2F-830E-4A77-9B26-6F97F1D42D07}"/>
            </a:ext>
          </a:extLst>
        </xdr:cNvPr>
        <xdr:cNvSpPr txBox="1"/>
      </xdr:nvSpPr>
      <xdr:spPr>
        <a:xfrm>
          <a:off x="10515600" y="14783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35128</xdr:rowOff>
    </xdr:from>
    <xdr:to>
      <xdr:col>55</xdr:col>
      <xdr:colOff>88900</xdr:colOff>
      <xdr:row>86</xdr:row>
      <xdr:rowOff>35128</xdr:rowOff>
    </xdr:to>
    <xdr:cxnSp macro="">
      <xdr:nvCxnSpPr>
        <xdr:cNvPr id="244" name="直線コネクタ 243">
          <a:extLst>
            <a:ext uri="{FF2B5EF4-FFF2-40B4-BE49-F238E27FC236}">
              <a16:creationId xmlns:a16="http://schemas.microsoft.com/office/drawing/2014/main" id="{714701A8-5FC3-4DC0-9542-D2DE79D6E81F}"/>
            </a:ext>
          </a:extLst>
        </xdr:cNvPr>
        <xdr:cNvCxnSpPr/>
      </xdr:nvCxnSpPr>
      <xdr:spPr>
        <a:xfrm>
          <a:off x="10388600" y="14779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14952</xdr:rowOff>
    </xdr:from>
    <xdr:ext cx="469744" cy="259045"/>
    <xdr:sp macro="" textlink="">
      <xdr:nvSpPr>
        <xdr:cNvPr id="245" name="【公営住宅】&#10;一人当たり面積最大値テキスト">
          <a:extLst>
            <a:ext uri="{FF2B5EF4-FFF2-40B4-BE49-F238E27FC236}">
              <a16:creationId xmlns:a16="http://schemas.microsoft.com/office/drawing/2014/main" id="{F035352A-5F53-441C-843D-842573F9C92C}"/>
            </a:ext>
          </a:extLst>
        </xdr:cNvPr>
        <xdr:cNvSpPr txBox="1"/>
      </xdr:nvSpPr>
      <xdr:spPr>
        <a:xfrm>
          <a:off x="10515600" y="13216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68275</xdr:rowOff>
    </xdr:from>
    <xdr:to>
      <xdr:col>55</xdr:col>
      <xdr:colOff>88900</xdr:colOff>
      <xdr:row>78</xdr:row>
      <xdr:rowOff>68275</xdr:rowOff>
    </xdr:to>
    <xdr:cxnSp macro="">
      <xdr:nvCxnSpPr>
        <xdr:cNvPr id="246" name="直線コネクタ 245">
          <a:extLst>
            <a:ext uri="{FF2B5EF4-FFF2-40B4-BE49-F238E27FC236}">
              <a16:creationId xmlns:a16="http://schemas.microsoft.com/office/drawing/2014/main" id="{C6B73FE2-C647-4376-B54C-128D92AE66F3}"/>
            </a:ext>
          </a:extLst>
        </xdr:cNvPr>
        <xdr:cNvCxnSpPr/>
      </xdr:nvCxnSpPr>
      <xdr:spPr>
        <a:xfrm>
          <a:off x="10388600" y="13441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49040</xdr:rowOff>
    </xdr:from>
    <xdr:ext cx="469744" cy="259045"/>
    <xdr:sp macro="" textlink="">
      <xdr:nvSpPr>
        <xdr:cNvPr id="247" name="【公営住宅】&#10;一人当たり面積平均値テキスト">
          <a:extLst>
            <a:ext uri="{FF2B5EF4-FFF2-40B4-BE49-F238E27FC236}">
              <a16:creationId xmlns:a16="http://schemas.microsoft.com/office/drawing/2014/main" id="{A1DB72B1-DB13-4B4C-93E3-D2A993A2DC50}"/>
            </a:ext>
          </a:extLst>
        </xdr:cNvPr>
        <xdr:cNvSpPr txBox="1"/>
      </xdr:nvSpPr>
      <xdr:spPr>
        <a:xfrm>
          <a:off x="10515600" y="144508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26163</xdr:rowOff>
    </xdr:from>
    <xdr:to>
      <xdr:col>55</xdr:col>
      <xdr:colOff>50800</xdr:colOff>
      <xdr:row>85</xdr:row>
      <xdr:rowOff>127763</xdr:rowOff>
    </xdr:to>
    <xdr:sp macro="" textlink="">
      <xdr:nvSpPr>
        <xdr:cNvPr id="248" name="フローチャート: 判断 247">
          <a:extLst>
            <a:ext uri="{FF2B5EF4-FFF2-40B4-BE49-F238E27FC236}">
              <a16:creationId xmlns:a16="http://schemas.microsoft.com/office/drawing/2014/main" id="{F5C62FFE-F93B-4B55-9B09-50F0B3691F75}"/>
            </a:ext>
          </a:extLst>
        </xdr:cNvPr>
        <xdr:cNvSpPr/>
      </xdr:nvSpPr>
      <xdr:spPr>
        <a:xfrm>
          <a:off x="10426700" y="1459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27076</xdr:rowOff>
    </xdr:from>
    <xdr:to>
      <xdr:col>50</xdr:col>
      <xdr:colOff>165100</xdr:colOff>
      <xdr:row>85</xdr:row>
      <xdr:rowOff>128676</xdr:rowOff>
    </xdr:to>
    <xdr:sp macro="" textlink="">
      <xdr:nvSpPr>
        <xdr:cNvPr id="249" name="フローチャート: 判断 248">
          <a:extLst>
            <a:ext uri="{FF2B5EF4-FFF2-40B4-BE49-F238E27FC236}">
              <a16:creationId xmlns:a16="http://schemas.microsoft.com/office/drawing/2014/main" id="{DF1DAA02-BB86-4DE7-9D09-B987C24390C7}"/>
            </a:ext>
          </a:extLst>
        </xdr:cNvPr>
        <xdr:cNvSpPr/>
      </xdr:nvSpPr>
      <xdr:spPr>
        <a:xfrm>
          <a:off x="9588500" y="14600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27991</xdr:rowOff>
    </xdr:from>
    <xdr:to>
      <xdr:col>46</xdr:col>
      <xdr:colOff>38100</xdr:colOff>
      <xdr:row>85</xdr:row>
      <xdr:rowOff>129591</xdr:rowOff>
    </xdr:to>
    <xdr:sp macro="" textlink="">
      <xdr:nvSpPr>
        <xdr:cNvPr id="250" name="フローチャート: 判断 249">
          <a:extLst>
            <a:ext uri="{FF2B5EF4-FFF2-40B4-BE49-F238E27FC236}">
              <a16:creationId xmlns:a16="http://schemas.microsoft.com/office/drawing/2014/main" id="{0DD34DA0-092D-4BDC-A1CE-46AC75E5C422}"/>
            </a:ext>
          </a:extLst>
        </xdr:cNvPr>
        <xdr:cNvSpPr/>
      </xdr:nvSpPr>
      <xdr:spPr>
        <a:xfrm>
          <a:off x="8699500" y="14601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34162</xdr:rowOff>
    </xdr:from>
    <xdr:to>
      <xdr:col>41</xdr:col>
      <xdr:colOff>101600</xdr:colOff>
      <xdr:row>85</xdr:row>
      <xdr:rowOff>135762</xdr:rowOff>
    </xdr:to>
    <xdr:sp macro="" textlink="">
      <xdr:nvSpPr>
        <xdr:cNvPr id="251" name="フローチャート: 判断 250">
          <a:extLst>
            <a:ext uri="{FF2B5EF4-FFF2-40B4-BE49-F238E27FC236}">
              <a16:creationId xmlns:a16="http://schemas.microsoft.com/office/drawing/2014/main" id="{1D473780-76E1-4C8D-AA8E-C95D7A70A6D3}"/>
            </a:ext>
          </a:extLst>
        </xdr:cNvPr>
        <xdr:cNvSpPr/>
      </xdr:nvSpPr>
      <xdr:spPr>
        <a:xfrm>
          <a:off x="7810500" y="1460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20447</xdr:rowOff>
    </xdr:from>
    <xdr:to>
      <xdr:col>36</xdr:col>
      <xdr:colOff>165100</xdr:colOff>
      <xdr:row>85</xdr:row>
      <xdr:rowOff>122047</xdr:rowOff>
    </xdr:to>
    <xdr:sp macro="" textlink="">
      <xdr:nvSpPr>
        <xdr:cNvPr id="252" name="フローチャート: 判断 251">
          <a:extLst>
            <a:ext uri="{FF2B5EF4-FFF2-40B4-BE49-F238E27FC236}">
              <a16:creationId xmlns:a16="http://schemas.microsoft.com/office/drawing/2014/main" id="{284E14EF-09A3-4939-938D-0A066335BBA1}"/>
            </a:ext>
          </a:extLst>
        </xdr:cNvPr>
        <xdr:cNvSpPr/>
      </xdr:nvSpPr>
      <xdr:spPr>
        <a:xfrm>
          <a:off x="6921500" y="14593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3" name="テキスト ボックス 252">
          <a:extLst>
            <a:ext uri="{FF2B5EF4-FFF2-40B4-BE49-F238E27FC236}">
              <a16:creationId xmlns:a16="http://schemas.microsoft.com/office/drawing/2014/main" id="{2EA3728B-2576-410A-B89F-862B1D164C19}"/>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CA06EE49-B098-4D86-9C4D-F94AD88617DC}"/>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C52129F3-5652-4346-930C-EC0A52190C7C}"/>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6A1EF277-D909-4456-9C0E-BC0AB042F5E7}"/>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id="{8F0B6756-00A1-40C0-921F-48B0DE0F2807}"/>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126746</xdr:rowOff>
    </xdr:from>
    <xdr:to>
      <xdr:col>55</xdr:col>
      <xdr:colOff>50800</xdr:colOff>
      <xdr:row>86</xdr:row>
      <xdr:rowOff>56896</xdr:rowOff>
    </xdr:to>
    <xdr:sp macro="" textlink="">
      <xdr:nvSpPr>
        <xdr:cNvPr id="258" name="楕円 257">
          <a:extLst>
            <a:ext uri="{FF2B5EF4-FFF2-40B4-BE49-F238E27FC236}">
              <a16:creationId xmlns:a16="http://schemas.microsoft.com/office/drawing/2014/main" id="{A352DB35-E928-4674-ABB2-6F14E42DCB46}"/>
            </a:ext>
          </a:extLst>
        </xdr:cNvPr>
        <xdr:cNvSpPr/>
      </xdr:nvSpPr>
      <xdr:spPr>
        <a:xfrm>
          <a:off x="10426700" y="1469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41673</xdr:rowOff>
    </xdr:from>
    <xdr:ext cx="469744" cy="259045"/>
    <xdr:sp macro="" textlink="">
      <xdr:nvSpPr>
        <xdr:cNvPr id="259" name="【公営住宅】&#10;一人当たり面積該当値テキスト">
          <a:extLst>
            <a:ext uri="{FF2B5EF4-FFF2-40B4-BE49-F238E27FC236}">
              <a16:creationId xmlns:a16="http://schemas.microsoft.com/office/drawing/2014/main" id="{886DBCE3-2AFF-4692-8127-2A72C45C8F70}"/>
            </a:ext>
          </a:extLst>
        </xdr:cNvPr>
        <xdr:cNvSpPr txBox="1"/>
      </xdr:nvSpPr>
      <xdr:spPr>
        <a:xfrm>
          <a:off x="10515600" y="14614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126746</xdr:rowOff>
    </xdr:from>
    <xdr:to>
      <xdr:col>50</xdr:col>
      <xdr:colOff>165100</xdr:colOff>
      <xdr:row>86</xdr:row>
      <xdr:rowOff>56896</xdr:rowOff>
    </xdr:to>
    <xdr:sp macro="" textlink="">
      <xdr:nvSpPr>
        <xdr:cNvPr id="260" name="楕円 259">
          <a:extLst>
            <a:ext uri="{FF2B5EF4-FFF2-40B4-BE49-F238E27FC236}">
              <a16:creationId xmlns:a16="http://schemas.microsoft.com/office/drawing/2014/main" id="{7C2BE146-5FE6-44CD-8B6A-79EEE16BD628}"/>
            </a:ext>
          </a:extLst>
        </xdr:cNvPr>
        <xdr:cNvSpPr/>
      </xdr:nvSpPr>
      <xdr:spPr>
        <a:xfrm>
          <a:off x="9588500" y="1469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6096</xdr:rowOff>
    </xdr:from>
    <xdr:to>
      <xdr:col>55</xdr:col>
      <xdr:colOff>0</xdr:colOff>
      <xdr:row>86</xdr:row>
      <xdr:rowOff>6096</xdr:rowOff>
    </xdr:to>
    <xdr:cxnSp macro="">
      <xdr:nvCxnSpPr>
        <xdr:cNvPr id="261" name="直線コネクタ 260">
          <a:extLst>
            <a:ext uri="{FF2B5EF4-FFF2-40B4-BE49-F238E27FC236}">
              <a16:creationId xmlns:a16="http://schemas.microsoft.com/office/drawing/2014/main" id="{98A12678-0696-4D9B-8BC5-09B0F251EC6E}"/>
            </a:ext>
          </a:extLst>
        </xdr:cNvPr>
        <xdr:cNvCxnSpPr/>
      </xdr:nvCxnSpPr>
      <xdr:spPr>
        <a:xfrm>
          <a:off x="9639300" y="1475079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126975</xdr:rowOff>
    </xdr:from>
    <xdr:to>
      <xdr:col>46</xdr:col>
      <xdr:colOff>38100</xdr:colOff>
      <xdr:row>86</xdr:row>
      <xdr:rowOff>57125</xdr:rowOff>
    </xdr:to>
    <xdr:sp macro="" textlink="">
      <xdr:nvSpPr>
        <xdr:cNvPr id="262" name="楕円 261">
          <a:extLst>
            <a:ext uri="{FF2B5EF4-FFF2-40B4-BE49-F238E27FC236}">
              <a16:creationId xmlns:a16="http://schemas.microsoft.com/office/drawing/2014/main" id="{26433019-71A6-4F15-95DE-71DCBE393BD1}"/>
            </a:ext>
          </a:extLst>
        </xdr:cNvPr>
        <xdr:cNvSpPr/>
      </xdr:nvSpPr>
      <xdr:spPr>
        <a:xfrm>
          <a:off x="8699500" y="14700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6096</xdr:rowOff>
    </xdr:from>
    <xdr:to>
      <xdr:col>50</xdr:col>
      <xdr:colOff>114300</xdr:colOff>
      <xdr:row>86</xdr:row>
      <xdr:rowOff>6325</xdr:rowOff>
    </xdr:to>
    <xdr:cxnSp macro="">
      <xdr:nvCxnSpPr>
        <xdr:cNvPr id="263" name="直線コネクタ 262">
          <a:extLst>
            <a:ext uri="{FF2B5EF4-FFF2-40B4-BE49-F238E27FC236}">
              <a16:creationId xmlns:a16="http://schemas.microsoft.com/office/drawing/2014/main" id="{278611CF-B2E6-4581-9335-3CAED3BBCEE1}"/>
            </a:ext>
          </a:extLst>
        </xdr:cNvPr>
        <xdr:cNvCxnSpPr/>
      </xdr:nvCxnSpPr>
      <xdr:spPr>
        <a:xfrm flipV="1">
          <a:off x="8750300" y="14750796"/>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127203</xdr:rowOff>
    </xdr:from>
    <xdr:to>
      <xdr:col>41</xdr:col>
      <xdr:colOff>101600</xdr:colOff>
      <xdr:row>86</xdr:row>
      <xdr:rowOff>57353</xdr:rowOff>
    </xdr:to>
    <xdr:sp macro="" textlink="">
      <xdr:nvSpPr>
        <xdr:cNvPr id="264" name="楕円 263">
          <a:extLst>
            <a:ext uri="{FF2B5EF4-FFF2-40B4-BE49-F238E27FC236}">
              <a16:creationId xmlns:a16="http://schemas.microsoft.com/office/drawing/2014/main" id="{4187DFC0-BBD9-4D9F-BB4D-585EF36A90B7}"/>
            </a:ext>
          </a:extLst>
        </xdr:cNvPr>
        <xdr:cNvSpPr/>
      </xdr:nvSpPr>
      <xdr:spPr>
        <a:xfrm>
          <a:off x="7810500" y="14700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6325</xdr:rowOff>
    </xdr:from>
    <xdr:to>
      <xdr:col>45</xdr:col>
      <xdr:colOff>177800</xdr:colOff>
      <xdr:row>86</xdr:row>
      <xdr:rowOff>6553</xdr:rowOff>
    </xdr:to>
    <xdr:cxnSp macro="">
      <xdr:nvCxnSpPr>
        <xdr:cNvPr id="265" name="直線コネクタ 264">
          <a:extLst>
            <a:ext uri="{FF2B5EF4-FFF2-40B4-BE49-F238E27FC236}">
              <a16:creationId xmlns:a16="http://schemas.microsoft.com/office/drawing/2014/main" id="{9256C572-D6F3-4340-AE37-C10A4584E990}"/>
            </a:ext>
          </a:extLst>
        </xdr:cNvPr>
        <xdr:cNvCxnSpPr/>
      </xdr:nvCxnSpPr>
      <xdr:spPr>
        <a:xfrm flipV="1">
          <a:off x="7861300" y="14751025"/>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127433</xdr:rowOff>
    </xdr:from>
    <xdr:to>
      <xdr:col>36</xdr:col>
      <xdr:colOff>165100</xdr:colOff>
      <xdr:row>86</xdr:row>
      <xdr:rowOff>57583</xdr:rowOff>
    </xdr:to>
    <xdr:sp macro="" textlink="">
      <xdr:nvSpPr>
        <xdr:cNvPr id="266" name="楕円 265">
          <a:extLst>
            <a:ext uri="{FF2B5EF4-FFF2-40B4-BE49-F238E27FC236}">
              <a16:creationId xmlns:a16="http://schemas.microsoft.com/office/drawing/2014/main" id="{2A1713C1-5586-4389-95AC-33D2BEB2B3CC}"/>
            </a:ext>
          </a:extLst>
        </xdr:cNvPr>
        <xdr:cNvSpPr/>
      </xdr:nvSpPr>
      <xdr:spPr>
        <a:xfrm>
          <a:off x="6921500" y="1470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6553</xdr:rowOff>
    </xdr:from>
    <xdr:to>
      <xdr:col>41</xdr:col>
      <xdr:colOff>50800</xdr:colOff>
      <xdr:row>86</xdr:row>
      <xdr:rowOff>6783</xdr:rowOff>
    </xdr:to>
    <xdr:cxnSp macro="">
      <xdr:nvCxnSpPr>
        <xdr:cNvPr id="267" name="直線コネクタ 266">
          <a:extLst>
            <a:ext uri="{FF2B5EF4-FFF2-40B4-BE49-F238E27FC236}">
              <a16:creationId xmlns:a16="http://schemas.microsoft.com/office/drawing/2014/main" id="{F0583667-6FAB-47FA-ABA7-0980317F196B}"/>
            </a:ext>
          </a:extLst>
        </xdr:cNvPr>
        <xdr:cNvCxnSpPr/>
      </xdr:nvCxnSpPr>
      <xdr:spPr>
        <a:xfrm flipV="1">
          <a:off x="6972300" y="14751253"/>
          <a:ext cx="889000" cy="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145203</xdr:rowOff>
    </xdr:from>
    <xdr:ext cx="469744" cy="259045"/>
    <xdr:sp macro="" textlink="">
      <xdr:nvSpPr>
        <xdr:cNvPr id="268" name="n_1aveValue【公営住宅】&#10;一人当たり面積">
          <a:extLst>
            <a:ext uri="{FF2B5EF4-FFF2-40B4-BE49-F238E27FC236}">
              <a16:creationId xmlns:a16="http://schemas.microsoft.com/office/drawing/2014/main" id="{A628CFB5-BF9F-4CDC-A9E1-5E58FB75F327}"/>
            </a:ext>
          </a:extLst>
        </xdr:cNvPr>
        <xdr:cNvSpPr txBox="1"/>
      </xdr:nvSpPr>
      <xdr:spPr>
        <a:xfrm>
          <a:off x="9391727" y="14375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146118</xdr:rowOff>
    </xdr:from>
    <xdr:ext cx="469744" cy="259045"/>
    <xdr:sp macro="" textlink="">
      <xdr:nvSpPr>
        <xdr:cNvPr id="269" name="n_2aveValue【公営住宅】&#10;一人当たり面積">
          <a:extLst>
            <a:ext uri="{FF2B5EF4-FFF2-40B4-BE49-F238E27FC236}">
              <a16:creationId xmlns:a16="http://schemas.microsoft.com/office/drawing/2014/main" id="{36682A23-91C5-4931-8740-28B66D2B93E7}"/>
            </a:ext>
          </a:extLst>
        </xdr:cNvPr>
        <xdr:cNvSpPr txBox="1"/>
      </xdr:nvSpPr>
      <xdr:spPr>
        <a:xfrm>
          <a:off x="8515427" y="14376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152289</xdr:rowOff>
    </xdr:from>
    <xdr:ext cx="469744" cy="259045"/>
    <xdr:sp macro="" textlink="">
      <xdr:nvSpPr>
        <xdr:cNvPr id="270" name="n_3aveValue【公営住宅】&#10;一人当たり面積">
          <a:extLst>
            <a:ext uri="{FF2B5EF4-FFF2-40B4-BE49-F238E27FC236}">
              <a16:creationId xmlns:a16="http://schemas.microsoft.com/office/drawing/2014/main" id="{F95F308D-6C3D-4733-BC51-3EB7204FBB93}"/>
            </a:ext>
          </a:extLst>
        </xdr:cNvPr>
        <xdr:cNvSpPr txBox="1"/>
      </xdr:nvSpPr>
      <xdr:spPr>
        <a:xfrm>
          <a:off x="7626427" y="14382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138574</xdr:rowOff>
    </xdr:from>
    <xdr:ext cx="469744" cy="259045"/>
    <xdr:sp macro="" textlink="">
      <xdr:nvSpPr>
        <xdr:cNvPr id="271" name="n_4aveValue【公営住宅】&#10;一人当たり面積">
          <a:extLst>
            <a:ext uri="{FF2B5EF4-FFF2-40B4-BE49-F238E27FC236}">
              <a16:creationId xmlns:a16="http://schemas.microsoft.com/office/drawing/2014/main" id="{EE3778A1-D319-41AD-872D-2DD6E53A5E5B}"/>
            </a:ext>
          </a:extLst>
        </xdr:cNvPr>
        <xdr:cNvSpPr txBox="1"/>
      </xdr:nvSpPr>
      <xdr:spPr>
        <a:xfrm>
          <a:off x="6737427" y="14368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48023</xdr:rowOff>
    </xdr:from>
    <xdr:ext cx="469744" cy="259045"/>
    <xdr:sp macro="" textlink="">
      <xdr:nvSpPr>
        <xdr:cNvPr id="272" name="n_1mainValue【公営住宅】&#10;一人当たり面積">
          <a:extLst>
            <a:ext uri="{FF2B5EF4-FFF2-40B4-BE49-F238E27FC236}">
              <a16:creationId xmlns:a16="http://schemas.microsoft.com/office/drawing/2014/main" id="{CB418598-704E-43B3-9F58-308EC8A344A6}"/>
            </a:ext>
          </a:extLst>
        </xdr:cNvPr>
        <xdr:cNvSpPr txBox="1"/>
      </xdr:nvSpPr>
      <xdr:spPr>
        <a:xfrm>
          <a:off x="9391727" y="1479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48252</xdr:rowOff>
    </xdr:from>
    <xdr:ext cx="469744" cy="259045"/>
    <xdr:sp macro="" textlink="">
      <xdr:nvSpPr>
        <xdr:cNvPr id="273" name="n_2mainValue【公営住宅】&#10;一人当たり面積">
          <a:extLst>
            <a:ext uri="{FF2B5EF4-FFF2-40B4-BE49-F238E27FC236}">
              <a16:creationId xmlns:a16="http://schemas.microsoft.com/office/drawing/2014/main" id="{09C2D87A-20D4-488A-A30F-C3D5C842EE56}"/>
            </a:ext>
          </a:extLst>
        </xdr:cNvPr>
        <xdr:cNvSpPr txBox="1"/>
      </xdr:nvSpPr>
      <xdr:spPr>
        <a:xfrm>
          <a:off x="8515427" y="14792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48480</xdr:rowOff>
    </xdr:from>
    <xdr:ext cx="469744" cy="259045"/>
    <xdr:sp macro="" textlink="">
      <xdr:nvSpPr>
        <xdr:cNvPr id="274" name="n_3mainValue【公営住宅】&#10;一人当たり面積">
          <a:extLst>
            <a:ext uri="{FF2B5EF4-FFF2-40B4-BE49-F238E27FC236}">
              <a16:creationId xmlns:a16="http://schemas.microsoft.com/office/drawing/2014/main" id="{9DA3B451-5661-4BE8-81CF-A6402991C53B}"/>
            </a:ext>
          </a:extLst>
        </xdr:cNvPr>
        <xdr:cNvSpPr txBox="1"/>
      </xdr:nvSpPr>
      <xdr:spPr>
        <a:xfrm>
          <a:off x="7626427" y="1479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48710</xdr:rowOff>
    </xdr:from>
    <xdr:ext cx="469744" cy="259045"/>
    <xdr:sp macro="" textlink="">
      <xdr:nvSpPr>
        <xdr:cNvPr id="275" name="n_4mainValue【公営住宅】&#10;一人当たり面積">
          <a:extLst>
            <a:ext uri="{FF2B5EF4-FFF2-40B4-BE49-F238E27FC236}">
              <a16:creationId xmlns:a16="http://schemas.microsoft.com/office/drawing/2014/main" id="{DBDF2F74-0A2F-4CA5-92CF-A803A10E7CA1}"/>
            </a:ext>
          </a:extLst>
        </xdr:cNvPr>
        <xdr:cNvSpPr txBox="1"/>
      </xdr:nvSpPr>
      <xdr:spPr>
        <a:xfrm>
          <a:off x="6737427" y="14793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6" name="正方形/長方形 275">
          <a:extLst>
            <a:ext uri="{FF2B5EF4-FFF2-40B4-BE49-F238E27FC236}">
              <a16:creationId xmlns:a16="http://schemas.microsoft.com/office/drawing/2014/main" id="{F25D111C-0A7F-49E6-B682-9CF37A3C6AFE}"/>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7" name="正方形/長方形 276">
          <a:extLst>
            <a:ext uri="{FF2B5EF4-FFF2-40B4-BE49-F238E27FC236}">
              <a16:creationId xmlns:a16="http://schemas.microsoft.com/office/drawing/2014/main" id="{B596C2EC-2875-457E-8AA5-34B2D6E89C72}"/>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8" name="正方形/長方形 277">
          <a:extLst>
            <a:ext uri="{FF2B5EF4-FFF2-40B4-BE49-F238E27FC236}">
              <a16:creationId xmlns:a16="http://schemas.microsoft.com/office/drawing/2014/main" id="{0F219E2B-6276-483E-88EF-266AA9996796}"/>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9" name="正方形/長方形 278">
          <a:extLst>
            <a:ext uri="{FF2B5EF4-FFF2-40B4-BE49-F238E27FC236}">
              <a16:creationId xmlns:a16="http://schemas.microsoft.com/office/drawing/2014/main" id="{EB803F51-2585-4D2F-994E-373A333D4E5C}"/>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0" name="正方形/長方形 279">
          <a:extLst>
            <a:ext uri="{FF2B5EF4-FFF2-40B4-BE49-F238E27FC236}">
              <a16:creationId xmlns:a16="http://schemas.microsoft.com/office/drawing/2014/main" id="{9A773BC2-05AA-4F4F-9FFA-D2A9BB3DF124}"/>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1" name="正方形/長方形 280">
          <a:extLst>
            <a:ext uri="{FF2B5EF4-FFF2-40B4-BE49-F238E27FC236}">
              <a16:creationId xmlns:a16="http://schemas.microsoft.com/office/drawing/2014/main" id="{FA9A89C7-357D-4CA0-90ED-EB6A58B11B11}"/>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2" name="正方形/長方形 281">
          <a:extLst>
            <a:ext uri="{FF2B5EF4-FFF2-40B4-BE49-F238E27FC236}">
              <a16:creationId xmlns:a16="http://schemas.microsoft.com/office/drawing/2014/main" id="{407EC0A2-8658-499A-945D-67131FA69319}"/>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3" name="正方形/長方形 282">
          <a:extLst>
            <a:ext uri="{FF2B5EF4-FFF2-40B4-BE49-F238E27FC236}">
              <a16:creationId xmlns:a16="http://schemas.microsoft.com/office/drawing/2014/main" id="{36497699-5418-4DA6-A569-5424CB2EA6CA}"/>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4" name="正方形/長方形 283">
          <a:extLst>
            <a:ext uri="{FF2B5EF4-FFF2-40B4-BE49-F238E27FC236}">
              <a16:creationId xmlns:a16="http://schemas.microsoft.com/office/drawing/2014/main" id="{449C8FCD-78A8-47B8-9A47-8F900AE12C27}"/>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5" name="正方形/長方形 284">
          <a:extLst>
            <a:ext uri="{FF2B5EF4-FFF2-40B4-BE49-F238E27FC236}">
              <a16:creationId xmlns:a16="http://schemas.microsoft.com/office/drawing/2014/main" id="{9024DC25-88F5-414D-A916-589EFB0FAB46}"/>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6" name="正方形/長方形 285">
          <a:extLst>
            <a:ext uri="{FF2B5EF4-FFF2-40B4-BE49-F238E27FC236}">
              <a16:creationId xmlns:a16="http://schemas.microsoft.com/office/drawing/2014/main" id="{884E0F1A-A49F-485A-8854-4CFDCF95495E}"/>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7" name="正方形/長方形 286">
          <a:extLst>
            <a:ext uri="{FF2B5EF4-FFF2-40B4-BE49-F238E27FC236}">
              <a16:creationId xmlns:a16="http://schemas.microsoft.com/office/drawing/2014/main" id="{FC99CB12-87A5-478A-8992-C8CFAC608092}"/>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8" name="正方形/長方形 287">
          <a:extLst>
            <a:ext uri="{FF2B5EF4-FFF2-40B4-BE49-F238E27FC236}">
              <a16:creationId xmlns:a16="http://schemas.microsoft.com/office/drawing/2014/main" id="{549FAE74-6067-4424-9F5C-E538AE2F8E8A}"/>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89" name="正方形/長方形 288">
          <a:extLst>
            <a:ext uri="{FF2B5EF4-FFF2-40B4-BE49-F238E27FC236}">
              <a16:creationId xmlns:a16="http://schemas.microsoft.com/office/drawing/2014/main" id="{532D5D75-FE41-481F-8FE5-8B9A3975C5B7}"/>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0" name="正方形/長方形 289">
          <a:extLst>
            <a:ext uri="{FF2B5EF4-FFF2-40B4-BE49-F238E27FC236}">
              <a16:creationId xmlns:a16="http://schemas.microsoft.com/office/drawing/2014/main" id="{19256748-F0AB-4F58-BC97-CF07E329561E}"/>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1" name="正方形/長方形 290">
          <a:extLst>
            <a:ext uri="{FF2B5EF4-FFF2-40B4-BE49-F238E27FC236}">
              <a16:creationId xmlns:a16="http://schemas.microsoft.com/office/drawing/2014/main" id="{E39C6FBA-B19C-429E-ACF7-1C3A7EEFBF1D}"/>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2" name="正方形/長方形 291">
          <a:extLst>
            <a:ext uri="{FF2B5EF4-FFF2-40B4-BE49-F238E27FC236}">
              <a16:creationId xmlns:a16="http://schemas.microsoft.com/office/drawing/2014/main" id="{AF8C58E3-BD02-4493-B9C5-651638235C47}"/>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3" name="正方形/長方形 292">
          <a:extLst>
            <a:ext uri="{FF2B5EF4-FFF2-40B4-BE49-F238E27FC236}">
              <a16:creationId xmlns:a16="http://schemas.microsoft.com/office/drawing/2014/main" id="{D120138E-4CF9-482F-AECF-8FA3183B549F}"/>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4" name="正方形/長方形 293">
          <a:extLst>
            <a:ext uri="{FF2B5EF4-FFF2-40B4-BE49-F238E27FC236}">
              <a16:creationId xmlns:a16="http://schemas.microsoft.com/office/drawing/2014/main" id="{47260F7C-98A2-4F29-818A-C6D0498790D7}"/>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5" name="正方形/長方形 294">
          <a:extLst>
            <a:ext uri="{FF2B5EF4-FFF2-40B4-BE49-F238E27FC236}">
              <a16:creationId xmlns:a16="http://schemas.microsoft.com/office/drawing/2014/main" id="{C205268F-3C22-4A2E-B1D8-36C1D7BDE4C9}"/>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6" name="正方形/長方形 295">
          <a:extLst>
            <a:ext uri="{FF2B5EF4-FFF2-40B4-BE49-F238E27FC236}">
              <a16:creationId xmlns:a16="http://schemas.microsoft.com/office/drawing/2014/main" id="{3E9C442D-5A13-46D9-877D-8FC840B6DABB}"/>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7" name="正方形/長方形 296">
          <a:extLst>
            <a:ext uri="{FF2B5EF4-FFF2-40B4-BE49-F238E27FC236}">
              <a16:creationId xmlns:a16="http://schemas.microsoft.com/office/drawing/2014/main" id="{F6CDFFA3-1543-418F-B29F-51ABC8F16886}"/>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8" name="正方形/長方形 297">
          <a:extLst>
            <a:ext uri="{FF2B5EF4-FFF2-40B4-BE49-F238E27FC236}">
              <a16:creationId xmlns:a16="http://schemas.microsoft.com/office/drawing/2014/main" id="{2DB69C4A-EEAB-4223-B53D-B0A9F106D40E}"/>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99" name="正方形/長方形 298">
          <a:extLst>
            <a:ext uri="{FF2B5EF4-FFF2-40B4-BE49-F238E27FC236}">
              <a16:creationId xmlns:a16="http://schemas.microsoft.com/office/drawing/2014/main" id="{25AFDC8C-FB77-4CD3-BD3F-6328716C9787}"/>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0" name="テキスト ボックス 299">
          <a:extLst>
            <a:ext uri="{FF2B5EF4-FFF2-40B4-BE49-F238E27FC236}">
              <a16:creationId xmlns:a16="http://schemas.microsoft.com/office/drawing/2014/main" id="{A7D7FE84-5377-46BB-A67C-525575EF93AB}"/>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1" name="直線コネクタ 300">
          <a:extLst>
            <a:ext uri="{FF2B5EF4-FFF2-40B4-BE49-F238E27FC236}">
              <a16:creationId xmlns:a16="http://schemas.microsoft.com/office/drawing/2014/main" id="{F227666D-F931-4C02-8108-35342482F9A5}"/>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2" name="テキスト ボックス 301">
          <a:extLst>
            <a:ext uri="{FF2B5EF4-FFF2-40B4-BE49-F238E27FC236}">
              <a16:creationId xmlns:a16="http://schemas.microsoft.com/office/drawing/2014/main" id="{0DB4DB0E-7DA0-47AE-991A-2CCA87CA6E0E}"/>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03" name="直線コネクタ 302">
          <a:extLst>
            <a:ext uri="{FF2B5EF4-FFF2-40B4-BE49-F238E27FC236}">
              <a16:creationId xmlns:a16="http://schemas.microsoft.com/office/drawing/2014/main" id="{762747AC-062C-4673-B66D-4236CF9AFB46}"/>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04" name="テキスト ボックス 303">
          <a:extLst>
            <a:ext uri="{FF2B5EF4-FFF2-40B4-BE49-F238E27FC236}">
              <a16:creationId xmlns:a16="http://schemas.microsoft.com/office/drawing/2014/main" id="{76175ED1-F7C2-43B2-A3BB-675D8CE175F9}"/>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05" name="直線コネクタ 304">
          <a:extLst>
            <a:ext uri="{FF2B5EF4-FFF2-40B4-BE49-F238E27FC236}">
              <a16:creationId xmlns:a16="http://schemas.microsoft.com/office/drawing/2014/main" id="{19D4BFDF-011A-4F14-8E3C-2A78A21FBE62}"/>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06" name="テキスト ボックス 305">
          <a:extLst>
            <a:ext uri="{FF2B5EF4-FFF2-40B4-BE49-F238E27FC236}">
              <a16:creationId xmlns:a16="http://schemas.microsoft.com/office/drawing/2014/main" id="{0DFB5E4B-EBBA-4499-A1FC-5B9A5A94536D}"/>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07" name="直線コネクタ 306">
          <a:extLst>
            <a:ext uri="{FF2B5EF4-FFF2-40B4-BE49-F238E27FC236}">
              <a16:creationId xmlns:a16="http://schemas.microsoft.com/office/drawing/2014/main" id="{50949B2A-22E9-4075-9775-B5B74FD02DB6}"/>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08" name="テキスト ボックス 307">
          <a:extLst>
            <a:ext uri="{FF2B5EF4-FFF2-40B4-BE49-F238E27FC236}">
              <a16:creationId xmlns:a16="http://schemas.microsoft.com/office/drawing/2014/main" id="{2D22F396-1FBB-438A-9972-7A8DB18C4F94}"/>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09" name="直線コネクタ 308">
          <a:extLst>
            <a:ext uri="{FF2B5EF4-FFF2-40B4-BE49-F238E27FC236}">
              <a16:creationId xmlns:a16="http://schemas.microsoft.com/office/drawing/2014/main" id="{6CAD73D6-055B-4100-A261-4DE29D227FBD}"/>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10" name="テキスト ボックス 309">
          <a:extLst>
            <a:ext uri="{FF2B5EF4-FFF2-40B4-BE49-F238E27FC236}">
              <a16:creationId xmlns:a16="http://schemas.microsoft.com/office/drawing/2014/main" id="{169C927B-F91B-40FD-93A4-22B2902CA4E7}"/>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11" name="直線コネクタ 310">
          <a:extLst>
            <a:ext uri="{FF2B5EF4-FFF2-40B4-BE49-F238E27FC236}">
              <a16:creationId xmlns:a16="http://schemas.microsoft.com/office/drawing/2014/main" id="{9E152EF2-21EC-40E7-B744-D98B1D44A888}"/>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12" name="テキスト ボックス 311">
          <a:extLst>
            <a:ext uri="{FF2B5EF4-FFF2-40B4-BE49-F238E27FC236}">
              <a16:creationId xmlns:a16="http://schemas.microsoft.com/office/drawing/2014/main" id="{21E20984-7535-4171-8585-FC9BE84A488B}"/>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13" name="直線コネクタ 312">
          <a:extLst>
            <a:ext uri="{FF2B5EF4-FFF2-40B4-BE49-F238E27FC236}">
              <a16:creationId xmlns:a16="http://schemas.microsoft.com/office/drawing/2014/main" id="{F5530B2F-7C02-4346-AC3C-C253DE2587B7}"/>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14" name="テキスト ボックス 313">
          <a:extLst>
            <a:ext uri="{FF2B5EF4-FFF2-40B4-BE49-F238E27FC236}">
              <a16:creationId xmlns:a16="http://schemas.microsoft.com/office/drawing/2014/main" id="{A65E8079-153E-40F0-A2E9-8B7C28080C66}"/>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5" name="直線コネクタ 314">
          <a:extLst>
            <a:ext uri="{FF2B5EF4-FFF2-40B4-BE49-F238E27FC236}">
              <a16:creationId xmlns:a16="http://schemas.microsoft.com/office/drawing/2014/main" id="{1630B0AE-FC93-4204-AAF9-F078016155F6}"/>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16" name="【認定こども園・幼稚園・保育所】&#10;有形固定資産減価償却率グラフ枠">
          <a:extLst>
            <a:ext uri="{FF2B5EF4-FFF2-40B4-BE49-F238E27FC236}">
              <a16:creationId xmlns:a16="http://schemas.microsoft.com/office/drawing/2014/main" id="{BD283F7D-6E4F-42F4-9BDC-CED34B0B0891}"/>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56606</xdr:rowOff>
    </xdr:from>
    <xdr:to>
      <xdr:col>85</xdr:col>
      <xdr:colOff>126364</xdr:colOff>
      <xdr:row>42</xdr:row>
      <xdr:rowOff>92528</xdr:rowOff>
    </xdr:to>
    <xdr:cxnSp macro="">
      <xdr:nvCxnSpPr>
        <xdr:cNvPr id="317" name="直線コネクタ 316">
          <a:extLst>
            <a:ext uri="{FF2B5EF4-FFF2-40B4-BE49-F238E27FC236}">
              <a16:creationId xmlns:a16="http://schemas.microsoft.com/office/drawing/2014/main" id="{8A75A889-AB41-4CA5-AA07-3B89278B46CD}"/>
            </a:ext>
          </a:extLst>
        </xdr:cNvPr>
        <xdr:cNvCxnSpPr/>
      </xdr:nvCxnSpPr>
      <xdr:spPr>
        <a:xfrm flipV="1">
          <a:off x="16318864" y="5885906"/>
          <a:ext cx="0" cy="1407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18" name="【認定こども園・幼稚園・保育所】&#10;有形固定資産減価償却率最小値テキスト">
          <a:extLst>
            <a:ext uri="{FF2B5EF4-FFF2-40B4-BE49-F238E27FC236}">
              <a16:creationId xmlns:a16="http://schemas.microsoft.com/office/drawing/2014/main" id="{A38184ED-823E-45DA-A182-AF71E6AE4DF0}"/>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19" name="直線コネクタ 318">
          <a:extLst>
            <a:ext uri="{FF2B5EF4-FFF2-40B4-BE49-F238E27FC236}">
              <a16:creationId xmlns:a16="http://schemas.microsoft.com/office/drawing/2014/main" id="{3E55B802-9C33-4F16-ADBA-7D425A19E46A}"/>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3283</xdr:rowOff>
    </xdr:from>
    <xdr:ext cx="405111" cy="259045"/>
    <xdr:sp macro="" textlink="">
      <xdr:nvSpPr>
        <xdr:cNvPr id="320" name="【認定こども園・幼稚園・保育所】&#10;有形固定資産減価償却率最大値テキスト">
          <a:extLst>
            <a:ext uri="{FF2B5EF4-FFF2-40B4-BE49-F238E27FC236}">
              <a16:creationId xmlns:a16="http://schemas.microsoft.com/office/drawing/2014/main" id="{1A90C19E-749A-45F1-8043-6C86BBB4F8B4}"/>
            </a:ext>
          </a:extLst>
        </xdr:cNvPr>
        <xdr:cNvSpPr txBox="1"/>
      </xdr:nvSpPr>
      <xdr:spPr>
        <a:xfrm>
          <a:off x="16357600" y="5661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56606</xdr:rowOff>
    </xdr:from>
    <xdr:to>
      <xdr:col>86</xdr:col>
      <xdr:colOff>25400</xdr:colOff>
      <xdr:row>34</xdr:row>
      <xdr:rowOff>56606</xdr:rowOff>
    </xdr:to>
    <xdr:cxnSp macro="">
      <xdr:nvCxnSpPr>
        <xdr:cNvPr id="321" name="直線コネクタ 320">
          <a:extLst>
            <a:ext uri="{FF2B5EF4-FFF2-40B4-BE49-F238E27FC236}">
              <a16:creationId xmlns:a16="http://schemas.microsoft.com/office/drawing/2014/main" id="{178AD693-D9C2-4090-8879-C463D9641F82}"/>
            </a:ext>
          </a:extLst>
        </xdr:cNvPr>
        <xdr:cNvCxnSpPr/>
      </xdr:nvCxnSpPr>
      <xdr:spPr>
        <a:xfrm>
          <a:off x="16230600" y="5885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167112</xdr:rowOff>
    </xdr:from>
    <xdr:ext cx="405111" cy="259045"/>
    <xdr:sp macro="" textlink="">
      <xdr:nvSpPr>
        <xdr:cNvPr id="322" name="【認定こども園・幼稚園・保育所】&#10;有形固定資産減価償却率平均値テキスト">
          <a:extLst>
            <a:ext uri="{FF2B5EF4-FFF2-40B4-BE49-F238E27FC236}">
              <a16:creationId xmlns:a16="http://schemas.microsoft.com/office/drawing/2014/main" id="{98A9B7A7-DEC7-40F6-9F2F-DBB9C7DF4496}"/>
            </a:ext>
          </a:extLst>
        </xdr:cNvPr>
        <xdr:cNvSpPr txBox="1"/>
      </xdr:nvSpPr>
      <xdr:spPr>
        <a:xfrm>
          <a:off x="16357600" y="65107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17235</xdr:rowOff>
    </xdr:from>
    <xdr:to>
      <xdr:col>85</xdr:col>
      <xdr:colOff>177800</xdr:colOff>
      <xdr:row>38</xdr:row>
      <xdr:rowOff>118835</xdr:rowOff>
    </xdr:to>
    <xdr:sp macro="" textlink="">
      <xdr:nvSpPr>
        <xdr:cNvPr id="323" name="フローチャート: 判断 322">
          <a:extLst>
            <a:ext uri="{FF2B5EF4-FFF2-40B4-BE49-F238E27FC236}">
              <a16:creationId xmlns:a16="http://schemas.microsoft.com/office/drawing/2014/main" id="{62108480-E045-43CB-85FA-617DD23C152E}"/>
            </a:ext>
          </a:extLst>
        </xdr:cNvPr>
        <xdr:cNvSpPr/>
      </xdr:nvSpPr>
      <xdr:spPr>
        <a:xfrm>
          <a:off x="16268700" y="653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23767</xdr:rowOff>
    </xdr:from>
    <xdr:to>
      <xdr:col>81</xdr:col>
      <xdr:colOff>101600</xdr:colOff>
      <xdr:row>38</xdr:row>
      <xdr:rowOff>125367</xdr:rowOff>
    </xdr:to>
    <xdr:sp macro="" textlink="">
      <xdr:nvSpPr>
        <xdr:cNvPr id="324" name="フローチャート: 判断 323">
          <a:extLst>
            <a:ext uri="{FF2B5EF4-FFF2-40B4-BE49-F238E27FC236}">
              <a16:creationId xmlns:a16="http://schemas.microsoft.com/office/drawing/2014/main" id="{8AAFE97E-BC10-46B1-B0DF-D2BBFE01E80B}"/>
            </a:ext>
          </a:extLst>
        </xdr:cNvPr>
        <xdr:cNvSpPr/>
      </xdr:nvSpPr>
      <xdr:spPr>
        <a:xfrm>
          <a:off x="15430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164193</xdr:rowOff>
    </xdr:from>
    <xdr:to>
      <xdr:col>76</xdr:col>
      <xdr:colOff>165100</xdr:colOff>
      <xdr:row>38</xdr:row>
      <xdr:rowOff>94343</xdr:rowOff>
    </xdr:to>
    <xdr:sp macro="" textlink="">
      <xdr:nvSpPr>
        <xdr:cNvPr id="325" name="フローチャート: 判断 324">
          <a:extLst>
            <a:ext uri="{FF2B5EF4-FFF2-40B4-BE49-F238E27FC236}">
              <a16:creationId xmlns:a16="http://schemas.microsoft.com/office/drawing/2014/main" id="{FCADCB8C-7358-475A-9F55-79E6E59D2C32}"/>
            </a:ext>
          </a:extLst>
        </xdr:cNvPr>
        <xdr:cNvSpPr/>
      </xdr:nvSpPr>
      <xdr:spPr>
        <a:xfrm>
          <a:off x="14541500" y="650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146231</xdr:rowOff>
    </xdr:from>
    <xdr:to>
      <xdr:col>72</xdr:col>
      <xdr:colOff>38100</xdr:colOff>
      <xdr:row>38</xdr:row>
      <xdr:rowOff>76381</xdr:rowOff>
    </xdr:to>
    <xdr:sp macro="" textlink="">
      <xdr:nvSpPr>
        <xdr:cNvPr id="326" name="フローチャート: 判断 325">
          <a:extLst>
            <a:ext uri="{FF2B5EF4-FFF2-40B4-BE49-F238E27FC236}">
              <a16:creationId xmlns:a16="http://schemas.microsoft.com/office/drawing/2014/main" id="{96C14776-BBAC-4A6E-88C4-1D090D096913}"/>
            </a:ext>
          </a:extLst>
        </xdr:cNvPr>
        <xdr:cNvSpPr/>
      </xdr:nvSpPr>
      <xdr:spPr>
        <a:xfrm>
          <a:off x="13652500" y="648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141333</xdr:rowOff>
    </xdr:from>
    <xdr:to>
      <xdr:col>67</xdr:col>
      <xdr:colOff>101600</xdr:colOff>
      <xdr:row>38</xdr:row>
      <xdr:rowOff>71482</xdr:rowOff>
    </xdr:to>
    <xdr:sp macro="" textlink="">
      <xdr:nvSpPr>
        <xdr:cNvPr id="327" name="フローチャート: 判断 326">
          <a:extLst>
            <a:ext uri="{FF2B5EF4-FFF2-40B4-BE49-F238E27FC236}">
              <a16:creationId xmlns:a16="http://schemas.microsoft.com/office/drawing/2014/main" id="{B27F4A1F-300B-4FBD-90B1-05CD8171E72A}"/>
            </a:ext>
          </a:extLst>
        </xdr:cNvPr>
        <xdr:cNvSpPr/>
      </xdr:nvSpPr>
      <xdr:spPr>
        <a:xfrm>
          <a:off x="12763500" y="64849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8" name="テキスト ボックス 327">
          <a:extLst>
            <a:ext uri="{FF2B5EF4-FFF2-40B4-BE49-F238E27FC236}">
              <a16:creationId xmlns:a16="http://schemas.microsoft.com/office/drawing/2014/main" id="{101EBFD6-D17A-47DF-A1D8-0C625D1F0172}"/>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29" name="テキスト ボックス 328">
          <a:extLst>
            <a:ext uri="{FF2B5EF4-FFF2-40B4-BE49-F238E27FC236}">
              <a16:creationId xmlns:a16="http://schemas.microsoft.com/office/drawing/2014/main" id="{0066E4A7-D333-4360-A0E7-2F587E50B07C}"/>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0" name="テキスト ボックス 329">
          <a:extLst>
            <a:ext uri="{FF2B5EF4-FFF2-40B4-BE49-F238E27FC236}">
              <a16:creationId xmlns:a16="http://schemas.microsoft.com/office/drawing/2014/main" id="{E5801915-BED1-423B-BFDF-85FA9380926F}"/>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0B771FE1-A8AA-488F-9988-34F1296F19E7}"/>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0C345E25-25F5-4120-9C7D-3C57F9281D96}"/>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7438</xdr:rowOff>
    </xdr:from>
    <xdr:to>
      <xdr:col>85</xdr:col>
      <xdr:colOff>177800</xdr:colOff>
      <xdr:row>38</xdr:row>
      <xdr:rowOff>109038</xdr:rowOff>
    </xdr:to>
    <xdr:sp macro="" textlink="">
      <xdr:nvSpPr>
        <xdr:cNvPr id="333" name="楕円 332">
          <a:extLst>
            <a:ext uri="{FF2B5EF4-FFF2-40B4-BE49-F238E27FC236}">
              <a16:creationId xmlns:a16="http://schemas.microsoft.com/office/drawing/2014/main" id="{3617FDC5-96FA-4FD5-957B-A5819317C37D}"/>
            </a:ext>
          </a:extLst>
        </xdr:cNvPr>
        <xdr:cNvSpPr/>
      </xdr:nvSpPr>
      <xdr:spPr>
        <a:xfrm>
          <a:off x="16268700" y="6522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30316</xdr:rowOff>
    </xdr:from>
    <xdr:ext cx="405111" cy="259045"/>
    <xdr:sp macro="" textlink="">
      <xdr:nvSpPr>
        <xdr:cNvPr id="334" name="【認定こども園・幼稚園・保育所】&#10;有形固定資産減価償却率該当値テキスト">
          <a:extLst>
            <a:ext uri="{FF2B5EF4-FFF2-40B4-BE49-F238E27FC236}">
              <a16:creationId xmlns:a16="http://schemas.microsoft.com/office/drawing/2014/main" id="{9D8384FB-BA98-4A78-9FDA-FEDBEA8862A9}"/>
            </a:ext>
          </a:extLst>
        </xdr:cNvPr>
        <xdr:cNvSpPr txBox="1"/>
      </xdr:nvSpPr>
      <xdr:spPr>
        <a:xfrm>
          <a:off x="16357600" y="6373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141333</xdr:rowOff>
    </xdr:from>
    <xdr:to>
      <xdr:col>81</xdr:col>
      <xdr:colOff>101600</xdr:colOff>
      <xdr:row>38</xdr:row>
      <xdr:rowOff>71482</xdr:rowOff>
    </xdr:to>
    <xdr:sp macro="" textlink="">
      <xdr:nvSpPr>
        <xdr:cNvPr id="335" name="楕円 334">
          <a:extLst>
            <a:ext uri="{FF2B5EF4-FFF2-40B4-BE49-F238E27FC236}">
              <a16:creationId xmlns:a16="http://schemas.microsoft.com/office/drawing/2014/main" id="{727A22FC-D521-4FA6-A992-62D137C654B8}"/>
            </a:ext>
          </a:extLst>
        </xdr:cNvPr>
        <xdr:cNvSpPr/>
      </xdr:nvSpPr>
      <xdr:spPr>
        <a:xfrm>
          <a:off x="15430500" y="648498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20683</xdr:rowOff>
    </xdr:from>
    <xdr:to>
      <xdr:col>85</xdr:col>
      <xdr:colOff>127000</xdr:colOff>
      <xdr:row>38</xdr:row>
      <xdr:rowOff>58238</xdr:rowOff>
    </xdr:to>
    <xdr:cxnSp macro="">
      <xdr:nvCxnSpPr>
        <xdr:cNvPr id="336" name="直線コネクタ 335">
          <a:extLst>
            <a:ext uri="{FF2B5EF4-FFF2-40B4-BE49-F238E27FC236}">
              <a16:creationId xmlns:a16="http://schemas.microsoft.com/office/drawing/2014/main" id="{BA00A9E1-DFB0-491A-BDD9-EF98A2CC4F8A}"/>
            </a:ext>
          </a:extLst>
        </xdr:cNvPr>
        <xdr:cNvCxnSpPr/>
      </xdr:nvCxnSpPr>
      <xdr:spPr>
        <a:xfrm>
          <a:off x="15481300" y="6535783"/>
          <a:ext cx="8382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102144</xdr:rowOff>
    </xdr:from>
    <xdr:to>
      <xdr:col>76</xdr:col>
      <xdr:colOff>165100</xdr:colOff>
      <xdr:row>38</xdr:row>
      <xdr:rowOff>32294</xdr:rowOff>
    </xdr:to>
    <xdr:sp macro="" textlink="">
      <xdr:nvSpPr>
        <xdr:cNvPr id="337" name="楕円 336">
          <a:extLst>
            <a:ext uri="{FF2B5EF4-FFF2-40B4-BE49-F238E27FC236}">
              <a16:creationId xmlns:a16="http://schemas.microsoft.com/office/drawing/2014/main" id="{8E877387-0C41-4E37-863F-BF5700614A3B}"/>
            </a:ext>
          </a:extLst>
        </xdr:cNvPr>
        <xdr:cNvSpPr/>
      </xdr:nvSpPr>
      <xdr:spPr>
        <a:xfrm>
          <a:off x="14541500" y="6445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152944</xdr:rowOff>
    </xdr:from>
    <xdr:to>
      <xdr:col>81</xdr:col>
      <xdr:colOff>50800</xdr:colOff>
      <xdr:row>38</xdr:row>
      <xdr:rowOff>20683</xdr:rowOff>
    </xdr:to>
    <xdr:cxnSp macro="">
      <xdr:nvCxnSpPr>
        <xdr:cNvPr id="338" name="直線コネクタ 337">
          <a:extLst>
            <a:ext uri="{FF2B5EF4-FFF2-40B4-BE49-F238E27FC236}">
              <a16:creationId xmlns:a16="http://schemas.microsoft.com/office/drawing/2014/main" id="{7ED841C6-9198-43A0-952B-012C8F81F5D7}"/>
            </a:ext>
          </a:extLst>
        </xdr:cNvPr>
        <xdr:cNvCxnSpPr/>
      </xdr:nvCxnSpPr>
      <xdr:spPr>
        <a:xfrm>
          <a:off x="14592300" y="6496594"/>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62956</xdr:rowOff>
    </xdr:from>
    <xdr:to>
      <xdr:col>72</xdr:col>
      <xdr:colOff>38100</xdr:colOff>
      <xdr:row>37</xdr:row>
      <xdr:rowOff>164556</xdr:rowOff>
    </xdr:to>
    <xdr:sp macro="" textlink="">
      <xdr:nvSpPr>
        <xdr:cNvPr id="339" name="楕円 338">
          <a:extLst>
            <a:ext uri="{FF2B5EF4-FFF2-40B4-BE49-F238E27FC236}">
              <a16:creationId xmlns:a16="http://schemas.microsoft.com/office/drawing/2014/main" id="{E4CC9849-7136-466D-A85C-4D8802A6FB83}"/>
            </a:ext>
          </a:extLst>
        </xdr:cNvPr>
        <xdr:cNvSpPr/>
      </xdr:nvSpPr>
      <xdr:spPr>
        <a:xfrm>
          <a:off x="13652500" y="640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113756</xdr:rowOff>
    </xdr:from>
    <xdr:to>
      <xdr:col>76</xdr:col>
      <xdr:colOff>114300</xdr:colOff>
      <xdr:row>37</xdr:row>
      <xdr:rowOff>152944</xdr:rowOff>
    </xdr:to>
    <xdr:cxnSp macro="">
      <xdr:nvCxnSpPr>
        <xdr:cNvPr id="340" name="直線コネクタ 339">
          <a:extLst>
            <a:ext uri="{FF2B5EF4-FFF2-40B4-BE49-F238E27FC236}">
              <a16:creationId xmlns:a16="http://schemas.microsoft.com/office/drawing/2014/main" id="{AC9A315D-7987-4888-85E1-1A97D2EEEBE2}"/>
            </a:ext>
          </a:extLst>
        </xdr:cNvPr>
        <xdr:cNvCxnSpPr/>
      </xdr:nvCxnSpPr>
      <xdr:spPr>
        <a:xfrm>
          <a:off x="13703300" y="6457406"/>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25400</xdr:rowOff>
    </xdr:from>
    <xdr:to>
      <xdr:col>67</xdr:col>
      <xdr:colOff>101600</xdr:colOff>
      <xdr:row>37</xdr:row>
      <xdr:rowOff>127000</xdr:rowOff>
    </xdr:to>
    <xdr:sp macro="" textlink="">
      <xdr:nvSpPr>
        <xdr:cNvPr id="341" name="楕円 340">
          <a:extLst>
            <a:ext uri="{FF2B5EF4-FFF2-40B4-BE49-F238E27FC236}">
              <a16:creationId xmlns:a16="http://schemas.microsoft.com/office/drawing/2014/main" id="{9654BD82-2242-42D4-8CE9-B36312782EA5}"/>
            </a:ext>
          </a:extLst>
        </xdr:cNvPr>
        <xdr:cNvSpPr/>
      </xdr:nvSpPr>
      <xdr:spPr>
        <a:xfrm>
          <a:off x="12763500" y="636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76200</xdr:rowOff>
    </xdr:from>
    <xdr:to>
      <xdr:col>71</xdr:col>
      <xdr:colOff>177800</xdr:colOff>
      <xdr:row>37</xdr:row>
      <xdr:rowOff>113756</xdr:rowOff>
    </xdr:to>
    <xdr:cxnSp macro="">
      <xdr:nvCxnSpPr>
        <xdr:cNvPr id="342" name="直線コネクタ 341">
          <a:extLst>
            <a:ext uri="{FF2B5EF4-FFF2-40B4-BE49-F238E27FC236}">
              <a16:creationId xmlns:a16="http://schemas.microsoft.com/office/drawing/2014/main" id="{52478594-5249-4B6E-AD39-27EF799BACD5}"/>
            </a:ext>
          </a:extLst>
        </xdr:cNvPr>
        <xdr:cNvCxnSpPr/>
      </xdr:nvCxnSpPr>
      <xdr:spPr>
        <a:xfrm>
          <a:off x="12814300" y="6419850"/>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116494</xdr:rowOff>
    </xdr:from>
    <xdr:ext cx="405111" cy="259045"/>
    <xdr:sp macro="" textlink="">
      <xdr:nvSpPr>
        <xdr:cNvPr id="343" name="n_1aveValue【認定こども園・幼稚園・保育所】&#10;有形固定資産減価償却率">
          <a:extLst>
            <a:ext uri="{FF2B5EF4-FFF2-40B4-BE49-F238E27FC236}">
              <a16:creationId xmlns:a16="http://schemas.microsoft.com/office/drawing/2014/main" id="{22C15CDB-6415-4687-93BE-607E327C292C}"/>
            </a:ext>
          </a:extLst>
        </xdr:cNvPr>
        <xdr:cNvSpPr txBox="1"/>
      </xdr:nvSpPr>
      <xdr:spPr>
        <a:xfrm>
          <a:off x="15266044" y="663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85470</xdr:rowOff>
    </xdr:from>
    <xdr:ext cx="405111" cy="259045"/>
    <xdr:sp macro="" textlink="">
      <xdr:nvSpPr>
        <xdr:cNvPr id="344" name="n_2aveValue【認定こども園・幼稚園・保育所】&#10;有形固定資産減価償却率">
          <a:extLst>
            <a:ext uri="{FF2B5EF4-FFF2-40B4-BE49-F238E27FC236}">
              <a16:creationId xmlns:a16="http://schemas.microsoft.com/office/drawing/2014/main" id="{FC76BC78-D534-4D5F-96AD-F4371CF7E235}"/>
            </a:ext>
          </a:extLst>
        </xdr:cNvPr>
        <xdr:cNvSpPr txBox="1"/>
      </xdr:nvSpPr>
      <xdr:spPr>
        <a:xfrm>
          <a:off x="14389744" y="660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67508</xdr:rowOff>
    </xdr:from>
    <xdr:ext cx="405111" cy="259045"/>
    <xdr:sp macro="" textlink="">
      <xdr:nvSpPr>
        <xdr:cNvPr id="345" name="n_3aveValue【認定こども園・幼稚園・保育所】&#10;有形固定資産減価償却率">
          <a:extLst>
            <a:ext uri="{FF2B5EF4-FFF2-40B4-BE49-F238E27FC236}">
              <a16:creationId xmlns:a16="http://schemas.microsoft.com/office/drawing/2014/main" id="{58ECA541-69BD-4072-A32F-9627608573FA}"/>
            </a:ext>
          </a:extLst>
        </xdr:cNvPr>
        <xdr:cNvSpPr txBox="1"/>
      </xdr:nvSpPr>
      <xdr:spPr>
        <a:xfrm>
          <a:off x="13500744" y="6582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62610</xdr:rowOff>
    </xdr:from>
    <xdr:ext cx="405111" cy="259045"/>
    <xdr:sp macro="" textlink="">
      <xdr:nvSpPr>
        <xdr:cNvPr id="346" name="n_4aveValue【認定こども園・幼稚園・保育所】&#10;有形固定資産減価償却率">
          <a:extLst>
            <a:ext uri="{FF2B5EF4-FFF2-40B4-BE49-F238E27FC236}">
              <a16:creationId xmlns:a16="http://schemas.microsoft.com/office/drawing/2014/main" id="{41D6B5DF-4866-460F-B02F-B99C13E245DE}"/>
            </a:ext>
          </a:extLst>
        </xdr:cNvPr>
        <xdr:cNvSpPr txBox="1"/>
      </xdr:nvSpPr>
      <xdr:spPr>
        <a:xfrm>
          <a:off x="12611744" y="6577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88010</xdr:rowOff>
    </xdr:from>
    <xdr:ext cx="405111" cy="259045"/>
    <xdr:sp macro="" textlink="">
      <xdr:nvSpPr>
        <xdr:cNvPr id="347" name="n_1mainValue【認定こども園・幼稚園・保育所】&#10;有形固定資産減価償却率">
          <a:extLst>
            <a:ext uri="{FF2B5EF4-FFF2-40B4-BE49-F238E27FC236}">
              <a16:creationId xmlns:a16="http://schemas.microsoft.com/office/drawing/2014/main" id="{89180CFD-C7FA-40AA-8B8A-4D2708360B34}"/>
            </a:ext>
          </a:extLst>
        </xdr:cNvPr>
        <xdr:cNvSpPr txBox="1"/>
      </xdr:nvSpPr>
      <xdr:spPr>
        <a:xfrm>
          <a:off x="15266044" y="6260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48821</xdr:rowOff>
    </xdr:from>
    <xdr:ext cx="405111" cy="259045"/>
    <xdr:sp macro="" textlink="">
      <xdr:nvSpPr>
        <xdr:cNvPr id="348" name="n_2mainValue【認定こども園・幼稚園・保育所】&#10;有形固定資産減価償却率">
          <a:extLst>
            <a:ext uri="{FF2B5EF4-FFF2-40B4-BE49-F238E27FC236}">
              <a16:creationId xmlns:a16="http://schemas.microsoft.com/office/drawing/2014/main" id="{6439D435-3FA9-450F-AA50-1088E462864E}"/>
            </a:ext>
          </a:extLst>
        </xdr:cNvPr>
        <xdr:cNvSpPr txBox="1"/>
      </xdr:nvSpPr>
      <xdr:spPr>
        <a:xfrm>
          <a:off x="14389744" y="622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9633</xdr:rowOff>
    </xdr:from>
    <xdr:ext cx="405111" cy="259045"/>
    <xdr:sp macro="" textlink="">
      <xdr:nvSpPr>
        <xdr:cNvPr id="349" name="n_3mainValue【認定こども園・幼稚園・保育所】&#10;有形固定資産減価償却率">
          <a:extLst>
            <a:ext uri="{FF2B5EF4-FFF2-40B4-BE49-F238E27FC236}">
              <a16:creationId xmlns:a16="http://schemas.microsoft.com/office/drawing/2014/main" id="{FB051050-D323-4DEF-8B29-66536ABF1EBB}"/>
            </a:ext>
          </a:extLst>
        </xdr:cNvPr>
        <xdr:cNvSpPr txBox="1"/>
      </xdr:nvSpPr>
      <xdr:spPr>
        <a:xfrm>
          <a:off x="13500744" y="618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143527</xdr:rowOff>
    </xdr:from>
    <xdr:ext cx="405111" cy="259045"/>
    <xdr:sp macro="" textlink="">
      <xdr:nvSpPr>
        <xdr:cNvPr id="350" name="n_4mainValue【認定こども園・幼稚園・保育所】&#10;有形固定資産減価償却率">
          <a:extLst>
            <a:ext uri="{FF2B5EF4-FFF2-40B4-BE49-F238E27FC236}">
              <a16:creationId xmlns:a16="http://schemas.microsoft.com/office/drawing/2014/main" id="{B8B3B6FA-EB48-46C3-B622-AA4F589A8188}"/>
            </a:ext>
          </a:extLst>
        </xdr:cNvPr>
        <xdr:cNvSpPr txBox="1"/>
      </xdr:nvSpPr>
      <xdr:spPr>
        <a:xfrm>
          <a:off x="12611744" y="614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1" name="正方形/長方形 350">
          <a:extLst>
            <a:ext uri="{FF2B5EF4-FFF2-40B4-BE49-F238E27FC236}">
              <a16:creationId xmlns:a16="http://schemas.microsoft.com/office/drawing/2014/main" id="{77CBF539-33D6-4ACD-B6D7-E3FA34467512}"/>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2" name="正方形/長方形 351">
          <a:extLst>
            <a:ext uri="{FF2B5EF4-FFF2-40B4-BE49-F238E27FC236}">
              <a16:creationId xmlns:a16="http://schemas.microsoft.com/office/drawing/2014/main" id="{6466070E-0A48-4DF3-90C6-E980397CE62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3" name="正方形/長方形 352">
          <a:extLst>
            <a:ext uri="{FF2B5EF4-FFF2-40B4-BE49-F238E27FC236}">
              <a16:creationId xmlns:a16="http://schemas.microsoft.com/office/drawing/2014/main" id="{A1F3AEB5-D61A-4231-8238-B7FAED220A07}"/>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4" name="正方形/長方形 353">
          <a:extLst>
            <a:ext uri="{FF2B5EF4-FFF2-40B4-BE49-F238E27FC236}">
              <a16:creationId xmlns:a16="http://schemas.microsoft.com/office/drawing/2014/main" id="{9030F2AD-0527-4F84-8A99-B0644E4B0FB1}"/>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5" name="正方形/長方形 354">
          <a:extLst>
            <a:ext uri="{FF2B5EF4-FFF2-40B4-BE49-F238E27FC236}">
              <a16:creationId xmlns:a16="http://schemas.microsoft.com/office/drawing/2014/main" id="{F03BE8A3-ECA0-4654-9618-A6D204BE6857}"/>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6" name="正方形/長方形 355">
          <a:extLst>
            <a:ext uri="{FF2B5EF4-FFF2-40B4-BE49-F238E27FC236}">
              <a16:creationId xmlns:a16="http://schemas.microsoft.com/office/drawing/2014/main" id="{17A4FD1D-EF44-41C6-ADDB-9B5A447D3436}"/>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7" name="正方形/長方形 356">
          <a:extLst>
            <a:ext uri="{FF2B5EF4-FFF2-40B4-BE49-F238E27FC236}">
              <a16:creationId xmlns:a16="http://schemas.microsoft.com/office/drawing/2014/main" id="{87C290C8-122A-4A89-8FA4-52C62060F6A7}"/>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8" name="正方形/長方形 357">
          <a:extLst>
            <a:ext uri="{FF2B5EF4-FFF2-40B4-BE49-F238E27FC236}">
              <a16:creationId xmlns:a16="http://schemas.microsoft.com/office/drawing/2014/main" id="{DA88350E-C26D-43DF-A96B-0FAA070F4DEF}"/>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59" name="テキスト ボックス 358">
          <a:extLst>
            <a:ext uri="{FF2B5EF4-FFF2-40B4-BE49-F238E27FC236}">
              <a16:creationId xmlns:a16="http://schemas.microsoft.com/office/drawing/2014/main" id="{77FCA3DB-FF76-4A06-8620-68860F475BDD}"/>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0" name="直線コネクタ 359">
          <a:extLst>
            <a:ext uri="{FF2B5EF4-FFF2-40B4-BE49-F238E27FC236}">
              <a16:creationId xmlns:a16="http://schemas.microsoft.com/office/drawing/2014/main" id="{43568E17-59BC-4FE1-B334-1CB16A5A8431}"/>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61" name="直線コネクタ 360">
          <a:extLst>
            <a:ext uri="{FF2B5EF4-FFF2-40B4-BE49-F238E27FC236}">
              <a16:creationId xmlns:a16="http://schemas.microsoft.com/office/drawing/2014/main" id="{7BCF4B1D-80D8-4C78-AC74-3EA588B77792}"/>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62" name="テキスト ボックス 361">
          <a:extLst>
            <a:ext uri="{FF2B5EF4-FFF2-40B4-BE49-F238E27FC236}">
              <a16:creationId xmlns:a16="http://schemas.microsoft.com/office/drawing/2014/main" id="{7DD99C71-3723-4D05-BE39-C9709940DC9C}"/>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63" name="直線コネクタ 362">
          <a:extLst>
            <a:ext uri="{FF2B5EF4-FFF2-40B4-BE49-F238E27FC236}">
              <a16:creationId xmlns:a16="http://schemas.microsoft.com/office/drawing/2014/main" id="{3CC05955-CE48-45B9-9D0B-B92B900FEDE2}"/>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64" name="テキスト ボックス 363">
          <a:extLst>
            <a:ext uri="{FF2B5EF4-FFF2-40B4-BE49-F238E27FC236}">
              <a16:creationId xmlns:a16="http://schemas.microsoft.com/office/drawing/2014/main" id="{A87A726D-7D02-41C7-877F-0051B106F1E0}"/>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65" name="直線コネクタ 364">
          <a:extLst>
            <a:ext uri="{FF2B5EF4-FFF2-40B4-BE49-F238E27FC236}">
              <a16:creationId xmlns:a16="http://schemas.microsoft.com/office/drawing/2014/main" id="{FE887C35-0AB8-4B9E-8F5F-49B7117B32EA}"/>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66" name="テキスト ボックス 365">
          <a:extLst>
            <a:ext uri="{FF2B5EF4-FFF2-40B4-BE49-F238E27FC236}">
              <a16:creationId xmlns:a16="http://schemas.microsoft.com/office/drawing/2014/main" id="{C6C861BB-66C3-4476-9A2B-3E066D6AB711}"/>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67" name="直線コネクタ 366">
          <a:extLst>
            <a:ext uri="{FF2B5EF4-FFF2-40B4-BE49-F238E27FC236}">
              <a16:creationId xmlns:a16="http://schemas.microsoft.com/office/drawing/2014/main" id="{82FB4792-4F71-46EF-9AF3-DC86B71BC3B7}"/>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68" name="テキスト ボックス 367">
          <a:extLst>
            <a:ext uri="{FF2B5EF4-FFF2-40B4-BE49-F238E27FC236}">
              <a16:creationId xmlns:a16="http://schemas.microsoft.com/office/drawing/2014/main" id="{AE1D1D44-C942-4B91-8EB2-6A970993FCA4}"/>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69" name="直線コネクタ 368">
          <a:extLst>
            <a:ext uri="{FF2B5EF4-FFF2-40B4-BE49-F238E27FC236}">
              <a16:creationId xmlns:a16="http://schemas.microsoft.com/office/drawing/2014/main" id="{6CD970E4-37FA-4488-887B-757F45D9C017}"/>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0" name="テキスト ボックス 369">
          <a:extLst>
            <a:ext uri="{FF2B5EF4-FFF2-40B4-BE49-F238E27FC236}">
              <a16:creationId xmlns:a16="http://schemas.microsoft.com/office/drawing/2014/main" id="{34474347-8EFD-4B57-A81B-D488110D13E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1" name="【認定こども園・幼稚園・保育所】&#10;一人当たり面積グラフ枠">
          <a:extLst>
            <a:ext uri="{FF2B5EF4-FFF2-40B4-BE49-F238E27FC236}">
              <a16:creationId xmlns:a16="http://schemas.microsoft.com/office/drawing/2014/main" id="{19CEEF65-84EF-42BE-8320-CB4123B0A148}"/>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169926</xdr:rowOff>
    </xdr:from>
    <xdr:to>
      <xdr:col>116</xdr:col>
      <xdr:colOff>62864</xdr:colOff>
      <xdr:row>41</xdr:row>
      <xdr:rowOff>115062</xdr:rowOff>
    </xdr:to>
    <xdr:cxnSp macro="">
      <xdr:nvCxnSpPr>
        <xdr:cNvPr id="372" name="直線コネクタ 371">
          <a:extLst>
            <a:ext uri="{FF2B5EF4-FFF2-40B4-BE49-F238E27FC236}">
              <a16:creationId xmlns:a16="http://schemas.microsoft.com/office/drawing/2014/main" id="{E8D6AA56-09CA-48B1-A40C-65D1736F6E0E}"/>
            </a:ext>
          </a:extLst>
        </xdr:cNvPr>
        <xdr:cNvCxnSpPr/>
      </xdr:nvCxnSpPr>
      <xdr:spPr>
        <a:xfrm flipV="1">
          <a:off x="22160864" y="5999226"/>
          <a:ext cx="0" cy="1145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118889</xdr:rowOff>
    </xdr:from>
    <xdr:ext cx="469744" cy="259045"/>
    <xdr:sp macro="" textlink="">
      <xdr:nvSpPr>
        <xdr:cNvPr id="373" name="【認定こども園・幼稚園・保育所】&#10;一人当たり面積最小値テキスト">
          <a:extLst>
            <a:ext uri="{FF2B5EF4-FFF2-40B4-BE49-F238E27FC236}">
              <a16:creationId xmlns:a16="http://schemas.microsoft.com/office/drawing/2014/main" id="{E9BC62DA-0C46-49DE-A271-2E406041385E}"/>
            </a:ext>
          </a:extLst>
        </xdr:cNvPr>
        <xdr:cNvSpPr txBox="1"/>
      </xdr:nvSpPr>
      <xdr:spPr>
        <a:xfrm>
          <a:off x="22199600" y="714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115062</xdr:rowOff>
    </xdr:from>
    <xdr:to>
      <xdr:col>116</xdr:col>
      <xdr:colOff>152400</xdr:colOff>
      <xdr:row>41</xdr:row>
      <xdr:rowOff>115062</xdr:rowOff>
    </xdr:to>
    <xdr:cxnSp macro="">
      <xdr:nvCxnSpPr>
        <xdr:cNvPr id="374" name="直線コネクタ 373">
          <a:extLst>
            <a:ext uri="{FF2B5EF4-FFF2-40B4-BE49-F238E27FC236}">
              <a16:creationId xmlns:a16="http://schemas.microsoft.com/office/drawing/2014/main" id="{C7BA7A99-254D-4FB4-8CFE-CD3D2DFB6D7F}"/>
            </a:ext>
          </a:extLst>
        </xdr:cNvPr>
        <xdr:cNvCxnSpPr/>
      </xdr:nvCxnSpPr>
      <xdr:spPr>
        <a:xfrm>
          <a:off x="22072600" y="714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116603</xdr:rowOff>
    </xdr:from>
    <xdr:ext cx="469744" cy="259045"/>
    <xdr:sp macro="" textlink="">
      <xdr:nvSpPr>
        <xdr:cNvPr id="375" name="【認定こども園・幼稚園・保育所】&#10;一人当たり面積最大値テキスト">
          <a:extLst>
            <a:ext uri="{FF2B5EF4-FFF2-40B4-BE49-F238E27FC236}">
              <a16:creationId xmlns:a16="http://schemas.microsoft.com/office/drawing/2014/main" id="{E7DDBD48-7E82-42BD-AA0C-B154C1FD805F}"/>
            </a:ext>
          </a:extLst>
        </xdr:cNvPr>
        <xdr:cNvSpPr txBox="1"/>
      </xdr:nvSpPr>
      <xdr:spPr>
        <a:xfrm>
          <a:off x="22199600" y="5774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169926</xdr:rowOff>
    </xdr:from>
    <xdr:to>
      <xdr:col>116</xdr:col>
      <xdr:colOff>152400</xdr:colOff>
      <xdr:row>34</xdr:row>
      <xdr:rowOff>169926</xdr:rowOff>
    </xdr:to>
    <xdr:cxnSp macro="">
      <xdr:nvCxnSpPr>
        <xdr:cNvPr id="376" name="直線コネクタ 375">
          <a:extLst>
            <a:ext uri="{FF2B5EF4-FFF2-40B4-BE49-F238E27FC236}">
              <a16:creationId xmlns:a16="http://schemas.microsoft.com/office/drawing/2014/main" id="{D927E374-2AA1-418C-AF6C-6C1CEA0EA326}"/>
            </a:ext>
          </a:extLst>
        </xdr:cNvPr>
        <xdr:cNvCxnSpPr/>
      </xdr:nvCxnSpPr>
      <xdr:spPr>
        <a:xfrm>
          <a:off x="22072600" y="5999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4843</xdr:rowOff>
    </xdr:from>
    <xdr:ext cx="469744" cy="259045"/>
    <xdr:sp macro="" textlink="">
      <xdr:nvSpPr>
        <xdr:cNvPr id="377" name="【認定こども園・幼稚園・保育所】&#10;一人当たり面積平均値テキスト">
          <a:extLst>
            <a:ext uri="{FF2B5EF4-FFF2-40B4-BE49-F238E27FC236}">
              <a16:creationId xmlns:a16="http://schemas.microsoft.com/office/drawing/2014/main" id="{2A074742-0E5E-4A7E-9F9A-1B9D0BBB8661}"/>
            </a:ext>
          </a:extLst>
        </xdr:cNvPr>
        <xdr:cNvSpPr txBox="1"/>
      </xdr:nvSpPr>
      <xdr:spPr>
        <a:xfrm>
          <a:off x="22199600" y="66913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153416</xdr:rowOff>
    </xdr:from>
    <xdr:to>
      <xdr:col>116</xdr:col>
      <xdr:colOff>114300</xdr:colOff>
      <xdr:row>40</xdr:row>
      <xdr:rowOff>83566</xdr:rowOff>
    </xdr:to>
    <xdr:sp macro="" textlink="">
      <xdr:nvSpPr>
        <xdr:cNvPr id="378" name="フローチャート: 判断 377">
          <a:extLst>
            <a:ext uri="{FF2B5EF4-FFF2-40B4-BE49-F238E27FC236}">
              <a16:creationId xmlns:a16="http://schemas.microsoft.com/office/drawing/2014/main" id="{2561AF71-6301-4E36-8277-5617F5AD37B7}"/>
            </a:ext>
          </a:extLst>
        </xdr:cNvPr>
        <xdr:cNvSpPr/>
      </xdr:nvSpPr>
      <xdr:spPr>
        <a:xfrm>
          <a:off x="22110700" y="6839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148844</xdr:rowOff>
    </xdr:from>
    <xdr:to>
      <xdr:col>112</xdr:col>
      <xdr:colOff>38100</xdr:colOff>
      <xdr:row>40</xdr:row>
      <xdr:rowOff>78994</xdr:rowOff>
    </xdr:to>
    <xdr:sp macro="" textlink="">
      <xdr:nvSpPr>
        <xdr:cNvPr id="379" name="フローチャート: 判断 378">
          <a:extLst>
            <a:ext uri="{FF2B5EF4-FFF2-40B4-BE49-F238E27FC236}">
              <a16:creationId xmlns:a16="http://schemas.microsoft.com/office/drawing/2014/main" id="{376B7D3F-0364-43A6-A6F5-AD74A1A7B2A9}"/>
            </a:ext>
          </a:extLst>
        </xdr:cNvPr>
        <xdr:cNvSpPr/>
      </xdr:nvSpPr>
      <xdr:spPr>
        <a:xfrm>
          <a:off x="21272500" y="6835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144272</xdr:rowOff>
    </xdr:from>
    <xdr:to>
      <xdr:col>107</xdr:col>
      <xdr:colOff>101600</xdr:colOff>
      <xdr:row>40</xdr:row>
      <xdr:rowOff>74422</xdr:rowOff>
    </xdr:to>
    <xdr:sp macro="" textlink="">
      <xdr:nvSpPr>
        <xdr:cNvPr id="380" name="フローチャート: 判断 379">
          <a:extLst>
            <a:ext uri="{FF2B5EF4-FFF2-40B4-BE49-F238E27FC236}">
              <a16:creationId xmlns:a16="http://schemas.microsoft.com/office/drawing/2014/main" id="{24F5F0A1-B173-4A5D-99B7-F85DFFE5A4A2}"/>
            </a:ext>
          </a:extLst>
        </xdr:cNvPr>
        <xdr:cNvSpPr/>
      </xdr:nvSpPr>
      <xdr:spPr>
        <a:xfrm>
          <a:off x="20383500" y="6830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137414</xdr:rowOff>
    </xdr:from>
    <xdr:to>
      <xdr:col>102</xdr:col>
      <xdr:colOff>165100</xdr:colOff>
      <xdr:row>40</xdr:row>
      <xdr:rowOff>67564</xdr:rowOff>
    </xdr:to>
    <xdr:sp macro="" textlink="">
      <xdr:nvSpPr>
        <xdr:cNvPr id="381" name="フローチャート: 判断 380">
          <a:extLst>
            <a:ext uri="{FF2B5EF4-FFF2-40B4-BE49-F238E27FC236}">
              <a16:creationId xmlns:a16="http://schemas.microsoft.com/office/drawing/2014/main" id="{1C4A262C-9447-4C7F-8A2C-F41111B75283}"/>
            </a:ext>
          </a:extLst>
        </xdr:cNvPr>
        <xdr:cNvSpPr/>
      </xdr:nvSpPr>
      <xdr:spPr>
        <a:xfrm>
          <a:off x="19494500" y="6823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119126</xdr:rowOff>
    </xdr:from>
    <xdr:to>
      <xdr:col>98</xdr:col>
      <xdr:colOff>38100</xdr:colOff>
      <xdr:row>40</xdr:row>
      <xdr:rowOff>49276</xdr:rowOff>
    </xdr:to>
    <xdr:sp macro="" textlink="">
      <xdr:nvSpPr>
        <xdr:cNvPr id="382" name="フローチャート: 判断 381">
          <a:extLst>
            <a:ext uri="{FF2B5EF4-FFF2-40B4-BE49-F238E27FC236}">
              <a16:creationId xmlns:a16="http://schemas.microsoft.com/office/drawing/2014/main" id="{03A5DA0B-51F1-446C-9C3B-A424FE4DDDE2}"/>
            </a:ext>
          </a:extLst>
        </xdr:cNvPr>
        <xdr:cNvSpPr/>
      </xdr:nvSpPr>
      <xdr:spPr>
        <a:xfrm>
          <a:off x="18605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3" name="テキスト ボックス 382">
          <a:extLst>
            <a:ext uri="{FF2B5EF4-FFF2-40B4-BE49-F238E27FC236}">
              <a16:creationId xmlns:a16="http://schemas.microsoft.com/office/drawing/2014/main" id="{D71B8882-1588-4396-8C40-C85540BDBADA}"/>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4" name="テキスト ボックス 383">
          <a:extLst>
            <a:ext uri="{FF2B5EF4-FFF2-40B4-BE49-F238E27FC236}">
              <a16:creationId xmlns:a16="http://schemas.microsoft.com/office/drawing/2014/main" id="{B01EBC21-586C-4D64-B798-4266DF40DC9B}"/>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5" name="テキスト ボックス 384">
          <a:extLst>
            <a:ext uri="{FF2B5EF4-FFF2-40B4-BE49-F238E27FC236}">
              <a16:creationId xmlns:a16="http://schemas.microsoft.com/office/drawing/2014/main" id="{CF0DD773-06FC-4E1D-BA91-9DB29E8EAB2E}"/>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6" name="テキスト ボックス 385">
          <a:extLst>
            <a:ext uri="{FF2B5EF4-FFF2-40B4-BE49-F238E27FC236}">
              <a16:creationId xmlns:a16="http://schemas.microsoft.com/office/drawing/2014/main" id="{9FA6A2AC-3797-4B36-BD85-307158E550FE}"/>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7" name="テキスト ボックス 386">
          <a:extLst>
            <a:ext uri="{FF2B5EF4-FFF2-40B4-BE49-F238E27FC236}">
              <a16:creationId xmlns:a16="http://schemas.microsoft.com/office/drawing/2014/main" id="{A9512725-FD3C-4A66-973D-A62885749AB6}"/>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9398</xdr:rowOff>
    </xdr:from>
    <xdr:to>
      <xdr:col>116</xdr:col>
      <xdr:colOff>114300</xdr:colOff>
      <xdr:row>41</xdr:row>
      <xdr:rowOff>110998</xdr:rowOff>
    </xdr:to>
    <xdr:sp macro="" textlink="">
      <xdr:nvSpPr>
        <xdr:cNvPr id="388" name="楕円 387">
          <a:extLst>
            <a:ext uri="{FF2B5EF4-FFF2-40B4-BE49-F238E27FC236}">
              <a16:creationId xmlns:a16="http://schemas.microsoft.com/office/drawing/2014/main" id="{0AF98B17-2938-4A5B-81F9-529FDFB06763}"/>
            </a:ext>
          </a:extLst>
        </xdr:cNvPr>
        <xdr:cNvSpPr/>
      </xdr:nvSpPr>
      <xdr:spPr>
        <a:xfrm>
          <a:off x="22110700" y="703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95775</xdr:rowOff>
    </xdr:from>
    <xdr:ext cx="469744" cy="259045"/>
    <xdr:sp macro="" textlink="">
      <xdr:nvSpPr>
        <xdr:cNvPr id="389" name="【認定こども園・幼稚園・保育所】&#10;一人当たり面積該当値テキスト">
          <a:extLst>
            <a:ext uri="{FF2B5EF4-FFF2-40B4-BE49-F238E27FC236}">
              <a16:creationId xmlns:a16="http://schemas.microsoft.com/office/drawing/2014/main" id="{316BCF5F-E6EE-43D3-921B-152E756F9727}"/>
            </a:ext>
          </a:extLst>
        </xdr:cNvPr>
        <xdr:cNvSpPr txBox="1"/>
      </xdr:nvSpPr>
      <xdr:spPr>
        <a:xfrm>
          <a:off x="22199600" y="6953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9398</xdr:rowOff>
    </xdr:from>
    <xdr:to>
      <xdr:col>112</xdr:col>
      <xdr:colOff>38100</xdr:colOff>
      <xdr:row>41</xdr:row>
      <xdr:rowOff>110998</xdr:rowOff>
    </xdr:to>
    <xdr:sp macro="" textlink="">
      <xdr:nvSpPr>
        <xdr:cNvPr id="390" name="楕円 389">
          <a:extLst>
            <a:ext uri="{FF2B5EF4-FFF2-40B4-BE49-F238E27FC236}">
              <a16:creationId xmlns:a16="http://schemas.microsoft.com/office/drawing/2014/main" id="{C8A5B340-D136-4938-9033-4DF233D3B48C}"/>
            </a:ext>
          </a:extLst>
        </xdr:cNvPr>
        <xdr:cNvSpPr/>
      </xdr:nvSpPr>
      <xdr:spPr>
        <a:xfrm>
          <a:off x="21272500" y="703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60198</xdr:rowOff>
    </xdr:from>
    <xdr:to>
      <xdr:col>116</xdr:col>
      <xdr:colOff>63500</xdr:colOff>
      <xdr:row>41</xdr:row>
      <xdr:rowOff>60198</xdr:rowOff>
    </xdr:to>
    <xdr:cxnSp macro="">
      <xdr:nvCxnSpPr>
        <xdr:cNvPr id="391" name="直線コネクタ 390">
          <a:extLst>
            <a:ext uri="{FF2B5EF4-FFF2-40B4-BE49-F238E27FC236}">
              <a16:creationId xmlns:a16="http://schemas.microsoft.com/office/drawing/2014/main" id="{E0E1BE44-6C68-4B1D-A290-1B582C74E7AE}"/>
            </a:ext>
          </a:extLst>
        </xdr:cNvPr>
        <xdr:cNvCxnSpPr/>
      </xdr:nvCxnSpPr>
      <xdr:spPr>
        <a:xfrm>
          <a:off x="21323300" y="708964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9398</xdr:rowOff>
    </xdr:from>
    <xdr:to>
      <xdr:col>107</xdr:col>
      <xdr:colOff>101600</xdr:colOff>
      <xdr:row>41</xdr:row>
      <xdr:rowOff>110998</xdr:rowOff>
    </xdr:to>
    <xdr:sp macro="" textlink="">
      <xdr:nvSpPr>
        <xdr:cNvPr id="392" name="楕円 391">
          <a:extLst>
            <a:ext uri="{FF2B5EF4-FFF2-40B4-BE49-F238E27FC236}">
              <a16:creationId xmlns:a16="http://schemas.microsoft.com/office/drawing/2014/main" id="{BD5A53E2-D077-4E57-92F1-4E4CFDF27014}"/>
            </a:ext>
          </a:extLst>
        </xdr:cNvPr>
        <xdr:cNvSpPr/>
      </xdr:nvSpPr>
      <xdr:spPr>
        <a:xfrm>
          <a:off x="20383500" y="703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60198</xdr:rowOff>
    </xdr:from>
    <xdr:to>
      <xdr:col>111</xdr:col>
      <xdr:colOff>177800</xdr:colOff>
      <xdr:row>41</xdr:row>
      <xdr:rowOff>60198</xdr:rowOff>
    </xdr:to>
    <xdr:cxnSp macro="">
      <xdr:nvCxnSpPr>
        <xdr:cNvPr id="393" name="直線コネクタ 392">
          <a:extLst>
            <a:ext uri="{FF2B5EF4-FFF2-40B4-BE49-F238E27FC236}">
              <a16:creationId xmlns:a16="http://schemas.microsoft.com/office/drawing/2014/main" id="{091B6BF1-2B7C-4AAF-9DBD-DD388800A4A6}"/>
            </a:ext>
          </a:extLst>
        </xdr:cNvPr>
        <xdr:cNvCxnSpPr/>
      </xdr:nvCxnSpPr>
      <xdr:spPr>
        <a:xfrm>
          <a:off x="20434300" y="70896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9398</xdr:rowOff>
    </xdr:from>
    <xdr:to>
      <xdr:col>102</xdr:col>
      <xdr:colOff>165100</xdr:colOff>
      <xdr:row>41</xdr:row>
      <xdr:rowOff>110998</xdr:rowOff>
    </xdr:to>
    <xdr:sp macro="" textlink="">
      <xdr:nvSpPr>
        <xdr:cNvPr id="394" name="楕円 393">
          <a:extLst>
            <a:ext uri="{FF2B5EF4-FFF2-40B4-BE49-F238E27FC236}">
              <a16:creationId xmlns:a16="http://schemas.microsoft.com/office/drawing/2014/main" id="{8F460D0B-685A-4741-A0E5-463B7967741D}"/>
            </a:ext>
          </a:extLst>
        </xdr:cNvPr>
        <xdr:cNvSpPr/>
      </xdr:nvSpPr>
      <xdr:spPr>
        <a:xfrm>
          <a:off x="19494500" y="703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60198</xdr:rowOff>
    </xdr:from>
    <xdr:to>
      <xdr:col>107</xdr:col>
      <xdr:colOff>50800</xdr:colOff>
      <xdr:row>41</xdr:row>
      <xdr:rowOff>60198</xdr:rowOff>
    </xdr:to>
    <xdr:cxnSp macro="">
      <xdr:nvCxnSpPr>
        <xdr:cNvPr id="395" name="直線コネクタ 394">
          <a:extLst>
            <a:ext uri="{FF2B5EF4-FFF2-40B4-BE49-F238E27FC236}">
              <a16:creationId xmlns:a16="http://schemas.microsoft.com/office/drawing/2014/main" id="{0C33367D-6A98-4316-AAEF-A4235181B4F9}"/>
            </a:ext>
          </a:extLst>
        </xdr:cNvPr>
        <xdr:cNvCxnSpPr/>
      </xdr:nvCxnSpPr>
      <xdr:spPr>
        <a:xfrm>
          <a:off x="19545300" y="70896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9398</xdr:rowOff>
    </xdr:from>
    <xdr:to>
      <xdr:col>98</xdr:col>
      <xdr:colOff>38100</xdr:colOff>
      <xdr:row>41</xdr:row>
      <xdr:rowOff>110998</xdr:rowOff>
    </xdr:to>
    <xdr:sp macro="" textlink="">
      <xdr:nvSpPr>
        <xdr:cNvPr id="396" name="楕円 395">
          <a:extLst>
            <a:ext uri="{FF2B5EF4-FFF2-40B4-BE49-F238E27FC236}">
              <a16:creationId xmlns:a16="http://schemas.microsoft.com/office/drawing/2014/main" id="{6FC46F83-CFA7-4B76-BD4C-77F5BCCD17F3}"/>
            </a:ext>
          </a:extLst>
        </xdr:cNvPr>
        <xdr:cNvSpPr/>
      </xdr:nvSpPr>
      <xdr:spPr>
        <a:xfrm>
          <a:off x="18605500" y="703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60198</xdr:rowOff>
    </xdr:from>
    <xdr:to>
      <xdr:col>102</xdr:col>
      <xdr:colOff>114300</xdr:colOff>
      <xdr:row>41</xdr:row>
      <xdr:rowOff>60198</xdr:rowOff>
    </xdr:to>
    <xdr:cxnSp macro="">
      <xdr:nvCxnSpPr>
        <xdr:cNvPr id="397" name="直線コネクタ 396">
          <a:extLst>
            <a:ext uri="{FF2B5EF4-FFF2-40B4-BE49-F238E27FC236}">
              <a16:creationId xmlns:a16="http://schemas.microsoft.com/office/drawing/2014/main" id="{3DC0D676-ABF9-4410-B5E4-A91CD0802076}"/>
            </a:ext>
          </a:extLst>
        </xdr:cNvPr>
        <xdr:cNvCxnSpPr/>
      </xdr:nvCxnSpPr>
      <xdr:spPr>
        <a:xfrm>
          <a:off x="18656300" y="70896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95521</xdr:rowOff>
    </xdr:from>
    <xdr:ext cx="469744" cy="259045"/>
    <xdr:sp macro="" textlink="">
      <xdr:nvSpPr>
        <xdr:cNvPr id="398" name="n_1aveValue【認定こども園・幼稚園・保育所】&#10;一人当たり面積">
          <a:extLst>
            <a:ext uri="{FF2B5EF4-FFF2-40B4-BE49-F238E27FC236}">
              <a16:creationId xmlns:a16="http://schemas.microsoft.com/office/drawing/2014/main" id="{D4023A49-A021-47FC-8ED7-9C4CCE98BBF4}"/>
            </a:ext>
          </a:extLst>
        </xdr:cNvPr>
        <xdr:cNvSpPr txBox="1"/>
      </xdr:nvSpPr>
      <xdr:spPr>
        <a:xfrm>
          <a:off x="21075727" y="6610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90949</xdr:rowOff>
    </xdr:from>
    <xdr:ext cx="469744" cy="259045"/>
    <xdr:sp macro="" textlink="">
      <xdr:nvSpPr>
        <xdr:cNvPr id="399" name="n_2aveValue【認定こども園・幼稚園・保育所】&#10;一人当たり面積">
          <a:extLst>
            <a:ext uri="{FF2B5EF4-FFF2-40B4-BE49-F238E27FC236}">
              <a16:creationId xmlns:a16="http://schemas.microsoft.com/office/drawing/2014/main" id="{9C033F5E-4AEB-45DA-9089-641E2358FF6D}"/>
            </a:ext>
          </a:extLst>
        </xdr:cNvPr>
        <xdr:cNvSpPr txBox="1"/>
      </xdr:nvSpPr>
      <xdr:spPr>
        <a:xfrm>
          <a:off x="20199427" y="6606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84091</xdr:rowOff>
    </xdr:from>
    <xdr:ext cx="469744" cy="259045"/>
    <xdr:sp macro="" textlink="">
      <xdr:nvSpPr>
        <xdr:cNvPr id="400" name="n_3aveValue【認定こども園・幼稚園・保育所】&#10;一人当たり面積">
          <a:extLst>
            <a:ext uri="{FF2B5EF4-FFF2-40B4-BE49-F238E27FC236}">
              <a16:creationId xmlns:a16="http://schemas.microsoft.com/office/drawing/2014/main" id="{58F43A84-5001-4929-8C82-CD045707532A}"/>
            </a:ext>
          </a:extLst>
        </xdr:cNvPr>
        <xdr:cNvSpPr txBox="1"/>
      </xdr:nvSpPr>
      <xdr:spPr>
        <a:xfrm>
          <a:off x="19310427" y="6599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65803</xdr:rowOff>
    </xdr:from>
    <xdr:ext cx="469744" cy="259045"/>
    <xdr:sp macro="" textlink="">
      <xdr:nvSpPr>
        <xdr:cNvPr id="401" name="n_4aveValue【認定こども園・幼稚園・保育所】&#10;一人当たり面積">
          <a:extLst>
            <a:ext uri="{FF2B5EF4-FFF2-40B4-BE49-F238E27FC236}">
              <a16:creationId xmlns:a16="http://schemas.microsoft.com/office/drawing/2014/main" id="{0067F056-BC72-457A-83B1-4AE21C55896E}"/>
            </a:ext>
          </a:extLst>
        </xdr:cNvPr>
        <xdr:cNvSpPr txBox="1"/>
      </xdr:nvSpPr>
      <xdr:spPr>
        <a:xfrm>
          <a:off x="18421427" y="658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102125</xdr:rowOff>
    </xdr:from>
    <xdr:ext cx="469744" cy="259045"/>
    <xdr:sp macro="" textlink="">
      <xdr:nvSpPr>
        <xdr:cNvPr id="402" name="n_1mainValue【認定こども園・幼稚園・保育所】&#10;一人当たり面積">
          <a:extLst>
            <a:ext uri="{FF2B5EF4-FFF2-40B4-BE49-F238E27FC236}">
              <a16:creationId xmlns:a16="http://schemas.microsoft.com/office/drawing/2014/main" id="{587FF3EB-01FC-44DD-920A-DD5B4A6D9C1F}"/>
            </a:ext>
          </a:extLst>
        </xdr:cNvPr>
        <xdr:cNvSpPr txBox="1"/>
      </xdr:nvSpPr>
      <xdr:spPr>
        <a:xfrm>
          <a:off x="21075727" y="713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102125</xdr:rowOff>
    </xdr:from>
    <xdr:ext cx="469744" cy="259045"/>
    <xdr:sp macro="" textlink="">
      <xdr:nvSpPr>
        <xdr:cNvPr id="403" name="n_2mainValue【認定こども園・幼稚園・保育所】&#10;一人当たり面積">
          <a:extLst>
            <a:ext uri="{FF2B5EF4-FFF2-40B4-BE49-F238E27FC236}">
              <a16:creationId xmlns:a16="http://schemas.microsoft.com/office/drawing/2014/main" id="{71E6A7FC-83A0-41BD-8A4C-24169AB8EC79}"/>
            </a:ext>
          </a:extLst>
        </xdr:cNvPr>
        <xdr:cNvSpPr txBox="1"/>
      </xdr:nvSpPr>
      <xdr:spPr>
        <a:xfrm>
          <a:off x="20199427" y="713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102125</xdr:rowOff>
    </xdr:from>
    <xdr:ext cx="469744" cy="259045"/>
    <xdr:sp macro="" textlink="">
      <xdr:nvSpPr>
        <xdr:cNvPr id="404" name="n_3mainValue【認定こども園・幼稚園・保育所】&#10;一人当たり面積">
          <a:extLst>
            <a:ext uri="{FF2B5EF4-FFF2-40B4-BE49-F238E27FC236}">
              <a16:creationId xmlns:a16="http://schemas.microsoft.com/office/drawing/2014/main" id="{54B21B57-0AC1-48FD-9E2F-BC23983B8C62}"/>
            </a:ext>
          </a:extLst>
        </xdr:cNvPr>
        <xdr:cNvSpPr txBox="1"/>
      </xdr:nvSpPr>
      <xdr:spPr>
        <a:xfrm>
          <a:off x="19310427" y="713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102125</xdr:rowOff>
    </xdr:from>
    <xdr:ext cx="469744" cy="259045"/>
    <xdr:sp macro="" textlink="">
      <xdr:nvSpPr>
        <xdr:cNvPr id="405" name="n_4mainValue【認定こども園・幼稚園・保育所】&#10;一人当たり面積">
          <a:extLst>
            <a:ext uri="{FF2B5EF4-FFF2-40B4-BE49-F238E27FC236}">
              <a16:creationId xmlns:a16="http://schemas.microsoft.com/office/drawing/2014/main" id="{BFFF3B7A-CE26-4B11-834F-E3DD5DAD2256}"/>
            </a:ext>
          </a:extLst>
        </xdr:cNvPr>
        <xdr:cNvSpPr txBox="1"/>
      </xdr:nvSpPr>
      <xdr:spPr>
        <a:xfrm>
          <a:off x="18421427" y="713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6" name="正方形/長方形 405">
          <a:extLst>
            <a:ext uri="{FF2B5EF4-FFF2-40B4-BE49-F238E27FC236}">
              <a16:creationId xmlns:a16="http://schemas.microsoft.com/office/drawing/2014/main" id="{9FDFE462-3883-43DB-8681-88B82B9D634C}"/>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7" name="正方形/長方形 406">
          <a:extLst>
            <a:ext uri="{FF2B5EF4-FFF2-40B4-BE49-F238E27FC236}">
              <a16:creationId xmlns:a16="http://schemas.microsoft.com/office/drawing/2014/main" id="{570DEDDB-2EC3-4363-988E-38B0533E24D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8" name="正方形/長方形 407">
          <a:extLst>
            <a:ext uri="{FF2B5EF4-FFF2-40B4-BE49-F238E27FC236}">
              <a16:creationId xmlns:a16="http://schemas.microsoft.com/office/drawing/2014/main" id="{200A7AA6-5132-4676-9B6D-15705A0B22B2}"/>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9" name="正方形/長方形 408">
          <a:extLst>
            <a:ext uri="{FF2B5EF4-FFF2-40B4-BE49-F238E27FC236}">
              <a16:creationId xmlns:a16="http://schemas.microsoft.com/office/drawing/2014/main" id="{D30B91E3-CA17-489C-B281-9D25045D1CEE}"/>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0" name="正方形/長方形 409">
          <a:extLst>
            <a:ext uri="{FF2B5EF4-FFF2-40B4-BE49-F238E27FC236}">
              <a16:creationId xmlns:a16="http://schemas.microsoft.com/office/drawing/2014/main" id="{79A9A237-2D52-452F-8B97-FCF5CB479544}"/>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1" name="正方形/長方形 410">
          <a:extLst>
            <a:ext uri="{FF2B5EF4-FFF2-40B4-BE49-F238E27FC236}">
              <a16:creationId xmlns:a16="http://schemas.microsoft.com/office/drawing/2014/main" id="{5512E3CD-986E-49FF-8805-932290F39FE2}"/>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2" name="正方形/長方形 411">
          <a:extLst>
            <a:ext uri="{FF2B5EF4-FFF2-40B4-BE49-F238E27FC236}">
              <a16:creationId xmlns:a16="http://schemas.microsoft.com/office/drawing/2014/main" id="{200DA610-E4B1-4EE0-A518-419B1A128125}"/>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3" name="正方形/長方形 412">
          <a:extLst>
            <a:ext uri="{FF2B5EF4-FFF2-40B4-BE49-F238E27FC236}">
              <a16:creationId xmlns:a16="http://schemas.microsoft.com/office/drawing/2014/main" id="{8AB6B5F8-E32E-436C-A042-0B94F09C5F8F}"/>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4" name="テキスト ボックス 413">
          <a:extLst>
            <a:ext uri="{FF2B5EF4-FFF2-40B4-BE49-F238E27FC236}">
              <a16:creationId xmlns:a16="http://schemas.microsoft.com/office/drawing/2014/main" id="{6ECF5722-1930-4D5A-9921-31AAC4ABBA4E}"/>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5" name="直線コネクタ 414">
          <a:extLst>
            <a:ext uri="{FF2B5EF4-FFF2-40B4-BE49-F238E27FC236}">
              <a16:creationId xmlns:a16="http://schemas.microsoft.com/office/drawing/2014/main" id="{CC56914E-6918-4544-BF9A-9E417AFF5428}"/>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6" name="テキスト ボックス 415">
          <a:extLst>
            <a:ext uri="{FF2B5EF4-FFF2-40B4-BE49-F238E27FC236}">
              <a16:creationId xmlns:a16="http://schemas.microsoft.com/office/drawing/2014/main" id="{C39BFA86-F1B1-46CB-A0A3-D299E41CBD51}"/>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417" name="直線コネクタ 416">
          <a:extLst>
            <a:ext uri="{FF2B5EF4-FFF2-40B4-BE49-F238E27FC236}">
              <a16:creationId xmlns:a16="http://schemas.microsoft.com/office/drawing/2014/main" id="{6DC54C6B-EA61-4E50-9C9E-B18B757B85CD}"/>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418" name="テキスト ボックス 417">
          <a:extLst>
            <a:ext uri="{FF2B5EF4-FFF2-40B4-BE49-F238E27FC236}">
              <a16:creationId xmlns:a16="http://schemas.microsoft.com/office/drawing/2014/main" id="{77A89CAB-9016-4C51-A8E8-F652473D8C2F}"/>
            </a:ext>
          </a:extLst>
        </xdr:cNvPr>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419" name="直線コネクタ 418">
          <a:extLst>
            <a:ext uri="{FF2B5EF4-FFF2-40B4-BE49-F238E27FC236}">
              <a16:creationId xmlns:a16="http://schemas.microsoft.com/office/drawing/2014/main" id="{AB22F2BB-FCFA-4072-974B-9BC88F90509F}"/>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420" name="テキスト ボックス 419">
          <a:extLst>
            <a:ext uri="{FF2B5EF4-FFF2-40B4-BE49-F238E27FC236}">
              <a16:creationId xmlns:a16="http://schemas.microsoft.com/office/drawing/2014/main" id="{42D0FFF5-C207-4358-A5FC-CB2C8FF71513}"/>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421" name="直線コネクタ 420">
          <a:extLst>
            <a:ext uri="{FF2B5EF4-FFF2-40B4-BE49-F238E27FC236}">
              <a16:creationId xmlns:a16="http://schemas.microsoft.com/office/drawing/2014/main" id="{F335836D-6ABF-4E30-BD15-4C232E0770B3}"/>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422" name="テキスト ボックス 421">
          <a:extLst>
            <a:ext uri="{FF2B5EF4-FFF2-40B4-BE49-F238E27FC236}">
              <a16:creationId xmlns:a16="http://schemas.microsoft.com/office/drawing/2014/main" id="{6B52F7C0-5367-4D0F-97AD-398449BB83F2}"/>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423" name="直線コネクタ 422">
          <a:extLst>
            <a:ext uri="{FF2B5EF4-FFF2-40B4-BE49-F238E27FC236}">
              <a16:creationId xmlns:a16="http://schemas.microsoft.com/office/drawing/2014/main" id="{BA650306-7A6E-4699-B19F-E1B7F382C1D0}"/>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424" name="テキスト ボックス 423">
          <a:extLst>
            <a:ext uri="{FF2B5EF4-FFF2-40B4-BE49-F238E27FC236}">
              <a16:creationId xmlns:a16="http://schemas.microsoft.com/office/drawing/2014/main" id="{47CA5278-6507-4E59-B122-E3CE94617E6E}"/>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5" name="直線コネクタ 424">
          <a:extLst>
            <a:ext uri="{FF2B5EF4-FFF2-40B4-BE49-F238E27FC236}">
              <a16:creationId xmlns:a16="http://schemas.microsoft.com/office/drawing/2014/main" id="{A27ACA4E-CA71-4F5F-9EBA-49B77F3A6BDE}"/>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26" name="テキスト ボックス 425">
          <a:extLst>
            <a:ext uri="{FF2B5EF4-FFF2-40B4-BE49-F238E27FC236}">
              <a16:creationId xmlns:a16="http://schemas.microsoft.com/office/drawing/2014/main" id="{EED0FD63-60B6-4834-9C0A-7755A883C9C7}"/>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27" name="【学校施設】&#10;有形固定資産減価償却率グラフ枠">
          <a:extLst>
            <a:ext uri="{FF2B5EF4-FFF2-40B4-BE49-F238E27FC236}">
              <a16:creationId xmlns:a16="http://schemas.microsoft.com/office/drawing/2014/main" id="{98507FD2-9BB8-4FE8-BDD4-A931DBB0A483}"/>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102870</xdr:rowOff>
    </xdr:from>
    <xdr:to>
      <xdr:col>85</xdr:col>
      <xdr:colOff>126364</xdr:colOff>
      <xdr:row>62</xdr:row>
      <xdr:rowOff>137160</xdr:rowOff>
    </xdr:to>
    <xdr:cxnSp macro="">
      <xdr:nvCxnSpPr>
        <xdr:cNvPr id="428" name="直線コネクタ 427">
          <a:extLst>
            <a:ext uri="{FF2B5EF4-FFF2-40B4-BE49-F238E27FC236}">
              <a16:creationId xmlns:a16="http://schemas.microsoft.com/office/drawing/2014/main" id="{FB1A3198-5511-4651-B8A0-146EF915EB57}"/>
            </a:ext>
          </a:extLst>
        </xdr:cNvPr>
        <xdr:cNvCxnSpPr/>
      </xdr:nvCxnSpPr>
      <xdr:spPr>
        <a:xfrm flipV="1">
          <a:off x="16318864" y="95326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140987</xdr:rowOff>
    </xdr:from>
    <xdr:ext cx="405111" cy="259045"/>
    <xdr:sp macro="" textlink="">
      <xdr:nvSpPr>
        <xdr:cNvPr id="429" name="【学校施設】&#10;有形固定資産減価償却率最小値テキスト">
          <a:extLst>
            <a:ext uri="{FF2B5EF4-FFF2-40B4-BE49-F238E27FC236}">
              <a16:creationId xmlns:a16="http://schemas.microsoft.com/office/drawing/2014/main" id="{2CA40960-58CD-4EB0-9644-82F18E192514}"/>
            </a:ext>
          </a:extLst>
        </xdr:cNvPr>
        <xdr:cNvSpPr txBox="1"/>
      </xdr:nvSpPr>
      <xdr:spPr>
        <a:xfrm>
          <a:off x="16357600" y="10770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137160</xdr:rowOff>
    </xdr:from>
    <xdr:to>
      <xdr:col>86</xdr:col>
      <xdr:colOff>25400</xdr:colOff>
      <xdr:row>62</xdr:row>
      <xdr:rowOff>137160</xdr:rowOff>
    </xdr:to>
    <xdr:cxnSp macro="">
      <xdr:nvCxnSpPr>
        <xdr:cNvPr id="430" name="直線コネクタ 429">
          <a:extLst>
            <a:ext uri="{FF2B5EF4-FFF2-40B4-BE49-F238E27FC236}">
              <a16:creationId xmlns:a16="http://schemas.microsoft.com/office/drawing/2014/main" id="{ECA7CA74-D9C5-4342-81E2-C11ACEE470AF}"/>
            </a:ext>
          </a:extLst>
        </xdr:cNvPr>
        <xdr:cNvCxnSpPr/>
      </xdr:nvCxnSpPr>
      <xdr:spPr>
        <a:xfrm>
          <a:off x="16230600" y="10767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49547</xdr:rowOff>
    </xdr:from>
    <xdr:ext cx="405111" cy="259045"/>
    <xdr:sp macro="" textlink="">
      <xdr:nvSpPr>
        <xdr:cNvPr id="431" name="【学校施設】&#10;有形固定資産減価償却率最大値テキスト">
          <a:extLst>
            <a:ext uri="{FF2B5EF4-FFF2-40B4-BE49-F238E27FC236}">
              <a16:creationId xmlns:a16="http://schemas.microsoft.com/office/drawing/2014/main" id="{1C9118B3-685A-4A97-ACE2-81CE12CE8328}"/>
            </a:ext>
          </a:extLst>
        </xdr:cNvPr>
        <xdr:cNvSpPr txBox="1"/>
      </xdr:nvSpPr>
      <xdr:spPr>
        <a:xfrm>
          <a:off x="16357600" y="930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102870</xdr:rowOff>
    </xdr:from>
    <xdr:to>
      <xdr:col>86</xdr:col>
      <xdr:colOff>25400</xdr:colOff>
      <xdr:row>55</xdr:row>
      <xdr:rowOff>102870</xdr:rowOff>
    </xdr:to>
    <xdr:cxnSp macro="">
      <xdr:nvCxnSpPr>
        <xdr:cNvPr id="432" name="直線コネクタ 431">
          <a:extLst>
            <a:ext uri="{FF2B5EF4-FFF2-40B4-BE49-F238E27FC236}">
              <a16:creationId xmlns:a16="http://schemas.microsoft.com/office/drawing/2014/main" id="{08868003-97DB-4852-871A-10E0060B6F1E}"/>
            </a:ext>
          </a:extLst>
        </xdr:cNvPr>
        <xdr:cNvCxnSpPr/>
      </xdr:nvCxnSpPr>
      <xdr:spPr>
        <a:xfrm>
          <a:off x="16230600" y="953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65803</xdr:rowOff>
    </xdr:from>
    <xdr:ext cx="405111" cy="259045"/>
    <xdr:sp macro="" textlink="">
      <xdr:nvSpPr>
        <xdr:cNvPr id="433" name="【学校施設】&#10;有形固定資産減価償却率平均値テキスト">
          <a:extLst>
            <a:ext uri="{FF2B5EF4-FFF2-40B4-BE49-F238E27FC236}">
              <a16:creationId xmlns:a16="http://schemas.microsoft.com/office/drawing/2014/main" id="{3874A4DD-A80B-4E8F-AE9B-C44AC2E44EEA}"/>
            </a:ext>
          </a:extLst>
        </xdr:cNvPr>
        <xdr:cNvSpPr txBox="1"/>
      </xdr:nvSpPr>
      <xdr:spPr>
        <a:xfrm>
          <a:off x="16357600" y="100099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42926</xdr:rowOff>
    </xdr:from>
    <xdr:to>
      <xdr:col>85</xdr:col>
      <xdr:colOff>177800</xdr:colOff>
      <xdr:row>59</xdr:row>
      <xdr:rowOff>144526</xdr:rowOff>
    </xdr:to>
    <xdr:sp macro="" textlink="">
      <xdr:nvSpPr>
        <xdr:cNvPr id="434" name="フローチャート: 判断 433">
          <a:extLst>
            <a:ext uri="{FF2B5EF4-FFF2-40B4-BE49-F238E27FC236}">
              <a16:creationId xmlns:a16="http://schemas.microsoft.com/office/drawing/2014/main" id="{322DEAF7-4B6F-4C83-981F-31AB84CB4A99}"/>
            </a:ext>
          </a:extLst>
        </xdr:cNvPr>
        <xdr:cNvSpPr/>
      </xdr:nvSpPr>
      <xdr:spPr>
        <a:xfrm>
          <a:off x="16268700" y="10158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22352</xdr:rowOff>
    </xdr:from>
    <xdr:to>
      <xdr:col>81</xdr:col>
      <xdr:colOff>101600</xdr:colOff>
      <xdr:row>59</xdr:row>
      <xdr:rowOff>123952</xdr:rowOff>
    </xdr:to>
    <xdr:sp macro="" textlink="">
      <xdr:nvSpPr>
        <xdr:cNvPr id="435" name="フローチャート: 判断 434">
          <a:extLst>
            <a:ext uri="{FF2B5EF4-FFF2-40B4-BE49-F238E27FC236}">
              <a16:creationId xmlns:a16="http://schemas.microsoft.com/office/drawing/2014/main" id="{CC7E3E2D-2743-4A71-AF07-E51A1FD1C2C6}"/>
            </a:ext>
          </a:extLst>
        </xdr:cNvPr>
        <xdr:cNvSpPr/>
      </xdr:nvSpPr>
      <xdr:spPr>
        <a:xfrm>
          <a:off x="15430500" y="1013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159512</xdr:rowOff>
    </xdr:from>
    <xdr:to>
      <xdr:col>76</xdr:col>
      <xdr:colOff>165100</xdr:colOff>
      <xdr:row>59</xdr:row>
      <xdr:rowOff>89662</xdr:rowOff>
    </xdr:to>
    <xdr:sp macro="" textlink="">
      <xdr:nvSpPr>
        <xdr:cNvPr id="436" name="フローチャート: 判断 435">
          <a:extLst>
            <a:ext uri="{FF2B5EF4-FFF2-40B4-BE49-F238E27FC236}">
              <a16:creationId xmlns:a16="http://schemas.microsoft.com/office/drawing/2014/main" id="{B851DC64-6FD0-4B50-8280-9A14789D5F08}"/>
            </a:ext>
          </a:extLst>
        </xdr:cNvPr>
        <xdr:cNvSpPr/>
      </xdr:nvSpPr>
      <xdr:spPr>
        <a:xfrm>
          <a:off x="14541500" y="10103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141224</xdr:rowOff>
    </xdr:from>
    <xdr:to>
      <xdr:col>72</xdr:col>
      <xdr:colOff>38100</xdr:colOff>
      <xdr:row>59</xdr:row>
      <xdr:rowOff>71374</xdr:rowOff>
    </xdr:to>
    <xdr:sp macro="" textlink="">
      <xdr:nvSpPr>
        <xdr:cNvPr id="437" name="フローチャート: 判断 436">
          <a:extLst>
            <a:ext uri="{FF2B5EF4-FFF2-40B4-BE49-F238E27FC236}">
              <a16:creationId xmlns:a16="http://schemas.microsoft.com/office/drawing/2014/main" id="{F7DA6F08-0B17-483D-988E-9F69046012C6}"/>
            </a:ext>
          </a:extLst>
        </xdr:cNvPr>
        <xdr:cNvSpPr/>
      </xdr:nvSpPr>
      <xdr:spPr>
        <a:xfrm>
          <a:off x="13652500" y="1008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122936</xdr:rowOff>
    </xdr:from>
    <xdr:to>
      <xdr:col>67</xdr:col>
      <xdr:colOff>101600</xdr:colOff>
      <xdr:row>59</xdr:row>
      <xdr:rowOff>53086</xdr:rowOff>
    </xdr:to>
    <xdr:sp macro="" textlink="">
      <xdr:nvSpPr>
        <xdr:cNvPr id="438" name="フローチャート: 判断 437">
          <a:extLst>
            <a:ext uri="{FF2B5EF4-FFF2-40B4-BE49-F238E27FC236}">
              <a16:creationId xmlns:a16="http://schemas.microsoft.com/office/drawing/2014/main" id="{5C03285F-591B-432B-A12B-3F3882B724F0}"/>
            </a:ext>
          </a:extLst>
        </xdr:cNvPr>
        <xdr:cNvSpPr/>
      </xdr:nvSpPr>
      <xdr:spPr>
        <a:xfrm>
          <a:off x="12763500" y="10067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39" name="テキスト ボックス 438">
          <a:extLst>
            <a:ext uri="{FF2B5EF4-FFF2-40B4-BE49-F238E27FC236}">
              <a16:creationId xmlns:a16="http://schemas.microsoft.com/office/drawing/2014/main" id="{D0C4F260-73C8-4927-9C74-77B403D6AFE6}"/>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0" name="テキスト ボックス 439">
          <a:extLst>
            <a:ext uri="{FF2B5EF4-FFF2-40B4-BE49-F238E27FC236}">
              <a16:creationId xmlns:a16="http://schemas.microsoft.com/office/drawing/2014/main" id="{3A12BEFC-0153-479E-A59B-C7F55AC86473}"/>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1" name="テキスト ボックス 440">
          <a:extLst>
            <a:ext uri="{FF2B5EF4-FFF2-40B4-BE49-F238E27FC236}">
              <a16:creationId xmlns:a16="http://schemas.microsoft.com/office/drawing/2014/main" id="{98AFB7F9-096B-447E-82C2-B9C43E9A15CD}"/>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2" name="テキスト ボックス 441">
          <a:extLst>
            <a:ext uri="{FF2B5EF4-FFF2-40B4-BE49-F238E27FC236}">
              <a16:creationId xmlns:a16="http://schemas.microsoft.com/office/drawing/2014/main" id="{FE211128-F351-4A98-B499-3D6565DB816E}"/>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3" name="テキスト ボックス 442">
          <a:extLst>
            <a:ext uri="{FF2B5EF4-FFF2-40B4-BE49-F238E27FC236}">
              <a16:creationId xmlns:a16="http://schemas.microsoft.com/office/drawing/2014/main" id="{C5A10722-7747-446F-BFB5-0201811C7BF5}"/>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129794</xdr:rowOff>
    </xdr:from>
    <xdr:to>
      <xdr:col>85</xdr:col>
      <xdr:colOff>177800</xdr:colOff>
      <xdr:row>62</xdr:row>
      <xdr:rowOff>59944</xdr:rowOff>
    </xdr:to>
    <xdr:sp macro="" textlink="">
      <xdr:nvSpPr>
        <xdr:cNvPr id="444" name="楕円 443">
          <a:extLst>
            <a:ext uri="{FF2B5EF4-FFF2-40B4-BE49-F238E27FC236}">
              <a16:creationId xmlns:a16="http://schemas.microsoft.com/office/drawing/2014/main" id="{ECDB6968-0FCF-4743-91AD-5CE75D6F0562}"/>
            </a:ext>
          </a:extLst>
        </xdr:cNvPr>
        <xdr:cNvSpPr/>
      </xdr:nvSpPr>
      <xdr:spPr>
        <a:xfrm>
          <a:off x="16268700" y="1058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108221</xdr:rowOff>
    </xdr:from>
    <xdr:ext cx="405111" cy="259045"/>
    <xdr:sp macro="" textlink="">
      <xdr:nvSpPr>
        <xdr:cNvPr id="445" name="【学校施設】&#10;有形固定資産減価償却率該当値テキスト">
          <a:extLst>
            <a:ext uri="{FF2B5EF4-FFF2-40B4-BE49-F238E27FC236}">
              <a16:creationId xmlns:a16="http://schemas.microsoft.com/office/drawing/2014/main" id="{DCF92BB8-58C4-48A3-B761-77D0E8A70306}"/>
            </a:ext>
          </a:extLst>
        </xdr:cNvPr>
        <xdr:cNvSpPr txBox="1"/>
      </xdr:nvSpPr>
      <xdr:spPr>
        <a:xfrm>
          <a:off x="16357600" y="10566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95504</xdr:rowOff>
    </xdr:from>
    <xdr:to>
      <xdr:col>81</xdr:col>
      <xdr:colOff>101600</xdr:colOff>
      <xdr:row>62</xdr:row>
      <xdr:rowOff>25654</xdr:rowOff>
    </xdr:to>
    <xdr:sp macro="" textlink="">
      <xdr:nvSpPr>
        <xdr:cNvPr id="446" name="楕円 445">
          <a:extLst>
            <a:ext uri="{FF2B5EF4-FFF2-40B4-BE49-F238E27FC236}">
              <a16:creationId xmlns:a16="http://schemas.microsoft.com/office/drawing/2014/main" id="{DD55583F-8C6D-4F9D-813F-04D2BAC0C965}"/>
            </a:ext>
          </a:extLst>
        </xdr:cNvPr>
        <xdr:cNvSpPr/>
      </xdr:nvSpPr>
      <xdr:spPr>
        <a:xfrm>
          <a:off x="15430500" y="10553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146304</xdr:rowOff>
    </xdr:from>
    <xdr:to>
      <xdr:col>85</xdr:col>
      <xdr:colOff>127000</xdr:colOff>
      <xdr:row>62</xdr:row>
      <xdr:rowOff>9144</xdr:rowOff>
    </xdr:to>
    <xdr:cxnSp macro="">
      <xdr:nvCxnSpPr>
        <xdr:cNvPr id="447" name="直線コネクタ 446">
          <a:extLst>
            <a:ext uri="{FF2B5EF4-FFF2-40B4-BE49-F238E27FC236}">
              <a16:creationId xmlns:a16="http://schemas.microsoft.com/office/drawing/2014/main" id="{D697CD0F-E8A8-4535-B8F7-215CD79FACCF}"/>
            </a:ext>
          </a:extLst>
        </xdr:cNvPr>
        <xdr:cNvCxnSpPr/>
      </xdr:nvCxnSpPr>
      <xdr:spPr>
        <a:xfrm>
          <a:off x="15481300" y="10604754"/>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52070</xdr:rowOff>
    </xdr:from>
    <xdr:to>
      <xdr:col>76</xdr:col>
      <xdr:colOff>165100</xdr:colOff>
      <xdr:row>61</xdr:row>
      <xdr:rowOff>153670</xdr:rowOff>
    </xdr:to>
    <xdr:sp macro="" textlink="">
      <xdr:nvSpPr>
        <xdr:cNvPr id="448" name="楕円 447">
          <a:extLst>
            <a:ext uri="{FF2B5EF4-FFF2-40B4-BE49-F238E27FC236}">
              <a16:creationId xmlns:a16="http://schemas.microsoft.com/office/drawing/2014/main" id="{5B06DAFB-AFA4-487D-944E-97DD9DA1CF97}"/>
            </a:ext>
          </a:extLst>
        </xdr:cNvPr>
        <xdr:cNvSpPr/>
      </xdr:nvSpPr>
      <xdr:spPr>
        <a:xfrm>
          <a:off x="14541500" y="1051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102870</xdr:rowOff>
    </xdr:from>
    <xdr:to>
      <xdr:col>81</xdr:col>
      <xdr:colOff>50800</xdr:colOff>
      <xdr:row>61</xdr:row>
      <xdr:rowOff>146304</xdr:rowOff>
    </xdr:to>
    <xdr:cxnSp macro="">
      <xdr:nvCxnSpPr>
        <xdr:cNvPr id="449" name="直線コネクタ 448">
          <a:extLst>
            <a:ext uri="{FF2B5EF4-FFF2-40B4-BE49-F238E27FC236}">
              <a16:creationId xmlns:a16="http://schemas.microsoft.com/office/drawing/2014/main" id="{325D0000-5B0F-498E-982C-8629E97E036C}"/>
            </a:ext>
          </a:extLst>
        </xdr:cNvPr>
        <xdr:cNvCxnSpPr/>
      </xdr:nvCxnSpPr>
      <xdr:spPr>
        <a:xfrm>
          <a:off x="14592300" y="10561320"/>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10922</xdr:rowOff>
    </xdr:from>
    <xdr:to>
      <xdr:col>72</xdr:col>
      <xdr:colOff>38100</xdr:colOff>
      <xdr:row>61</xdr:row>
      <xdr:rowOff>112522</xdr:rowOff>
    </xdr:to>
    <xdr:sp macro="" textlink="">
      <xdr:nvSpPr>
        <xdr:cNvPr id="450" name="楕円 449">
          <a:extLst>
            <a:ext uri="{FF2B5EF4-FFF2-40B4-BE49-F238E27FC236}">
              <a16:creationId xmlns:a16="http://schemas.microsoft.com/office/drawing/2014/main" id="{CF0A9B99-32F3-458C-BD49-D4AD537D792A}"/>
            </a:ext>
          </a:extLst>
        </xdr:cNvPr>
        <xdr:cNvSpPr/>
      </xdr:nvSpPr>
      <xdr:spPr>
        <a:xfrm>
          <a:off x="13652500" y="10469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61722</xdr:rowOff>
    </xdr:from>
    <xdr:to>
      <xdr:col>76</xdr:col>
      <xdr:colOff>114300</xdr:colOff>
      <xdr:row>61</xdr:row>
      <xdr:rowOff>102870</xdr:rowOff>
    </xdr:to>
    <xdr:cxnSp macro="">
      <xdr:nvCxnSpPr>
        <xdr:cNvPr id="451" name="直線コネクタ 450">
          <a:extLst>
            <a:ext uri="{FF2B5EF4-FFF2-40B4-BE49-F238E27FC236}">
              <a16:creationId xmlns:a16="http://schemas.microsoft.com/office/drawing/2014/main" id="{DDB2F03E-99E1-4E89-8C2C-2644392E8B90}"/>
            </a:ext>
          </a:extLst>
        </xdr:cNvPr>
        <xdr:cNvCxnSpPr/>
      </xdr:nvCxnSpPr>
      <xdr:spPr>
        <a:xfrm>
          <a:off x="13703300" y="1052017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145796</xdr:rowOff>
    </xdr:from>
    <xdr:to>
      <xdr:col>67</xdr:col>
      <xdr:colOff>101600</xdr:colOff>
      <xdr:row>61</xdr:row>
      <xdr:rowOff>75946</xdr:rowOff>
    </xdr:to>
    <xdr:sp macro="" textlink="">
      <xdr:nvSpPr>
        <xdr:cNvPr id="452" name="楕円 451">
          <a:extLst>
            <a:ext uri="{FF2B5EF4-FFF2-40B4-BE49-F238E27FC236}">
              <a16:creationId xmlns:a16="http://schemas.microsoft.com/office/drawing/2014/main" id="{8C6167BC-4FDC-49CB-AE0E-FEEFB52861A0}"/>
            </a:ext>
          </a:extLst>
        </xdr:cNvPr>
        <xdr:cNvSpPr/>
      </xdr:nvSpPr>
      <xdr:spPr>
        <a:xfrm>
          <a:off x="12763500" y="10432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25146</xdr:rowOff>
    </xdr:from>
    <xdr:to>
      <xdr:col>71</xdr:col>
      <xdr:colOff>177800</xdr:colOff>
      <xdr:row>61</xdr:row>
      <xdr:rowOff>61722</xdr:rowOff>
    </xdr:to>
    <xdr:cxnSp macro="">
      <xdr:nvCxnSpPr>
        <xdr:cNvPr id="453" name="直線コネクタ 452">
          <a:extLst>
            <a:ext uri="{FF2B5EF4-FFF2-40B4-BE49-F238E27FC236}">
              <a16:creationId xmlns:a16="http://schemas.microsoft.com/office/drawing/2014/main" id="{DBEA2B68-4650-493B-8023-4267729EC2AB}"/>
            </a:ext>
          </a:extLst>
        </xdr:cNvPr>
        <xdr:cNvCxnSpPr/>
      </xdr:nvCxnSpPr>
      <xdr:spPr>
        <a:xfrm>
          <a:off x="12814300" y="1048359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140479</xdr:rowOff>
    </xdr:from>
    <xdr:ext cx="405111" cy="259045"/>
    <xdr:sp macro="" textlink="">
      <xdr:nvSpPr>
        <xdr:cNvPr id="454" name="n_1aveValue【学校施設】&#10;有形固定資産減価償却率">
          <a:extLst>
            <a:ext uri="{FF2B5EF4-FFF2-40B4-BE49-F238E27FC236}">
              <a16:creationId xmlns:a16="http://schemas.microsoft.com/office/drawing/2014/main" id="{96535016-3178-4250-920B-0B52CFC26E97}"/>
            </a:ext>
          </a:extLst>
        </xdr:cNvPr>
        <xdr:cNvSpPr txBox="1"/>
      </xdr:nvSpPr>
      <xdr:spPr>
        <a:xfrm>
          <a:off x="15266044" y="9913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106189</xdr:rowOff>
    </xdr:from>
    <xdr:ext cx="405111" cy="259045"/>
    <xdr:sp macro="" textlink="">
      <xdr:nvSpPr>
        <xdr:cNvPr id="455" name="n_2aveValue【学校施設】&#10;有形固定資産減価償却率">
          <a:extLst>
            <a:ext uri="{FF2B5EF4-FFF2-40B4-BE49-F238E27FC236}">
              <a16:creationId xmlns:a16="http://schemas.microsoft.com/office/drawing/2014/main" id="{834D66CB-BA13-4DE8-B777-7EEAEB553334}"/>
            </a:ext>
          </a:extLst>
        </xdr:cNvPr>
        <xdr:cNvSpPr txBox="1"/>
      </xdr:nvSpPr>
      <xdr:spPr>
        <a:xfrm>
          <a:off x="14389744" y="9878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87901</xdr:rowOff>
    </xdr:from>
    <xdr:ext cx="405111" cy="259045"/>
    <xdr:sp macro="" textlink="">
      <xdr:nvSpPr>
        <xdr:cNvPr id="456" name="n_3aveValue【学校施設】&#10;有形固定資産減価償却率">
          <a:extLst>
            <a:ext uri="{FF2B5EF4-FFF2-40B4-BE49-F238E27FC236}">
              <a16:creationId xmlns:a16="http://schemas.microsoft.com/office/drawing/2014/main" id="{A9AB7743-0B22-424B-BC70-75D5C13016AF}"/>
            </a:ext>
          </a:extLst>
        </xdr:cNvPr>
        <xdr:cNvSpPr txBox="1"/>
      </xdr:nvSpPr>
      <xdr:spPr>
        <a:xfrm>
          <a:off x="13500744" y="9860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69613</xdr:rowOff>
    </xdr:from>
    <xdr:ext cx="405111" cy="259045"/>
    <xdr:sp macro="" textlink="">
      <xdr:nvSpPr>
        <xdr:cNvPr id="457" name="n_4aveValue【学校施設】&#10;有形固定資産減価償却率">
          <a:extLst>
            <a:ext uri="{FF2B5EF4-FFF2-40B4-BE49-F238E27FC236}">
              <a16:creationId xmlns:a16="http://schemas.microsoft.com/office/drawing/2014/main" id="{77102C3E-8252-4C7F-95ED-D861ECFCB2CA}"/>
            </a:ext>
          </a:extLst>
        </xdr:cNvPr>
        <xdr:cNvSpPr txBox="1"/>
      </xdr:nvSpPr>
      <xdr:spPr>
        <a:xfrm>
          <a:off x="12611744" y="9842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16781</xdr:rowOff>
    </xdr:from>
    <xdr:ext cx="405111" cy="259045"/>
    <xdr:sp macro="" textlink="">
      <xdr:nvSpPr>
        <xdr:cNvPr id="458" name="n_1mainValue【学校施設】&#10;有形固定資産減価償却率">
          <a:extLst>
            <a:ext uri="{FF2B5EF4-FFF2-40B4-BE49-F238E27FC236}">
              <a16:creationId xmlns:a16="http://schemas.microsoft.com/office/drawing/2014/main" id="{04B1B4A2-C195-475D-A35B-3B8859916954}"/>
            </a:ext>
          </a:extLst>
        </xdr:cNvPr>
        <xdr:cNvSpPr txBox="1"/>
      </xdr:nvSpPr>
      <xdr:spPr>
        <a:xfrm>
          <a:off x="15266044" y="10646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144797</xdr:rowOff>
    </xdr:from>
    <xdr:ext cx="405111" cy="259045"/>
    <xdr:sp macro="" textlink="">
      <xdr:nvSpPr>
        <xdr:cNvPr id="459" name="n_2mainValue【学校施設】&#10;有形固定資産減価償却率">
          <a:extLst>
            <a:ext uri="{FF2B5EF4-FFF2-40B4-BE49-F238E27FC236}">
              <a16:creationId xmlns:a16="http://schemas.microsoft.com/office/drawing/2014/main" id="{DF68D196-BF93-48F5-9AA4-7C10F3AD29F2}"/>
            </a:ext>
          </a:extLst>
        </xdr:cNvPr>
        <xdr:cNvSpPr txBox="1"/>
      </xdr:nvSpPr>
      <xdr:spPr>
        <a:xfrm>
          <a:off x="14389744" y="1060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103649</xdr:rowOff>
    </xdr:from>
    <xdr:ext cx="405111" cy="259045"/>
    <xdr:sp macro="" textlink="">
      <xdr:nvSpPr>
        <xdr:cNvPr id="460" name="n_3mainValue【学校施設】&#10;有形固定資産減価償却率">
          <a:extLst>
            <a:ext uri="{FF2B5EF4-FFF2-40B4-BE49-F238E27FC236}">
              <a16:creationId xmlns:a16="http://schemas.microsoft.com/office/drawing/2014/main" id="{F8274904-7A1F-44B6-82E3-94A1AE1EBB27}"/>
            </a:ext>
          </a:extLst>
        </xdr:cNvPr>
        <xdr:cNvSpPr txBox="1"/>
      </xdr:nvSpPr>
      <xdr:spPr>
        <a:xfrm>
          <a:off x="13500744" y="10562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67073</xdr:rowOff>
    </xdr:from>
    <xdr:ext cx="405111" cy="259045"/>
    <xdr:sp macro="" textlink="">
      <xdr:nvSpPr>
        <xdr:cNvPr id="461" name="n_4mainValue【学校施設】&#10;有形固定資産減価償却率">
          <a:extLst>
            <a:ext uri="{FF2B5EF4-FFF2-40B4-BE49-F238E27FC236}">
              <a16:creationId xmlns:a16="http://schemas.microsoft.com/office/drawing/2014/main" id="{49E90471-CC61-4B93-88AA-A8D11B7714A6}"/>
            </a:ext>
          </a:extLst>
        </xdr:cNvPr>
        <xdr:cNvSpPr txBox="1"/>
      </xdr:nvSpPr>
      <xdr:spPr>
        <a:xfrm>
          <a:off x="12611744" y="10525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2" name="正方形/長方形 461">
          <a:extLst>
            <a:ext uri="{FF2B5EF4-FFF2-40B4-BE49-F238E27FC236}">
              <a16:creationId xmlns:a16="http://schemas.microsoft.com/office/drawing/2014/main" id="{1DB251C6-9887-4CF0-A6B1-3AFA4E5F600C}"/>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3" name="正方形/長方形 462">
          <a:extLst>
            <a:ext uri="{FF2B5EF4-FFF2-40B4-BE49-F238E27FC236}">
              <a16:creationId xmlns:a16="http://schemas.microsoft.com/office/drawing/2014/main" id="{E17A4C71-285D-48DD-A9AD-4628B15092E4}"/>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4" name="正方形/長方形 463">
          <a:extLst>
            <a:ext uri="{FF2B5EF4-FFF2-40B4-BE49-F238E27FC236}">
              <a16:creationId xmlns:a16="http://schemas.microsoft.com/office/drawing/2014/main" id="{92BB900C-24BE-4D7D-BBA2-0FED66752AAA}"/>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5" name="正方形/長方形 464">
          <a:extLst>
            <a:ext uri="{FF2B5EF4-FFF2-40B4-BE49-F238E27FC236}">
              <a16:creationId xmlns:a16="http://schemas.microsoft.com/office/drawing/2014/main" id="{92EB8738-C81F-45B0-9298-EA97C691F82A}"/>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66" name="正方形/長方形 465">
          <a:extLst>
            <a:ext uri="{FF2B5EF4-FFF2-40B4-BE49-F238E27FC236}">
              <a16:creationId xmlns:a16="http://schemas.microsoft.com/office/drawing/2014/main" id="{E7C7E6B9-6179-423E-915C-16824F7F58A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67" name="正方形/長方形 466">
          <a:extLst>
            <a:ext uri="{FF2B5EF4-FFF2-40B4-BE49-F238E27FC236}">
              <a16:creationId xmlns:a16="http://schemas.microsoft.com/office/drawing/2014/main" id="{F0236848-433E-4363-A27A-8D49803EF88B}"/>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68" name="正方形/長方形 467">
          <a:extLst>
            <a:ext uri="{FF2B5EF4-FFF2-40B4-BE49-F238E27FC236}">
              <a16:creationId xmlns:a16="http://schemas.microsoft.com/office/drawing/2014/main" id="{A7A0A99E-E72A-415C-85F0-CAD05A0CCFFD}"/>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69" name="正方形/長方形 468">
          <a:extLst>
            <a:ext uri="{FF2B5EF4-FFF2-40B4-BE49-F238E27FC236}">
              <a16:creationId xmlns:a16="http://schemas.microsoft.com/office/drawing/2014/main" id="{4855E7F9-9E3A-4638-A31C-67B09902D941}"/>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0" name="テキスト ボックス 469">
          <a:extLst>
            <a:ext uri="{FF2B5EF4-FFF2-40B4-BE49-F238E27FC236}">
              <a16:creationId xmlns:a16="http://schemas.microsoft.com/office/drawing/2014/main" id="{34DB6195-2512-4B3D-830F-2237E92415AC}"/>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1" name="直線コネクタ 470">
          <a:extLst>
            <a:ext uri="{FF2B5EF4-FFF2-40B4-BE49-F238E27FC236}">
              <a16:creationId xmlns:a16="http://schemas.microsoft.com/office/drawing/2014/main" id="{C32B111A-516B-4485-BBA0-905495C409A4}"/>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472" name="直線コネクタ 471">
          <a:extLst>
            <a:ext uri="{FF2B5EF4-FFF2-40B4-BE49-F238E27FC236}">
              <a16:creationId xmlns:a16="http://schemas.microsoft.com/office/drawing/2014/main" id="{F0B0C804-75ED-4DC7-82B0-354AC78BE198}"/>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73" name="テキスト ボックス 472">
          <a:extLst>
            <a:ext uri="{FF2B5EF4-FFF2-40B4-BE49-F238E27FC236}">
              <a16:creationId xmlns:a16="http://schemas.microsoft.com/office/drawing/2014/main" id="{A7170982-BBE4-41C2-AAFE-C5E08D970833}"/>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74" name="直線コネクタ 473">
          <a:extLst>
            <a:ext uri="{FF2B5EF4-FFF2-40B4-BE49-F238E27FC236}">
              <a16:creationId xmlns:a16="http://schemas.microsoft.com/office/drawing/2014/main" id="{52684627-8DE2-4C82-AD4C-8F38FEB038E9}"/>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75" name="テキスト ボックス 474">
          <a:extLst>
            <a:ext uri="{FF2B5EF4-FFF2-40B4-BE49-F238E27FC236}">
              <a16:creationId xmlns:a16="http://schemas.microsoft.com/office/drawing/2014/main" id="{99CE3D7E-C2F2-4411-80E6-D35283CDADC3}"/>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76" name="直線コネクタ 475">
          <a:extLst>
            <a:ext uri="{FF2B5EF4-FFF2-40B4-BE49-F238E27FC236}">
              <a16:creationId xmlns:a16="http://schemas.microsoft.com/office/drawing/2014/main" id="{164D3B9B-098A-4DAF-BE7F-8350B16D9A66}"/>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77" name="テキスト ボックス 476">
          <a:extLst>
            <a:ext uri="{FF2B5EF4-FFF2-40B4-BE49-F238E27FC236}">
              <a16:creationId xmlns:a16="http://schemas.microsoft.com/office/drawing/2014/main" id="{CB088A07-DEDC-4D6B-ABD1-F3227F332E1E}"/>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78" name="直線コネクタ 477">
          <a:extLst>
            <a:ext uri="{FF2B5EF4-FFF2-40B4-BE49-F238E27FC236}">
              <a16:creationId xmlns:a16="http://schemas.microsoft.com/office/drawing/2014/main" id="{462FCC83-EFCC-41CB-B622-DBDB5B1B3A0D}"/>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79" name="テキスト ボックス 478">
          <a:extLst>
            <a:ext uri="{FF2B5EF4-FFF2-40B4-BE49-F238E27FC236}">
              <a16:creationId xmlns:a16="http://schemas.microsoft.com/office/drawing/2014/main" id="{6F4E513A-60AA-428D-8211-CBBBE53946BD}"/>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0" name="直線コネクタ 479">
          <a:extLst>
            <a:ext uri="{FF2B5EF4-FFF2-40B4-BE49-F238E27FC236}">
              <a16:creationId xmlns:a16="http://schemas.microsoft.com/office/drawing/2014/main" id="{9DF7362B-4530-4FC9-915D-5F9648A3B557}"/>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1" name="テキスト ボックス 480">
          <a:extLst>
            <a:ext uri="{FF2B5EF4-FFF2-40B4-BE49-F238E27FC236}">
              <a16:creationId xmlns:a16="http://schemas.microsoft.com/office/drawing/2014/main" id="{219F5FBB-964F-406E-AAD6-1D51CD084AEA}"/>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2" name="【学校施設】&#10;一人当たり面積グラフ枠">
          <a:extLst>
            <a:ext uri="{FF2B5EF4-FFF2-40B4-BE49-F238E27FC236}">
              <a16:creationId xmlns:a16="http://schemas.microsoft.com/office/drawing/2014/main" id="{B2EC9F75-C6BA-4B39-A204-6F08EF24ECAF}"/>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42063</xdr:rowOff>
    </xdr:from>
    <xdr:to>
      <xdr:col>116</xdr:col>
      <xdr:colOff>62864</xdr:colOff>
      <xdr:row>63</xdr:row>
      <xdr:rowOff>100584</xdr:rowOff>
    </xdr:to>
    <xdr:cxnSp macro="">
      <xdr:nvCxnSpPr>
        <xdr:cNvPr id="483" name="直線コネクタ 482">
          <a:extLst>
            <a:ext uri="{FF2B5EF4-FFF2-40B4-BE49-F238E27FC236}">
              <a16:creationId xmlns:a16="http://schemas.microsoft.com/office/drawing/2014/main" id="{9B025BD9-866F-41B1-959B-EBBBF7E72F07}"/>
            </a:ext>
          </a:extLst>
        </xdr:cNvPr>
        <xdr:cNvCxnSpPr/>
      </xdr:nvCxnSpPr>
      <xdr:spPr>
        <a:xfrm flipV="1">
          <a:off x="22160864" y="9643263"/>
          <a:ext cx="0" cy="12586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104411</xdr:rowOff>
    </xdr:from>
    <xdr:ext cx="469744" cy="259045"/>
    <xdr:sp macro="" textlink="">
      <xdr:nvSpPr>
        <xdr:cNvPr id="484" name="【学校施設】&#10;一人当たり面積最小値テキスト">
          <a:extLst>
            <a:ext uri="{FF2B5EF4-FFF2-40B4-BE49-F238E27FC236}">
              <a16:creationId xmlns:a16="http://schemas.microsoft.com/office/drawing/2014/main" id="{A73D08FC-CE02-4231-96CE-7699650E12C5}"/>
            </a:ext>
          </a:extLst>
        </xdr:cNvPr>
        <xdr:cNvSpPr txBox="1"/>
      </xdr:nvSpPr>
      <xdr:spPr>
        <a:xfrm>
          <a:off x="22199600" y="10905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100584</xdr:rowOff>
    </xdr:from>
    <xdr:to>
      <xdr:col>116</xdr:col>
      <xdr:colOff>152400</xdr:colOff>
      <xdr:row>63</xdr:row>
      <xdr:rowOff>100584</xdr:rowOff>
    </xdr:to>
    <xdr:cxnSp macro="">
      <xdr:nvCxnSpPr>
        <xdr:cNvPr id="485" name="直線コネクタ 484">
          <a:extLst>
            <a:ext uri="{FF2B5EF4-FFF2-40B4-BE49-F238E27FC236}">
              <a16:creationId xmlns:a16="http://schemas.microsoft.com/office/drawing/2014/main" id="{CA1E03FC-2042-4494-A55A-DEE3968D5E73}"/>
            </a:ext>
          </a:extLst>
        </xdr:cNvPr>
        <xdr:cNvCxnSpPr/>
      </xdr:nvCxnSpPr>
      <xdr:spPr>
        <a:xfrm>
          <a:off x="22072600" y="10901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160190</xdr:rowOff>
    </xdr:from>
    <xdr:ext cx="469744" cy="259045"/>
    <xdr:sp macro="" textlink="">
      <xdr:nvSpPr>
        <xdr:cNvPr id="486" name="【学校施設】&#10;一人当たり面積最大値テキスト">
          <a:extLst>
            <a:ext uri="{FF2B5EF4-FFF2-40B4-BE49-F238E27FC236}">
              <a16:creationId xmlns:a16="http://schemas.microsoft.com/office/drawing/2014/main" id="{5A191E4C-C368-4CA2-BF89-5C179FDB89FD}"/>
            </a:ext>
          </a:extLst>
        </xdr:cNvPr>
        <xdr:cNvSpPr txBox="1"/>
      </xdr:nvSpPr>
      <xdr:spPr>
        <a:xfrm>
          <a:off x="22199600" y="9418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42063</xdr:rowOff>
    </xdr:from>
    <xdr:to>
      <xdr:col>116</xdr:col>
      <xdr:colOff>152400</xdr:colOff>
      <xdr:row>56</xdr:row>
      <xdr:rowOff>42063</xdr:rowOff>
    </xdr:to>
    <xdr:cxnSp macro="">
      <xdr:nvCxnSpPr>
        <xdr:cNvPr id="487" name="直線コネクタ 486">
          <a:extLst>
            <a:ext uri="{FF2B5EF4-FFF2-40B4-BE49-F238E27FC236}">
              <a16:creationId xmlns:a16="http://schemas.microsoft.com/office/drawing/2014/main" id="{51299E15-39A2-4154-A1D7-51BB2B595BC8}"/>
            </a:ext>
          </a:extLst>
        </xdr:cNvPr>
        <xdr:cNvCxnSpPr/>
      </xdr:nvCxnSpPr>
      <xdr:spPr>
        <a:xfrm>
          <a:off x="22072600" y="9643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58</xdr:row>
      <xdr:rowOff>139869</xdr:rowOff>
    </xdr:from>
    <xdr:ext cx="469744" cy="259045"/>
    <xdr:sp macro="" textlink="">
      <xdr:nvSpPr>
        <xdr:cNvPr id="488" name="【学校施設】&#10;一人当たり面積平均値テキスト">
          <a:extLst>
            <a:ext uri="{FF2B5EF4-FFF2-40B4-BE49-F238E27FC236}">
              <a16:creationId xmlns:a16="http://schemas.microsoft.com/office/drawing/2014/main" id="{AED02DA7-F324-45A6-9328-ECE7AB3E4F67}"/>
            </a:ext>
          </a:extLst>
        </xdr:cNvPr>
        <xdr:cNvSpPr txBox="1"/>
      </xdr:nvSpPr>
      <xdr:spPr>
        <a:xfrm>
          <a:off x="22199600" y="100839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116992</xdr:rowOff>
    </xdr:from>
    <xdr:to>
      <xdr:col>116</xdr:col>
      <xdr:colOff>114300</xdr:colOff>
      <xdr:row>60</xdr:row>
      <xdr:rowOff>47142</xdr:rowOff>
    </xdr:to>
    <xdr:sp macro="" textlink="">
      <xdr:nvSpPr>
        <xdr:cNvPr id="489" name="フローチャート: 判断 488">
          <a:extLst>
            <a:ext uri="{FF2B5EF4-FFF2-40B4-BE49-F238E27FC236}">
              <a16:creationId xmlns:a16="http://schemas.microsoft.com/office/drawing/2014/main" id="{9A669F78-DE20-4255-97AE-3E24199CDCA5}"/>
            </a:ext>
          </a:extLst>
        </xdr:cNvPr>
        <xdr:cNvSpPr/>
      </xdr:nvSpPr>
      <xdr:spPr>
        <a:xfrm>
          <a:off x="22110700" y="10232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123851</xdr:rowOff>
    </xdr:from>
    <xdr:to>
      <xdr:col>112</xdr:col>
      <xdr:colOff>38100</xdr:colOff>
      <xdr:row>60</xdr:row>
      <xdr:rowOff>54001</xdr:rowOff>
    </xdr:to>
    <xdr:sp macro="" textlink="">
      <xdr:nvSpPr>
        <xdr:cNvPr id="490" name="フローチャート: 判断 489">
          <a:extLst>
            <a:ext uri="{FF2B5EF4-FFF2-40B4-BE49-F238E27FC236}">
              <a16:creationId xmlns:a16="http://schemas.microsoft.com/office/drawing/2014/main" id="{2C054585-C405-490E-ADD9-A3E05BA28930}"/>
            </a:ext>
          </a:extLst>
        </xdr:cNvPr>
        <xdr:cNvSpPr/>
      </xdr:nvSpPr>
      <xdr:spPr>
        <a:xfrm>
          <a:off x="21272500" y="10239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115621</xdr:rowOff>
    </xdr:from>
    <xdr:to>
      <xdr:col>107</xdr:col>
      <xdr:colOff>101600</xdr:colOff>
      <xdr:row>60</xdr:row>
      <xdr:rowOff>45771</xdr:rowOff>
    </xdr:to>
    <xdr:sp macro="" textlink="">
      <xdr:nvSpPr>
        <xdr:cNvPr id="491" name="フローチャート: 判断 490">
          <a:extLst>
            <a:ext uri="{FF2B5EF4-FFF2-40B4-BE49-F238E27FC236}">
              <a16:creationId xmlns:a16="http://schemas.microsoft.com/office/drawing/2014/main" id="{7DCBA17D-AD3E-4B7B-858F-82F0C9BCF6B5}"/>
            </a:ext>
          </a:extLst>
        </xdr:cNvPr>
        <xdr:cNvSpPr/>
      </xdr:nvSpPr>
      <xdr:spPr>
        <a:xfrm>
          <a:off x="20383500" y="10231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59</xdr:row>
      <xdr:rowOff>125679</xdr:rowOff>
    </xdr:from>
    <xdr:to>
      <xdr:col>102</xdr:col>
      <xdr:colOff>165100</xdr:colOff>
      <xdr:row>60</xdr:row>
      <xdr:rowOff>55829</xdr:rowOff>
    </xdr:to>
    <xdr:sp macro="" textlink="">
      <xdr:nvSpPr>
        <xdr:cNvPr id="492" name="フローチャート: 判断 491">
          <a:extLst>
            <a:ext uri="{FF2B5EF4-FFF2-40B4-BE49-F238E27FC236}">
              <a16:creationId xmlns:a16="http://schemas.microsoft.com/office/drawing/2014/main" id="{616487C2-64DC-461B-A4D7-846554BC86D8}"/>
            </a:ext>
          </a:extLst>
        </xdr:cNvPr>
        <xdr:cNvSpPr/>
      </xdr:nvSpPr>
      <xdr:spPr>
        <a:xfrm>
          <a:off x="19494500" y="10241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59</xdr:row>
      <xdr:rowOff>112420</xdr:rowOff>
    </xdr:from>
    <xdr:to>
      <xdr:col>98</xdr:col>
      <xdr:colOff>38100</xdr:colOff>
      <xdr:row>60</xdr:row>
      <xdr:rowOff>42570</xdr:rowOff>
    </xdr:to>
    <xdr:sp macro="" textlink="">
      <xdr:nvSpPr>
        <xdr:cNvPr id="493" name="フローチャート: 判断 492">
          <a:extLst>
            <a:ext uri="{FF2B5EF4-FFF2-40B4-BE49-F238E27FC236}">
              <a16:creationId xmlns:a16="http://schemas.microsoft.com/office/drawing/2014/main" id="{1F67F134-6CE6-488A-BA33-EF3AE82099F2}"/>
            </a:ext>
          </a:extLst>
        </xdr:cNvPr>
        <xdr:cNvSpPr/>
      </xdr:nvSpPr>
      <xdr:spPr>
        <a:xfrm>
          <a:off x="18605500" y="10227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94" name="テキスト ボックス 493">
          <a:extLst>
            <a:ext uri="{FF2B5EF4-FFF2-40B4-BE49-F238E27FC236}">
              <a16:creationId xmlns:a16="http://schemas.microsoft.com/office/drawing/2014/main" id="{65C10BD5-366F-4922-96E8-019CD7F7E5F3}"/>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95" name="テキスト ボックス 494">
          <a:extLst>
            <a:ext uri="{FF2B5EF4-FFF2-40B4-BE49-F238E27FC236}">
              <a16:creationId xmlns:a16="http://schemas.microsoft.com/office/drawing/2014/main" id="{DE41AC16-79C2-42C0-A725-D1E4CE8FED45}"/>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96" name="テキスト ボックス 495">
          <a:extLst>
            <a:ext uri="{FF2B5EF4-FFF2-40B4-BE49-F238E27FC236}">
              <a16:creationId xmlns:a16="http://schemas.microsoft.com/office/drawing/2014/main" id="{2048960A-E45F-4E01-A985-3F0CD50C077B}"/>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97" name="テキスト ボックス 496">
          <a:extLst>
            <a:ext uri="{FF2B5EF4-FFF2-40B4-BE49-F238E27FC236}">
              <a16:creationId xmlns:a16="http://schemas.microsoft.com/office/drawing/2014/main" id="{95E4520D-D5F2-446C-B30C-CADA94D07D14}"/>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98" name="テキスト ボックス 497">
          <a:extLst>
            <a:ext uri="{FF2B5EF4-FFF2-40B4-BE49-F238E27FC236}">
              <a16:creationId xmlns:a16="http://schemas.microsoft.com/office/drawing/2014/main" id="{D2A62153-865C-481C-8989-FA57085F804E}"/>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167284</xdr:rowOff>
    </xdr:from>
    <xdr:to>
      <xdr:col>116</xdr:col>
      <xdr:colOff>114300</xdr:colOff>
      <xdr:row>60</xdr:row>
      <xdr:rowOff>97434</xdr:rowOff>
    </xdr:to>
    <xdr:sp macro="" textlink="">
      <xdr:nvSpPr>
        <xdr:cNvPr id="499" name="楕円 498">
          <a:extLst>
            <a:ext uri="{FF2B5EF4-FFF2-40B4-BE49-F238E27FC236}">
              <a16:creationId xmlns:a16="http://schemas.microsoft.com/office/drawing/2014/main" id="{A6810F5D-8BD0-4581-8A89-3F2182499866}"/>
            </a:ext>
          </a:extLst>
        </xdr:cNvPr>
        <xdr:cNvSpPr/>
      </xdr:nvSpPr>
      <xdr:spPr>
        <a:xfrm>
          <a:off x="22110700" y="10282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145711</xdr:rowOff>
    </xdr:from>
    <xdr:ext cx="469744" cy="259045"/>
    <xdr:sp macro="" textlink="">
      <xdr:nvSpPr>
        <xdr:cNvPr id="500" name="【学校施設】&#10;一人当たり面積該当値テキスト">
          <a:extLst>
            <a:ext uri="{FF2B5EF4-FFF2-40B4-BE49-F238E27FC236}">
              <a16:creationId xmlns:a16="http://schemas.microsoft.com/office/drawing/2014/main" id="{611F1E91-C4FF-4FE2-84EF-CB45A46FA8C7}"/>
            </a:ext>
          </a:extLst>
        </xdr:cNvPr>
        <xdr:cNvSpPr txBox="1"/>
      </xdr:nvSpPr>
      <xdr:spPr>
        <a:xfrm>
          <a:off x="22199600" y="10261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169113</xdr:rowOff>
    </xdr:from>
    <xdr:to>
      <xdr:col>112</xdr:col>
      <xdr:colOff>38100</xdr:colOff>
      <xdr:row>60</xdr:row>
      <xdr:rowOff>99263</xdr:rowOff>
    </xdr:to>
    <xdr:sp macro="" textlink="">
      <xdr:nvSpPr>
        <xdr:cNvPr id="501" name="楕円 500">
          <a:extLst>
            <a:ext uri="{FF2B5EF4-FFF2-40B4-BE49-F238E27FC236}">
              <a16:creationId xmlns:a16="http://schemas.microsoft.com/office/drawing/2014/main" id="{1C1B8438-3DF2-4D2A-9985-FA722E4D4D11}"/>
            </a:ext>
          </a:extLst>
        </xdr:cNvPr>
        <xdr:cNvSpPr/>
      </xdr:nvSpPr>
      <xdr:spPr>
        <a:xfrm>
          <a:off x="21272500" y="10284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46634</xdr:rowOff>
    </xdr:from>
    <xdr:to>
      <xdr:col>116</xdr:col>
      <xdr:colOff>63500</xdr:colOff>
      <xdr:row>60</xdr:row>
      <xdr:rowOff>48463</xdr:rowOff>
    </xdr:to>
    <xdr:cxnSp macro="">
      <xdr:nvCxnSpPr>
        <xdr:cNvPr id="502" name="直線コネクタ 501">
          <a:extLst>
            <a:ext uri="{FF2B5EF4-FFF2-40B4-BE49-F238E27FC236}">
              <a16:creationId xmlns:a16="http://schemas.microsoft.com/office/drawing/2014/main" id="{0892C958-0606-43D1-8FC3-07BA12108352}"/>
            </a:ext>
          </a:extLst>
        </xdr:cNvPr>
        <xdr:cNvCxnSpPr/>
      </xdr:nvCxnSpPr>
      <xdr:spPr>
        <a:xfrm flipV="1">
          <a:off x="21323300" y="10333634"/>
          <a:ext cx="8382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1321</xdr:rowOff>
    </xdr:from>
    <xdr:to>
      <xdr:col>107</xdr:col>
      <xdr:colOff>101600</xdr:colOff>
      <xdr:row>60</xdr:row>
      <xdr:rowOff>102921</xdr:rowOff>
    </xdr:to>
    <xdr:sp macro="" textlink="">
      <xdr:nvSpPr>
        <xdr:cNvPr id="503" name="楕円 502">
          <a:extLst>
            <a:ext uri="{FF2B5EF4-FFF2-40B4-BE49-F238E27FC236}">
              <a16:creationId xmlns:a16="http://schemas.microsoft.com/office/drawing/2014/main" id="{A55C5C9B-1094-458A-A8BB-D8774EEEBECE}"/>
            </a:ext>
          </a:extLst>
        </xdr:cNvPr>
        <xdr:cNvSpPr/>
      </xdr:nvSpPr>
      <xdr:spPr>
        <a:xfrm>
          <a:off x="20383500" y="10288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48463</xdr:rowOff>
    </xdr:from>
    <xdr:to>
      <xdr:col>111</xdr:col>
      <xdr:colOff>177800</xdr:colOff>
      <xdr:row>60</xdr:row>
      <xdr:rowOff>52121</xdr:rowOff>
    </xdr:to>
    <xdr:cxnSp macro="">
      <xdr:nvCxnSpPr>
        <xdr:cNvPr id="504" name="直線コネクタ 503">
          <a:extLst>
            <a:ext uri="{FF2B5EF4-FFF2-40B4-BE49-F238E27FC236}">
              <a16:creationId xmlns:a16="http://schemas.microsoft.com/office/drawing/2014/main" id="{07DECFA6-9F16-432F-A60E-A9E5AADF5D71}"/>
            </a:ext>
          </a:extLst>
        </xdr:cNvPr>
        <xdr:cNvCxnSpPr/>
      </xdr:nvCxnSpPr>
      <xdr:spPr>
        <a:xfrm flipV="1">
          <a:off x="20434300" y="10335463"/>
          <a:ext cx="8890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6807</xdr:rowOff>
    </xdr:from>
    <xdr:to>
      <xdr:col>102</xdr:col>
      <xdr:colOff>165100</xdr:colOff>
      <xdr:row>60</xdr:row>
      <xdr:rowOff>108407</xdr:rowOff>
    </xdr:to>
    <xdr:sp macro="" textlink="">
      <xdr:nvSpPr>
        <xdr:cNvPr id="505" name="楕円 504">
          <a:extLst>
            <a:ext uri="{FF2B5EF4-FFF2-40B4-BE49-F238E27FC236}">
              <a16:creationId xmlns:a16="http://schemas.microsoft.com/office/drawing/2014/main" id="{B4710A7D-7F94-4AE4-B450-F11E34D6DEEA}"/>
            </a:ext>
          </a:extLst>
        </xdr:cNvPr>
        <xdr:cNvSpPr/>
      </xdr:nvSpPr>
      <xdr:spPr>
        <a:xfrm>
          <a:off x="19494500" y="10293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52121</xdr:rowOff>
    </xdr:from>
    <xdr:to>
      <xdr:col>107</xdr:col>
      <xdr:colOff>50800</xdr:colOff>
      <xdr:row>60</xdr:row>
      <xdr:rowOff>57607</xdr:rowOff>
    </xdr:to>
    <xdr:cxnSp macro="">
      <xdr:nvCxnSpPr>
        <xdr:cNvPr id="506" name="直線コネクタ 505">
          <a:extLst>
            <a:ext uri="{FF2B5EF4-FFF2-40B4-BE49-F238E27FC236}">
              <a16:creationId xmlns:a16="http://schemas.microsoft.com/office/drawing/2014/main" id="{33F40752-CB74-45DB-A5DA-5A646B8EF80C}"/>
            </a:ext>
          </a:extLst>
        </xdr:cNvPr>
        <xdr:cNvCxnSpPr/>
      </xdr:nvCxnSpPr>
      <xdr:spPr>
        <a:xfrm flipV="1">
          <a:off x="19545300" y="10339121"/>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10008</xdr:rowOff>
    </xdr:from>
    <xdr:to>
      <xdr:col>98</xdr:col>
      <xdr:colOff>38100</xdr:colOff>
      <xdr:row>60</xdr:row>
      <xdr:rowOff>111608</xdr:rowOff>
    </xdr:to>
    <xdr:sp macro="" textlink="">
      <xdr:nvSpPr>
        <xdr:cNvPr id="507" name="楕円 506">
          <a:extLst>
            <a:ext uri="{FF2B5EF4-FFF2-40B4-BE49-F238E27FC236}">
              <a16:creationId xmlns:a16="http://schemas.microsoft.com/office/drawing/2014/main" id="{C8ABCA6F-DFAE-4A75-B126-406215CB2059}"/>
            </a:ext>
          </a:extLst>
        </xdr:cNvPr>
        <xdr:cNvSpPr/>
      </xdr:nvSpPr>
      <xdr:spPr>
        <a:xfrm>
          <a:off x="18605500" y="10297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57607</xdr:rowOff>
    </xdr:from>
    <xdr:to>
      <xdr:col>102</xdr:col>
      <xdr:colOff>114300</xdr:colOff>
      <xdr:row>60</xdr:row>
      <xdr:rowOff>60808</xdr:rowOff>
    </xdr:to>
    <xdr:cxnSp macro="">
      <xdr:nvCxnSpPr>
        <xdr:cNvPr id="508" name="直線コネクタ 507">
          <a:extLst>
            <a:ext uri="{FF2B5EF4-FFF2-40B4-BE49-F238E27FC236}">
              <a16:creationId xmlns:a16="http://schemas.microsoft.com/office/drawing/2014/main" id="{7E8286C2-942B-4758-9FEB-4D9D6A27C96A}"/>
            </a:ext>
          </a:extLst>
        </xdr:cNvPr>
        <xdr:cNvCxnSpPr/>
      </xdr:nvCxnSpPr>
      <xdr:spPr>
        <a:xfrm flipV="1">
          <a:off x="18656300" y="10344607"/>
          <a:ext cx="88900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70528</xdr:rowOff>
    </xdr:from>
    <xdr:ext cx="469744" cy="259045"/>
    <xdr:sp macro="" textlink="">
      <xdr:nvSpPr>
        <xdr:cNvPr id="509" name="n_1aveValue【学校施設】&#10;一人当たり面積">
          <a:extLst>
            <a:ext uri="{FF2B5EF4-FFF2-40B4-BE49-F238E27FC236}">
              <a16:creationId xmlns:a16="http://schemas.microsoft.com/office/drawing/2014/main" id="{51E3BF8B-235F-45C2-B1FE-54AC094117D1}"/>
            </a:ext>
          </a:extLst>
        </xdr:cNvPr>
        <xdr:cNvSpPr txBox="1"/>
      </xdr:nvSpPr>
      <xdr:spPr>
        <a:xfrm>
          <a:off x="21075727" y="10014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62298</xdr:rowOff>
    </xdr:from>
    <xdr:ext cx="469744" cy="259045"/>
    <xdr:sp macro="" textlink="">
      <xdr:nvSpPr>
        <xdr:cNvPr id="510" name="n_2aveValue【学校施設】&#10;一人当たり面積">
          <a:extLst>
            <a:ext uri="{FF2B5EF4-FFF2-40B4-BE49-F238E27FC236}">
              <a16:creationId xmlns:a16="http://schemas.microsoft.com/office/drawing/2014/main" id="{8408FFF3-2CA2-4066-A622-6A0CB3AB39A6}"/>
            </a:ext>
          </a:extLst>
        </xdr:cNvPr>
        <xdr:cNvSpPr txBox="1"/>
      </xdr:nvSpPr>
      <xdr:spPr>
        <a:xfrm>
          <a:off x="20199427" y="10006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72356</xdr:rowOff>
    </xdr:from>
    <xdr:ext cx="469744" cy="259045"/>
    <xdr:sp macro="" textlink="">
      <xdr:nvSpPr>
        <xdr:cNvPr id="511" name="n_3aveValue【学校施設】&#10;一人当たり面積">
          <a:extLst>
            <a:ext uri="{FF2B5EF4-FFF2-40B4-BE49-F238E27FC236}">
              <a16:creationId xmlns:a16="http://schemas.microsoft.com/office/drawing/2014/main" id="{82901AEC-FD39-4A7C-A671-8CF6A3A81D5E}"/>
            </a:ext>
          </a:extLst>
        </xdr:cNvPr>
        <xdr:cNvSpPr txBox="1"/>
      </xdr:nvSpPr>
      <xdr:spPr>
        <a:xfrm>
          <a:off x="19310427" y="10016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59097</xdr:rowOff>
    </xdr:from>
    <xdr:ext cx="469744" cy="259045"/>
    <xdr:sp macro="" textlink="">
      <xdr:nvSpPr>
        <xdr:cNvPr id="512" name="n_4aveValue【学校施設】&#10;一人当たり面積">
          <a:extLst>
            <a:ext uri="{FF2B5EF4-FFF2-40B4-BE49-F238E27FC236}">
              <a16:creationId xmlns:a16="http://schemas.microsoft.com/office/drawing/2014/main" id="{C15338B7-15CA-4D8B-9C64-9B49F1E698CF}"/>
            </a:ext>
          </a:extLst>
        </xdr:cNvPr>
        <xdr:cNvSpPr txBox="1"/>
      </xdr:nvSpPr>
      <xdr:spPr>
        <a:xfrm>
          <a:off x="18421427" y="1000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90390</xdr:rowOff>
    </xdr:from>
    <xdr:ext cx="469744" cy="259045"/>
    <xdr:sp macro="" textlink="">
      <xdr:nvSpPr>
        <xdr:cNvPr id="513" name="n_1mainValue【学校施設】&#10;一人当たり面積">
          <a:extLst>
            <a:ext uri="{FF2B5EF4-FFF2-40B4-BE49-F238E27FC236}">
              <a16:creationId xmlns:a16="http://schemas.microsoft.com/office/drawing/2014/main" id="{8641B2F8-AF8C-457B-8C67-9F6D7B51FAB9}"/>
            </a:ext>
          </a:extLst>
        </xdr:cNvPr>
        <xdr:cNvSpPr txBox="1"/>
      </xdr:nvSpPr>
      <xdr:spPr>
        <a:xfrm>
          <a:off x="21075727" y="10377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94048</xdr:rowOff>
    </xdr:from>
    <xdr:ext cx="469744" cy="259045"/>
    <xdr:sp macro="" textlink="">
      <xdr:nvSpPr>
        <xdr:cNvPr id="514" name="n_2mainValue【学校施設】&#10;一人当たり面積">
          <a:extLst>
            <a:ext uri="{FF2B5EF4-FFF2-40B4-BE49-F238E27FC236}">
              <a16:creationId xmlns:a16="http://schemas.microsoft.com/office/drawing/2014/main" id="{E0321923-77FD-4BAC-B4BD-2CCD41CF0CC3}"/>
            </a:ext>
          </a:extLst>
        </xdr:cNvPr>
        <xdr:cNvSpPr txBox="1"/>
      </xdr:nvSpPr>
      <xdr:spPr>
        <a:xfrm>
          <a:off x="20199427" y="10381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99534</xdr:rowOff>
    </xdr:from>
    <xdr:ext cx="469744" cy="259045"/>
    <xdr:sp macro="" textlink="">
      <xdr:nvSpPr>
        <xdr:cNvPr id="515" name="n_3mainValue【学校施設】&#10;一人当たり面積">
          <a:extLst>
            <a:ext uri="{FF2B5EF4-FFF2-40B4-BE49-F238E27FC236}">
              <a16:creationId xmlns:a16="http://schemas.microsoft.com/office/drawing/2014/main" id="{6170BB7A-9B4D-4DA0-B189-8521BFE703BE}"/>
            </a:ext>
          </a:extLst>
        </xdr:cNvPr>
        <xdr:cNvSpPr txBox="1"/>
      </xdr:nvSpPr>
      <xdr:spPr>
        <a:xfrm>
          <a:off x="19310427" y="10386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102735</xdr:rowOff>
    </xdr:from>
    <xdr:ext cx="469744" cy="259045"/>
    <xdr:sp macro="" textlink="">
      <xdr:nvSpPr>
        <xdr:cNvPr id="516" name="n_4mainValue【学校施設】&#10;一人当たり面積">
          <a:extLst>
            <a:ext uri="{FF2B5EF4-FFF2-40B4-BE49-F238E27FC236}">
              <a16:creationId xmlns:a16="http://schemas.microsoft.com/office/drawing/2014/main" id="{D842EE84-1B7E-46EA-AF0B-BF45026ED6F6}"/>
            </a:ext>
          </a:extLst>
        </xdr:cNvPr>
        <xdr:cNvSpPr txBox="1"/>
      </xdr:nvSpPr>
      <xdr:spPr>
        <a:xfrm>
          <a:off x="18421427" y="10389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17" name="正方形/長方形 516">
          <a:extLst>
            <a:ext uri="{FF2B5EF4-FFF2-40B4-BE49-F238E27FC236}">
              <a16:creationId xmlns:a16="http://schemas.microsoft.com/office/drawing/2014/main" id="{C1972D65-08DE-4CCC-B7E9-5105D679A1A7}"/>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18" name="正方形/長方形 517">
          <a:extLst>
            <a:ext uri="{FF2B5EF4-FFF2-40B4-BE49-F238E27FC236}">
              <a16:creationId xmlns:a16="http://schemas.microsoft.com/office/drawing/2014/main" id="{B6C08871-6386-4CD0-8A3F-F946B2511A36}"/>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19" name="正方形/長方形 518">
          <a:extLst>
            <a:ext uri="{FF2B5EF4-FFF2-40B4-BE49-F238E27FC236}">
              <a16:creationId xmlns:a16="http://schemas.microsoft.com/office/drawing/2014/main" id="{ACB66B0E-FFFE-4E15-BF1D-A298779668E4}"/>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0" name="正方形/長方形 519">
          <a:extLst>
            <a:ext uri="{FF2B5EF4-FFF2-40B4-BE49-F238E27FC236}">
              <a16:creationId xmlns:a16="http://schemas.microsoft.com/office/drawing/2014/main" id="{CDCE5EC7-790C-448E-A0DA-3775A625395F}"/>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1" name="正方形/長方形 520">
          <a:extLst>
            <a:ext uri="{FF2B5EF4-FFF2-40B4-BE49-F238E27FC236}">
              <a16:creationId xmlns:a16="http://schemas.microsoft.com/office/drawing/2014/main" id="{AF00FB1C-FB38-4508-93B4-A6B198708EF1}"/>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2" name="正方形/長方形 521">
          <a:extLst>
            <a:ext uri="{FF2B5EF4-FFF2-40B4-BE49-F238E27FC236}">
              <a16:creationId xmlns:a16="http://schemas.microsoft.com/office/drawing/2014/main" id="{79EDA113-6F92-48EC-A26D-F747703623B7}"/>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3" name="正方形/長方形 522">
          <a:extLst>
            <a:ext uri="{FF2B5EF4-FFF2-40B4-BE49-F238E27FC236}">
              <a16:creationId xmlns:a16="http://schemas.microsoft.com/office/drawing/2014/main" id="{EFF63F45-4813-4BBE-951E-F15D4375E92C}"/>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4" name="正方形/長方形 523">
          <a:extLst>
            <a:ext uri="{FF2B5EF4-FFF2-40B4-BE49-F238E27FC236}">
              <a16:creationId xmlns:a16="http://schemas.microsoft.com/office/drawing/2014/main" id="{962A72F6-753F-4562-86CA-5DF927359E51}"/>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25" name="テキスト ボックス 524">
          <a:extLst>
            <a:ext uri="{FF2B5EF4-FFF2-40B4-BE49-F238E27FC236}">
              <a16:creationId xmlns:a16="http://schemas.microsoft.com/office/drawing/2014/main" id="{B0CB72FB-59AD-4954-89AE-619BABE2801A}"/>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26" name="直線コネクタ 525">
          <a:extLst>
            <a:ext uri="{FF2B5EF4-FFF2-40B4-BE49-F238E27FC236}">
              <a16:creationId xmlns:a16="http://schemas.microsoft.com/office/drawing/2014/main" id="{53B6DCBB-ABD2-4DB8-9F8D-93F54D3BEE4B}"/>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27" name="テキスト ボックス 526">
          <a:extLst>
            <a:ext uri="{FF2B5EF4-FFF2-40B4-BE49-F238E27FC236}">
              <a16:creationId xmlns:a16="http://schemas.microsoft.com/office/drawing/2014/main" id="{07D2530B-FADA-4328-881C-7321A96AEDB3}"/>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28" name="直線コネクタ 527">
          <a:extLst>
            <a:ext uri="{FF2B5EF4-FFF2-40B4-BE49-F238E27FC236}">
              <a16:creationId xmlns:a16="http://schemas.microsoft.com/office/drawing/2014/main" id="{8BD061B0-C54A-4D7A-B07E-13F2B3032799}"/>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29" name="テキスト ボックス 528">
          <a:extLst>
            <a:ext uri="{FF2B5EF4-FFF2-40B4-BE49-F238E27FC236}">
              <a16:creationId xmlns:a16="http://schemas.microsoft.com/office/drawing/2014/main" id="{45A34FDF-B987-42E2-A74D-CEC746622E04}"/>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30" name="直線コネクタ 529">
          <a:extLst>
            <a:ext uri="{FF2B5EF4-FFF2-40B4-BE49-F238E27FC236}">
              <a16:creationId xmlns:a16="http://schemas.microsoft.com/office/drawing/2014/main" id="{EE10B8A8-84E6-4C23-B16E-B505CCAA67F5}"/>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31" name="テキスト ボックス 530">
          <a:extLst>
            <a:ext uri="{FF2B5EF4-FFF2-40B4-BE49-F238E27FC236}">
              <a16:creationId xmlns:a16="http://schemas.microsoft.com/office/drawing/2014/main" id="{134C1882-AC76-4362-BB87-2590534F3DA9}"/>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32" name="直線コネクタ 531">
          <a:extLst>
            <a:ext uri="{FF2B5EF4-FFF2-40B4-BE49-F238E27FC236}">
              <a16:creationId xmlns:a16="http://schemas.microsoft.com/office/drawing/2014/main" id="{CF22ADCB-BFAC-4F85-AC6F-0DBC05FB0ED1}"/>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33" name="テキスト ボックス 532">
          <a:extLst>
            <a:ext uri="{FF2B5EF4-FFF2-40B4-BE49-F238E27FC236}">
              <a16:creationId xmlns:a16="http://schemas.microsoft.com/office/drawing/2014/main" id="{73178C64-B15F-4DD8-8D85-714C91834577}"/>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34" name="直線コネクタ 533">
          <a:extLst>
            <a:ext uri="{FF2B5EF4-FFF2-40B4-BE49-F238E27FC236}">
              <a16:creationId xmlns:a16="http://schemas.microsoft.com/office/drawing/2014/main" id="{1ACB272F-2F09-4897-A439-747ECE8D3CAF}"/>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35" name="テキスト ボックス 534">
          <a:extLst>
            <a:ext uri="{FF2B5EF4-FFF2-40B4-BE49-F238E27FC236}">
              <a16:creationId xmlns:a16="http://schemas.microsoft.com/office/drawing/2014/main" id="{6CA691B7-3661-43A9-B01D-DC46961A7741}"/>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36" name="直線コネクタ 535">
          <a:extLst>
            <a:ext uri="{FF2B5EF4-FFF2-40B4-BE49-F238E27FC236}">
              <a16:creationId xmlns:a16="http://schemas.microsoft.com/office/drawing/2014/main" id="{9CB09921-7852-4432-8D73-127797B5B1F2}"/>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37" name="テキスト ボックス 536">
          <a:extLst>
            <a:ext uri="{FF2B5EF4-FFF2-40B4-BE49-F238E27FC236}">
              <a16:creationId xmlns:a16="http://schemas.microsoft.com/office/drawing/2014/main" id="{488FF247-9BBB-4FC8-9B3E-F78563C45B44}"/>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38" name="直線コネクタ 537">
          <a:extLst>
            <a:ext uri="{FF2B5EF4-FFF2-40B4-BE49-F238E27FC236}">
              <a16:creationId xmlns:a16="http://schemas.microsoft.com/office/drawing/2014/main" id="{ACBE29B2-DEE2-4C9C-A4CD-F02D31CA5A05}"/>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39" name="テキスト ボックス 538">
          <a:extLst>
            <a:ext uri="{FF2B5EF4-FFF2-40B4-BE49-F238E27FC236}">
              <a16:creationId xmlns:a16="http://schemas.microsoft.com/office/drawing/2014/main" id="{B0120789-06F5-442C-85EF-E5802B096CC1}"/>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0" name="直線コネクタ 539">
          <a:extLst>
            <a:ext uri="{FF2B5EF4-FFF2-40B4-BE49-F238E27FC236}">
              <a16:creationId xmlns:a16="http://schemas.microsoft.com/office/drawing/2014/main" id="{A19B9B01-6597-4C0C-8D2F-AF3143B4AE5C}"/>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1" name="【児童館】&#10;有形固定資産減価償却率グラフ枠">
          <a:extLst>
            <a:ext uri="{FF2B5EF4-FFF2-40B4-BE49-F238E27FC236}">
              <a16:creationId xmlns:a16="http://schemas.microsoft.com/office/drawing/2014/main" id="{0F5F69CF-2D73-46F2-B80E-A39E6108B175}"/>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41366</xdr:rowOff>
    </xdr:from>
    <xdr:to>
      <xdr:col>85</xdr:col>
      <xdr:colOff>126364</xdr:colOff>
      <xdr:row>86</xdr:row>
      <xdr:rowOff>168729</xdr:rowOff>
    </xdr:to>
    <xdr:cxnSp macro="">
      <xdr:nvCxnSpPr>
        <xdr:cNvPr id="542" name="直線コネクタ 541">
          <a:extLst>
            <a:ext uri="{FF2B5EF4-FFF2-40B4-BE49-F238E27FC236}">
              <a16:creationId xmlns:a16="http://schemas.microsoft.com/office/drawing/2014/main" id="{94D53FBF-FA3D-4B59-8C83-AC6EA87DDEB7}"/>
            </a:ext>
          </a:extLst>
        </xdr:cNvPr>
        <xdr:cNvCxnSpPr/>
      </xdr:nvCxnSpPr>
      <xdr:spPr>
        <a:xfrm flipV="1">
          <a:off x="16318864" y="13414466"/>
          <a:ext cx="0" cy="1498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43" name="【児童館】&#10;有形固定資産減価償却率最小値テキスト">
          <a:extLst>
            <a:ext uri="{FF2B5EF4-FFF2-40B4-BE49-F238E27FC236}">
              <a16:creationId xmlns:a16="http://schemas.microsoft.com/office/drawing/2014/main" id="{172DFE84-82BF-44F2-8063-56AB1172F5F3}"/>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44" name="直線コネクタ 543">
          <a:extLst>
            <a:ext uri="{FF2B5EF4-FFF2-40B4-BE49-F238E27FC236}">
              <a16:creationId xmlns:a16="http://schemas.microsoft.com/office/drawing/2014/main" id="{740AD90A-A68C-4512-869F-2787FDE38E72}"/>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159493</xdr:rowOff>
    </xdr:from>
    <xdr:ext cx="340478" cy="259045"/>
    <xdr:sp macro="" textlink="">
      <xdr:nvSpPr>
        <xdr:cNvPr id="545" name="【児童館】&#10;有形固定資産減価償却率最大値テキスト">
          <a:extLst>
            <a:ext uri="{FF2B5EF4-FFF2-40B4-BE49-F238E27FC236}">
              <a16:creationId xmlns:a16="http://schemas.microsoft.com/office/drawing/2014/main" id="{880F7BFA-754B-4151-9352-16AB4E4BA36B}"/>
            </a:ext>
          </a:extLst>
        </xdr:cNvPr>
        <xdr:cNvSpPr txBox="1"/>
      </xdr:nvSpPr>
      <xdr:spPr>
        <a:xfrm>
          <a:off x="16357600" y="1318969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41366</xdr:rowOff>
    </xdr:from>
    <xdr:to>
      <xdr:col>86</xdr:col>
      <xdr:colOff>25400</xdr:colOff>
      <xdr:row>78</xdr:row>
      <xdr:rowOff>41366</xdr:rowOff>
    </xdr:to>
    <xdr:cxnSp macro="">
      <xdr:nvCxnSpPr>
        <xdr:cNvPr id="546" name="直線コネクタ 545">
          <a:extLst>
            <a:ext uri="{FF2B5EF4-FFF2-40B4-BE49-F238E27FC236}">
              <a16:creationId xmlns:a16="http://schemas.microsoft.com/office/drawing/2014/main" id="{BA224BB1-61BF-4875-9FFF-205A98F4BA80}"/>
            </a:ext>
          </a:extLst>
        </xdr:cNvPr>
        <xdr:cNvCxnSpPr/>
      </xdr:nvCxnSpPr>
      <xdr:spPr>
        <a:xfrm>
          <a:off x="16230600" y="13414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29771</xdr:rowOff>
    </xdr:from>
    <xdr:ext cx="405111" cy="259045"/>
    <xdr:sp macro="" textlink="">
      <xdr:nvSpPr>
        <xdr:cNvPr id="547" name="【児童館】&#10;有形固定資産減価償却率平均値テキスト">
          <a:extLst>
            <a:ext uri="{FF2B5EF4-FFF2-40B4-BE49-F238E27FC236}">
              <a16:creationId xmlns:a16="http://schemas.microsoft.com/office/drawing/2014/main" id="{EFCC16A7-123F-4AA1-AAF4-E55D67070D44}"/>
            </a:ext>
          </a:extLst>
        </xdr:cNvPr>
        <xdr:cNvSpPr txBox="1"/>
      </xdr:nvSpPr>
      <xdr:spPr>
        <a:xfrm>
          <a:off x="16357600" y="139172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6894</xdr:rowOff>
    </xdr:from>
    <xdr:to>
      <xdr:col>85</xdr:col>
      <xdr:colOff>177800</xdr:colOff>
      <xdr:row>82</xdr:row>
      <xdr:rowOff>108494</xdr:rowOff>
    </xdr:to>
    <xdr:sp macro="" textlink="">
      <xdr:nvSpPr>
        <xdr:cNvPr id="548" name="フローチャート: 判断 547">
          <a:extLst>
            <a:ext uri="{FF2B5EF4-FFF2-40B4-BE49-F238E27FC236}">
              <a16:creationId xmlns:a16="http://schemas.microsoft.com/office/drawing/2014/main" id="{0DBB6F89-5CD4-4878-ABEB-268564C4A04B}"/>
            </a:ext>
          </a:extLst>
        </xdr:cNvPr>
        <xdr:cNvSpPr/>
      </xdr:nvSpPr>
      <xdr:spPr>
        <a:xfrm>
          <a:off x="16268700" y="1406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163649</xdr:rowOff>
    </xdr:from>
    <xdr:to>
      <xdr:col>81</xdr:col>
      <xdr:colOff>101600</xdr:colOff>
      <xdr:row>82</xdr:row>
      <xdr:rowOff>93799</xdr:rowOff>
    </xdr:to>
    <xdr:sp macro="" textlink="">
      <xdr:nvSpPr>
        <xdr:cNvPr id="549" name="フローチャート: 判断 548">
          <a:extLst>
            <a:ext uri="{FF2B5EF4-FFF2-40B4-BE49-F238E27FC236}">
              <a16:creationId xmlns:a16="http://schemas.microsoft.com/office/drawing/2014/main" id="{ACE0E04D-FB3B-4648-8B5B-7F72E0CF65E2}"/>
            </a:ext>
          </a:extLst>
        </xdr:cNvPr>
        <xdr:cNvSpPr/>
      </xdr:nvSpPr>
      <xdr:spPr>
        <a:xfrm>
          <a:off x="15430500" y="1405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160382</xdr:rowOff>
    </xdr:from>
    <xdr:to>
      <xdr:col>76</xdr:col>
      <xdr:colOff>165100</xdr:colOff>
      <xdr:row>82</xdr:row>
      <xdr:rowOff>90532</xdr:rowOff>
    </xdr:to>
    <xdr:sp macro="" textlink="">
      <xdr:nvSpPr>
        <xdr:cNvPr id="550" name="フローチャート: 判断 549">
          <a:extLst>
            <a:ext uri="{FF2B5EF4-FFF2-40B4-BE49-F238E27FC236}">
              <a16:creationId xmlns:a16="http://schemas.microsoft.com/office/drawing/2014/main" id="{807DA3D6-3826-4683-BFD8-AAA0BA750192}"/>
            </a:ext>
          </a:extLst>
        </xdr:cNvPr>
        <xdr:cNvSpPr/>
      </xdr:nvSpPr>
      <xdr:spPr>
        <a:xfrm>
          <a:off x="14541500" y="14047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155484</xdr:rowOff>
    </xdr:from>
    <xdr:to>
      <xdr:col>72</xdr:col>
      <xdr:colOff>38100</xdr:colOff>
      <xdr:row>82</xdr:row>
      <xdr:rowOff>85634</xdr:rowOff>
    </xdr:to>
    <xdr:sp macro="" textlink="">
      <xdr:nvSpPr>
        <xdr:cNvPr id="551" name="フローチャート: 判断 550">
          <a:extLst>
            <a:ext uri="{FF2B5EF4-FFF2-40B4-BE49-F238E27FC236}">
              <a16:creationId xmlns:a16="http://schemas.microsoft.com/office/drawing/2014/main" id="{F6FA3DB8-2BB8-4CE7-A30B-7C35811E617D}"/>
            </a:ext>
          </a:extLst>
        </xdr:cNvPr>
        <xdr:cNvSpPr/>
      </xdr:nvSpPr>
      <xdr:spPr>
        <a:xfrm>
          <a:off x="13652500" y="14042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142421</xdr:rowOff>
    </xdr:from>
    <xdr:to>
      <xdr:col>67</xdr:col>
      <xdr:colOff>101600</xdr:colOff>
      <xdr:row>82</xdr:row>
      <xdr:rowOff>72571</xdr:rowOff>
    </xdr:to>
    <xdr:sp macro="" textlink="">
      <xdr:nvSpPr>
        <xdr:cNvPr id="552" name="フローチャート: 判断 551">
          <a:extLst>
            <a:ext uri="{FF2B5EF4-FFF2-40B4-BE49-F238E27FC236}">
              <a16:creationId xmlns:a16="http://schemas.microsoft.com/office/drawing/2014/main" id="{4317F15B-DEB0-4829-A7B0-CD2A11A2F772}"/>
            </a:ext>
          </a:extLst>
        </xdr:cNvPr>
        <xdr:cNvSpPr/>
      </xdr:nvSpPr>
      <xdr:spPr>
        <a:xfrm>
          <a:off x="12763500" y="14029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3" name="テキスト ボックス 552">
          <a:extLst>
            <a:ext uri="{FF2B5EF4-FFF2-40B4-BE49-F238E27FC236}">
              <a16:creationId xmlns:a16="http://schemas.microsoft.com/office/drawing/2014/main" id="{75F36ED0-BC13-4F79-BD74-C105DAD8A88A}"/>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4" name="テキスト ボックス 553">
          <a:extLst>
            <a:ext uri="{FF2B5EF4-FFF2-40B4-BE49-F238E27FC236}">
              <a16:creationId xmlns:a16="http://schemas.microsoft.com/office/drawing/2014/main" id="{171B8BA2-0560-41AB-92F2-8A41C2197503}"/>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55" name="テキスト ボックス 554">
          <a:extLst>
            <a:ext uri="{FF2B5EF4-FFF2-40B4-BE49-F238E27FC236}">
              <a16:creationId xmlns:a16="http://schemas.microsoft.com/office/drawing/2014/main" id="{33B6BEFD-01FA-4CF3-8460-111760A78827}"/>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56" name="テキスト ボックス 555">
          <a:extLst>
            <a:ext uri="{FF2B5EF4-FFF2-40B4-BE49-F238E27FC236}">
              <a16:creationId xmlns:a16="http://schemas.microsoft.com/office/drawing/2014/main" id="{85C5DEA4-0D43-44A7-8BDE-9E21D4312F1C}"/>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57" name="テキスト ボックス 556">
          <a:extLst>
            <a:ext uri="{FF2B5EF4-FFF2-40B4-BE49-F238E27FC236}">
              <a16:creationId xmlns:a16="http://schemas.microsoft.com/office/drawing/2014/main" id="{759FD1C8-36F0-408D-AA77-04799934EB99}"/>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68943</xdr:rowOff>
    </xdr:from>
    <xdr:to>
      <xdr:col>85</xdr:col>
      <xdr:colOff>177800</xdr:colOff>
      <xdr:row>82</xdr:row>
      <xdr:rowOff>170543</xdr:rowOff>
    </xdr:to>
    <xdr:sp macro="" textlink="">
      <xdr:nvSpPr>
        <xdr:cNvPr id="558" name="楕円 557">
          <a:extLst>
            <a:ext uri="{FF2B5EF4-FFF2-40B4-BE49-F238E27FC236}">
              <a16:creationId xmlns:a16="http://schemas.microsoft.com/office/drawing/2014/main" id="{C4536FB6-9A36-4E3B-BC49-EB8BA7580090}"/>
            </a:ext>
          </a:extLst>
        </xdr:cNvPr>
        <xdr:cNvSpPr/>
      </xdr:nvSpPr>
      <xdr:spPr>
        <a:xfrm>
          <a:off x="16268700" y="1412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47370</xdr:rowOff>
    </xdr:from>
    <xdr:ext cx="405111" cy="259045"/>
    <xdr:sp macro="" textlink="">
      <xdr:nvSpPr>
        <xdr:cNvPr id="559" name="【児童館】&#10;有形固定資産減価償却率該当値テキスト">
          <a:extLst>
            <a:ext uri="{FF2B5EF4-FFF2-40B4-BE49-F238E27FC236}">
              <a16:creationId xmlns:a16="http://schemas.microsoft.com/office/drawing/2014/main" id="{CE25C9DF-1CFC-420B-99CA-1E33793BAD68}"/>
            </a:ext>
          </a:extLst>
        </xdr:cNvPr>
        <xdr:cNvSpPr txBox="1"/>
      </xdr:nvSpPr>
      <xdr:spPr>
        <a:xfrm>
          <a:off x="16357600" y="14106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33020</xdr:rowOff>
    </xdr:from>
    <xdr:to>
      <xdr:col>81</xdr:col>
      <xdr:colOff>101600</xdr:colOff>
      <xdr:row>82</xdr:row>
      <xdr:rowOff>134620</xdr:rowOff>
    </xdr:to>
    <xdr:sp macro="" textlink="">
      <xdr:nvSpPr>
        <xdr:cNvPr id="560" name="楕円 559">
          <a:extLst>
            <a:ext uri="{FF2B5EF4-FFF2-40B4-BE49-F238E27FC236}">
              <a16:creationId xmlns:a16="http://schemas.microsoft.com/office/drawing/2014/main" id="{E49C3251-8BDA-4FA0-8F7C-1B70FE9FEBBE}"/>
            </a:ext>
          </a:extLst>
        </xdr:cNvPr>
        <xdr:cNvSpPr/>
      </xdr:nvSpPr>
      <xdr:spPr>
        <a:xfrm>
          <a:off x="154305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83820</xdr:rowOff>
    </xdr:from>
    <xdr:to>
      <xdr:col>85</xdr:col>
      <xdr:colOff>127000</xdr:colOff>
      <xdr:row>82</xdr:row>
      <xdr:rowOff>119743</xdr:rowOff>
    </xdr:to>
    <xdr:cxnSp macro="">
      <xdr:nvCxnSpPr>
        <xdr:cNvPr id="561" name="直線コネクタ 560">
          <a:extLst>
            <a:ext uri="{FF2B5EF4-FFF2-40B4-BE49-F238E27FC236}">
              <a16:creationId xmlns:a16="http://schemas.microsoft.com/office/drawing/2014/main" id="{1CE7A0E1-4C35-4439-AD87-EB8F686F7DD6}"/>
            </a:ext>
          </a:extLst>
        </xdr:cNvPr>
        <xdr:cNvCxnSpPr/>
      </xdr:nvCxnSpPr>
      <xdr:spPr>
        <a:xfrm>
          <a:off x="15481300" y="14142720"/>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168548</xdr:rowOff>
    </xdr:from>
    <xdr:to>
      <xdr:col>76</xdr:col>
      <xdr:colOff>165100</xdr:colOff>
      <xdr:row>82</xdr:row>
      <xdr:rowOff>98698</xdr:rowOff>
    </xdr:to>
    <xdr:sp macro="" textlink="">
      <xdr:nvSpPr>
        <xdr:cNvPr id="562" name="楕円 561">
          <a:extLst>
            <a:ext uri="{FF2B5EF4-FFF2-40B4-BE49-F238E27FC236}">
              <a16:creationId xmlns:a16="http://schemas.microsoft.com/office/drawing/2014/main" id="{FF913390-E7CD-411B-9421-BE9AA6CA6758}"/>
            </a:ext>
          </a:extLst>
        </xdr:cNvPr>
        <xdr:cNvSpPr/>
      </xdr:nvSpPr>
      <xdr:spPr>
        <a:xfrm>
          <a:off x="14541500" y="14055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47898</xdr:rowOff>
    </xdr:from>
    <xdr:to>
      <xdr:col>81</xdr:col>
      <xdr:colOff>50800</xdr:colOff>
      <xdr:row>82</xdr:row>
      <xdr:rowOff>83820</xdr:rowOff>
    </xdr:to>
    <xdr:cxnSp macro="">
      <xdr:nvCxnSpPr>
        <xdr:cNvPr id="563" name="直線コネクタ 562">
          <a:extLst>
            <a:ext uri="{FF2B5EF4-FFF2-40B4-BE49-F238E27FC236}">
              <a16:creationId xmlns:a16="http://schemas.microsoft.com/office/drawing/2014/main" id="{9C2EEE08-1358-4214-89AB-EA2F43C41246}"/>
            </a:ext>
          </a:extLst>
        </xdr:cNvPr>
        <xdr:cNvCxnSpPr/>
      </xdr:nvCxnSpPr>
      <xdr:spPr>
        <a:xfrm>
          <a:off x="14592300" y="14106798"/>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132624</xdr:rowOff>
    </xdr:from>
    <xdr:to>
      <xdr:col>72</xdr:col>
      <xdr:colOff>38100</xdr:colOff>
      <xdr:row>82</xdr:row>
      <xdr:rowOff>62774</xdr:rowOff>
    </xdr:to>
    <xdr:sp macro="" textlink="">
      <xdr:nvSpPr>
        <xdr:cNvPr id="564" name="楕円 563">
          <a:extLst>
            <a:ext uri="{FF2B5EF4-FFF2-40B4-BE49-F238E27FC236}">
              <a16:creationId xmlns:a16="http://schemas.microsoft.com/office/drawing/2014/main" id="{8DBFC92C-2B07-491E-B9FA-7EEDA458B5F7}"/>
            </a:ext>
          </a:extLst>
        </xdr:cNvPr>
        <xdr:cNvSpPr/>
      </xdr:nvSpPr>
      <xdr:spPr>
        <a:xfrm>
          <a:off x="13652500" y="14020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11974</xdr:rowOff>
    </xdr:from>
    <xdr:to>
      <xdr:col>76</xdr:col>
      <xdr:colOff>114300</xdr:colOff>
      <xdr:row>82</xdr:row>
      <xdr:rowOff>47898</xdr:rowOff>
    </xdr:to>
    <xdr:cxnSp macro="">
      <xdr:nvCxnSpPr>
        <xdr:cNvPr id="565" name="直線コネクタ 564">
          <a:extLst>
            <a:ext uri="{FF2B5EF4-FFF2-40B4-BE49-F238E27FC236}">
              <a16:creationId xmlns:a16="http://schemas.microsoft.com/office/drawing/2014/main" id="{FAEB2C64-41B0-4F5A-A801-F5A23E911257}"/>
            </a:ext>
          </a:extLst>
        </xdr:cNvPr>
        <xdr:cNvCxnSpPr/>
      </xdr:nvCxnSpPr>
      <xdr:spPr>
        <a:xfrm>
          <a:off x="13703300" y="14070874"/>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96701</xdr:rowOff>
    </xdr:from>
    <xdr:to>
      <xdr:col>67</xdr:col>
      <xdr:colOff>101600</xdr:colOff>
      <xdr:row>82</xdr:row>
      <xdr:rowOff>26851</xdr:rowOff>
    </xdr:to>
    <xdr:sp macro="" textlink="">
      <xdr:nvSpPr>
        <xdr:cNvPr id="566" name="楕円 565">
          <a:extLst>
            <a:ext uri="{FF2B5EF4-FFF2-40B4-BE49-F238E27FC236}">
              <a16:creationId xmlns:a16="http://schemas.microsoft.com/office/drawing/2014/main" id="{082405EA-3E98-4624-BAED-53D23C148A2D}"/>
            </a:ext>
          </a:extLst>
        </xdr:cNvPr>
        <xdr:cNvSpPr/>
      </xdr:nvSpPr>
      <xdr:spPr>
        <a:xfrm>
          <a:off x="12763500" y="1398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147501</xdr:rowOff>
    </xdr:from>
    <xdr:to>
      <xdr:col>71</xdr:col>
      <xdr:colOff>177800</xdr:colOff>
      <xdr:row>82</xdr:row>
      <xdr:rowOff>11974</xdr:rowOff>
    </xdr:to>
    <xdr:cxnSp macro="">
      <xdr:nvCxnSpPr>
        <xdr:cNvPr id="567" name="直線コネクタ 566">
          <a:extLst>
            <a:ext uri="{FF2B5EF4-FFF2-40B4-BE49-F238E27FC236}">
              <a16:creationId xmlns:a16="http://schemas.microsoft.com/office/drawing/2014/main" id="{E43762A8-45B5-43BE-BF02-839663C86602}"/>
            </a:ext>
          </a:extLst>
        </xdr:cNvPr>
        <xdr:cNvCxnSpPr/>
      </xdr:nvCxnSpPr>
      <xdr:spPr>
        <a:xfrm>
          <a:off x="12814300" y="14034951"/>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110326</xdr:rowOff>
    </xdr:from>
    <xdr:ext cx="405111" cy="259045"/>
    <xdr:sp macro="" textlink="">
      <xdr:nvSpPr>
        <xdr:cNvPr id="568" name="n_1aveValue【児童館】&#10;有形固定資産減価償却率">
          <a:extLst>
            <a:ext uri="{FF2B5EF4-FFF2-40B4-BE49-F238E27FC236}">
              <a16:creationId xmlns:a16="http://schemas.microsoft.com/office/drawing/2014/main" id="{2157B4AA-D7A3-4213-809D-7D00A93E8DDF}"/>
            </a:ext>
          </a:extLst>
        </xdr:cNvPr>
        <xdr:cNvSpPr txBox="1"/>
      </xdr:nvSpPr>
      <xdr:spPr>
        <a:xfrm>
          <a:off x="15266044" y="13826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107059</xdr:rowOff>
    </xdr:from>
    <xdr:ext cx="405111" cy="259045"/>
    <xdr:sp macro="" textlink="">
      <xdr:nvSpPr>
        <xdr:cNvPr id="569" name="n_2aveValue【児童館】&#10;有形固定資産減価償却率">
          <a:extLst>
            <a:ext uri="{FF2B5EF4-FFF2-40B4-BE49-F238E27FC236}">
              <a16:creationId xmlns:a16="http://schemas.microsoft.com/office/drawing/2014/main" id="{34B51DBC-2F0F-4ACE-96AC-984ED4C00B1C}"/>
            </a:ext>
          </a:extLst>
        </xdr:cNvPr>
        <xdr:cNvSpPr txBox="1"/>
      </xdr:nvSpPr>
      <xdr:spPr>
        <a:xfrm>
          <a:off x="14389744" y="13823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76761</xdr:rowOff>
    </xdr:from>
    <xdr:ext cx="405111" cy="259045"/>
    <xdr:sp macro="" textlink="">
      <xdr:nvSpPr>
        <xdr:cNvPr id="570" name="n_3aveValue【児童館】&#10;有形固定資産減価償却率">
          <a:extLst>
            <a:ext uri="{FF2B5EF4-FFF2-40B4-BE49-F238E27FC236}">
              <a16:creationId xmlns:a16="http://schemas.microsoft.com/office/drawing/2014/main" id="{651DF206-0659-490C-B9E2-4B7702011CA6}"/>
            </a:ext>
          </a:extLst>
        </xdr:cNvPr>
        <xdr:cNvSpPr txBox="1"/>
      </xdr:nvSpPr>
      <xdr:spPr>
        <a:xfrm>
          <a:off x="13500744" y="14135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63698</xdr:rowOff>
    </xdr:from>
    <xdr:ext cx="405111" cy="259045"/>
    <xdr:sp macro="" textlink="">
      <xdr:nvSpPr>
        <xdr:cNvPr id="571" name="n_4aveValue【児童館】&#10;有形固定資産減価償却率">
          <a:extLst>
            <a:ext uri="{FF2B5EF4-FFF2-40B4-BE49-F238E27FC236}">
              <a16:creationId xmlns:a16="http://schemas.microsoft.com/office/drawing/2014/main" id="{4511C31E-D267-4077-91F8-C71FEC029919}"/>
            </a:ext>
          </a:extLst>
        </xdr:cNvPr>
        <xdr:cNvSpPr txBox="1"/>
      </xdr:nvSpPr>
      <xdr:spPr>
        <a:xfrm>
          <a:off x="12611744" y="141225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125747</xdr:rowOff>
    </xdr:from>
    <xdr:ext cx="405111" cy="259045"/>
    <xdr:sp macro="" textlink="">
      <xdr:nvSpPr>
        <xdr:cNvPr id="572" name="n_1mainValue【児童館】&#10;有形固定資産減価償却率">
          <a:extLst>
            <a:ext uri="{FF2B5EF4-FFF2-40B4-BE49-F238E27FC236}">
              <a16:creationId xmlns:a16="http://schemas.microsoft.com/office/drawing/2014/main" id="{489A8F6C-63BA-4831-A6A6-9E8EF8D1564E}"/>
            </a:ext>
          </a:extLst>
        </xdr:cNvPr>
        <xdr:cNvSpPr txBox="1"/>
      </xdr:nvSpPr>
      <xdr:spPr>
        <a:xfrm>
          <a:off x="15266044" y="1418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89825</xdr:rowOff>
    </xdr:from>
    <xdr:ext cx="405111" cy="259045"/>
    <xdr:sp macro="" textlink="">
      <xdr:nvSpPr>
        <xdr:cNvPr id="573" name="n_2mainValue【児童館】&#10;有形固定資産減価償却率">
          <a:extLst>
            <a:ext uri="{FF2B5EF4-FFF2-40B4-BE49-F238E27FC236}">
              <a16:creationId xmlns:a16="http://schemas.microsoft.com/office/drawing/2014/main" id="{502777EF-1CBA-4405-9F70-97122231A9EE}"/>
            </a:ext>
          </a:extLst>
        </xdr:cNvPr>
        <xdr:cNvSpPr txBox="1"/>
      </xdr:nvSpPr>
      <xdr:spPr>
        <a:xfrm>
          <a:off x="14389744" y="14148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79301</xdr:rowOff>
    </xdr:from>
    <xdr:ext cx="405111" cy="259045"/>
    <xdr:sp macro="" textlink="">
      <xdr:nvSpPr>
        <xdr:cNvPr id="574" name="n_3mainValue【児童館】&#10;有形固定資産減価償却率">
          <a:extLst>
            <a:ext uri="{FF2B5EF4-FFF2-40B4-BE49-F238E27FC236}">
              <a16:creationId xmlns:a16="http://schemas.microsoft.com/office/drawing/2014/main" id="{E3192BF1-F74E-4510-AFCF-8C79B6F51D2B}"/>
            </a:ext>
          </a:extLst>
        </xdr:cNvPr>
        <xdr:cNvSpPr txBox="1"/>
      </xdr:nvSpPr>
      <xdr:spPr>
        <a:xfrm>
          <a:off x="13500744" y="13795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43378</xdr:rowOff>
    </xdr:from>
    <xdr:ext cx="405111" cy="259045"/>
    <xdr:sp macro="" textlink="">
      <xdr:nvSpPr>
        <xdr:cNvPr id="575" name="n_4mainValue【児童館】&#10;有形固定資産減価償却率">
          <a:extLst>
            <a:ext uri="{FF2B5EF4-FFF2-40B4-BE49-F238E27FC236}">
              <a16:creationId xmlns:a16="http://schemas.microsoft.com/office/drawing/2014/main" id="{F35387A5-3E10-43CD-BEAA-724947EFDDF7}"/>
            </a:ext>
          </a:extLst>
        </xdr:cNvPr>
        <xdr:cNvSpPr txBox="1"/>
      </xdr:nvSpPr>
      <xdr:spPr>
        <a:xfrm>
          <a:off x="12611744" y="1375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76" name="正方形/長方形 575">
          <a:extLst>
            <a:ext uri="{FF2B5EF4-FFF2-40B4-BE49-F238E27FC236}">
              <a16:creationId xmlns:a16="http://schemas.microsoft.com/office/drawing/2014/main" id="{FE7149D1-6D82-4F33-8EFF-92BE6948AA45}"/>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77" name="正方形/長方形 576">
          <a:extLst>
            <a:ext uri="{FF2B5EF4-FFF2-40B4-BE49-F238E27FC236}">
              <a16:creationId xmlns:a16="http://schemas.microsoft.com/office/drawing/2014/main" id="{0F15F1A4-0B2B-43FA-AD22-685DA967CFD5}"/>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78" name="正方形/長方形 577">
          <a:extLst>
            <a:ext uri="{FF2B5EF4-FFF2-40B4-BE49-F238E27FC236}">
              <a16:creationId xmlns:a16="http://schemas.microsoft.com/office/drawing/2014/main" id="{DA28A718-BCEC-4758-93A0-CD5E1560B3FE}"/>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79" name="正方形/長方形 578">
          <a:extLst>
            <a:ext uri="{FF2B5EF4-FFF2-40B4-BE49-F238E27FC236}">
              <a16:creationId xmlns:a16="http://schemas.microsoft.com/office/drawing/2014/main" id="{7CB90E91-3C15-42A0-98C3-052A9EC7EB13}"/>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0" name="正方形/長方形 579">
          <a:extLst>
            <a:ext uri="{FF2B5EF4-FFF2-40B4-BE49-F238E27FC236}">
              <a16:creationId xmlns:a16="http://schemas.microsoft.com/office/drawing/2014/main" id="{A98AD63E-6F1D-4C04-933C-355991764453}"/>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1" name="正方形/長方形 580">
          <a:extLst>
            <a:ext uri="{FF2B5EF4-FFF2-40B4-BE49-F238E27FC236}">
              <a16:creationId xmlns:a16="http://schemas.microsoft.com/office/drawing/2014/main" id="{D7254006-C620-4457-9BE7-EDF7CE540B1D}"/>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2" name="正方形/長方形 581">
          <a:extLst>
            <a:ext uri="{FF2B5EF4-FFF2-40B4-BE49-F238E27FC236}">
              <a16:creationId xmlns:a16="http://schemas.microsoft.com/office/drawing/2014/main" id="{34B494DC-5FFB-451F-A86C-231C0B75E2E3}"/>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3" name="正方形/長方形 582">
          <a:extLst>
            <a:ext uri="{FF2B5EF4-FFF2-40B4-BE49-F238E27FC236}">
              <a16:creationId xmlns:a16="http://schemas.microsoft.com/office/drawing/2014/main" id="{2192D3F3-1AE7-42BD-99FF-CA6C88C49669}"/>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84" name="テキスト ボックス 583">
          <a:extLst>
            <a:ext uri="{FF2B5EF4-FFF2-40B4-BE49-F238E27FC236}">
              <a16:creationId xmlns:a16="http://schemas.microsoft.com/office/drawing/2014/main" id="{446E715B-4367-4976-95B2-2F012FECE6E8}"/>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85" name="直線コネクタ 584">
          <a:extLst>
            <a:ext uri="{FF2B5EF4-FFF2-40B4-BE49-F238E27FC236}">
              <a16:creationId xmlns:a16="http://schemas.microsoft.com/office/drawing/2014/main" id="{768B5D88-666B-4B1B-A03E-B1329E6A1C61}"/>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86" name="直線コネクタ 585">
          <a:extLst>
            <a:ext uri="{FF2B5EF4-FFF2-40B4-BE49-F238E27FC236}">
              <a16:creationId xmlns:a16="http://schemas.microsoft.com/office/drawing/2014/main" id="{578C1D07-AD19-495B-8549-292C1D2C1FC9}"/>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87" name="テキスト ボックス 586">
          <a:extLst>
            <a:ext uri="{FF2B5EF4-FFF2-40B4-BE49-F238E27FC236}">
              <a16:creationId xmlns:a16="http://schemas.microsoft.com/office/drawing/2014/main" id="{29290D59-C0C2-4A17-98FB-0796EEA90A4B}"/>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88" name="直線コネクタ 587">
          <a:extLst>
            <a:ext uri="{FF2B5EF4-FFF2-40B4-BE49-F238E27FC236}">
              <a16:creationId xmlns:a16="http://schemas.microsoft.com/office/drawing/2014/main" id="{480CC807-40D7-47BE-A8F0-5908DA10583D}"/>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89" name="テキスト ボックス 588">
          <a:extLst>
            <a:ext uri="{FF2B5EF4-FFF2-40B4-BE49-F238E27FC236}">
              <a16:creationId xmlns:a16="http://schemas.microsoft.com/office/drawing/2014/main" id="{B984241C-6480-4B70-9F5E-E8EBAD93C2EF}"/>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90" name="直線コネクタ 589">
          <a:extLst>
            <a:ext uri="{FF2B5EF4-FFF2-40B4-BE49-F238E27FC236}">
              <a16:creationId xmlns:a16="http://schemas.microsoft.com/office/drawing/2014/main" id="{A909FC25-5D6B-4AE8-A1DE-7A9BF2B77806}"/>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91" name="テキスト ボックス 590">
          <a:extLst>
            <a:ext uri="{FF2B5EF4-FFF2-40B4-BE49-F238E27FC236}">
              <a16:creationId xmlns:a16="http://schemas.microsoft.com/office/drawing/2014/main" id="{EAAE8B4D-770F-460E-B061-19EB1F061415}"/>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92" name="直線コネクタ 591">
          <a:extLst>
            <a:ext uri="{FF2B5EF4-FFF2-40B4-BE49-F238E27FC236}">
              <a16:creationId xmlns:a16="http://schemas.microsoft.com/office/drawing/2014/main" id="{A9AFA213-2270-46EE-A9A7-6A8BE43C3CFF}"/>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93" name="テキスト ボックス 592">
          <a:extLst>
            <a:ext uri="{FF2B5EF4-FFF2-40B4-BE49-F238E27FC236}">
              <a16:creationId xmlns:a16="http://schemas.microsoft.com/office/drawing/2014/main" id="{A6B92443-7313-46CC-A65F-BA8D0FE2892E}"/>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94" name="直線コネクタ 593">
          <a:extLst>
            <a:ext uri="{FF2B5EF4-FFF2-40B4-BE49-F238E27FC236}">
              <a16:creationId xmlns:a16="http://schemas.microsoft.com/office/drawing/2014/main" id="{8424D214-B9E1-473A-B648-EB1D99335A1D}"/>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95" name="テキスト ボックス 594">
          <a:extLst>
            <a:ext uri="{FF2B5EF4-FFF2-40B4-BE49-F238E27FC236}">
              <a16:creationId xmlns:a16="http://schemas.microsoft.com/office/drawing/2014/main" id="{9FED7B78-7033-484B-9709-EE854173BE59}"/>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96" name="直線コネクタ 595">
          <a:extLst>
            <a:ext uri="{FF2B5EF4-FFF2-40B4-BE49-F238E27FC236}">
              <a16:creationId xmlns:a16="http://schemas.microsoft.com/office/drawing/2014/main" id="{52E2DD58-04C8-4FE2-8D09-913875587EF6}"/>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97" name="テキスト ボックス 596">
          <a:extLst>
            <a:ext uri="{FF2B5EF4-FFF2-40B4-BE49-F238E27FC236}">
              <a16:creationId xmlns:a16="http://schemas.microsoft.com/office/drawing/2014/main" id="{8698D494-A375-476E-BFD8-AE4563AC6946}"/>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98" name="【児童館】&#10;一人当たり面積グラフ枠">
          <a:extLst>
            <a:ext uri="{FF2B5EF4-FFF2-40B4-BE49-F238E27FC236}">
              <a16:creationId xmlns:a16="http://schemas.microsoft.com/office/drawing/2014/main" id="{FFBCA6A7-C493-4E8D-B737-99929117F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76200</xdr:rowOff>
    </xdr:to>
    <xdr:cxnSp macro="">
      <xdr:nvCxnSpPr>
        <xdr:cNvPr id="599" name="直線コネクタ 598">
          <a:extLst>
            <a:ext uri="{FF2B5EF4-FFF2-40B4-BE49-F238E27FC236}">
              <a16:creationId xmlns:a16="http://schemas.microsoft.com/office/drawing/2014/main" id="{BCD7E7A7-373A-4338-AAAB-94816F10CF4D}"/>
            </a:ext>
          </a:extLst>
        </xdr:cNvPr>
        <xdr:cNvCxnSpPr/>
      </xdr:nvCxnSpPr>
      <xdr:spPr>
        <a:xfrm flipV="1">
          <a:off x="22160864" y="132588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00" name="【児童館】&#10;一人当たり面積最小値テキスト">
          <a:extLst>
            <a:ext uri="{FF2B5EF4-FFF2-40B4-BE49-F238E27FC236}">
              <a16:creationId xmlns:a16="http://schemas.microsoft.com/office/drawing/2014/main" id="{9339EFA2-EE88-4DB3-83CD-2EF18CB142E7}"/>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01" name="直線コネクタ 600">
          <a:extLst>
            <a:ext uri="{FF2B5EF4-FFF2-40B4-BE49-F238E27FC236}">
              <a16:creationId xmlns:a16="http://schemas.microsoft.com/office/drawing/2014/main" id="{5B252727-5ECF-413E-BA7C-09684A2101A7}"/>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602" name="【児童館】&#10;一人当たり面積最大値テキスト">
          <a:extLst>
            <a:ext uri="{FF2B5EF4-FFF2-40B4-BE49-F238E27FC236}">
              <a16:creationId xmlns:a16="http://schemas.microsoft.com/office/drawing/2014/main" id="{BE1CB28B-7057-47A3-9433-5E477B496095}"/>
            </a:ext>
          </a:extLst>
        </xdr:cNvPr>
        <xdr:cNvSpPr txBox="1"/>
      </xdr:nvSpPr>
      <xdr:spPr>
        <a:xfrm>
          <a:off x="22199600" y="1303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603" name="直線コネクタ 602">
          <a:extLst>
            <a:ext uri="{FF2B5EF4-FFF2-40B4-BE49-F238E27FC236}">
              <a16:creationId xmlns:a16="http://schemas.microsoft.com/office/drawing/2014/main" id="{B1709B4B-E109-4619-BD0D-84862689111D}"/>
            </a:ext>
          </a:extLst>
        </xdr:cNvPr>
        <xdr:cNvCxnSpPr/>
      </xdr:nvCxnSpPr>
      <xdr:spPr>
        <a:xfrm>
          <a:off x="22072600" y="1325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604" name="【児童館】&#10;一人当たり面積平均値テキスト">
          <a:extLst>
            <a:ext uri="{FF2B5EF4-FFF2-40B4-BE49-F238E27FC236}">
              <a16:creationId xmlns:a16="http://schemas.microsoft.com/office/drawing/2014/main" id="{5B0034BE-24D1-4FE7-A2CA-CD10A443BC05}"/>
            </a:ext>
          </a:extLst>
        </xdr:cNvPr>
        <xdr:cNvSpPr txBox="1"/>
      </xdr:nvSpPr>
      <xdr:spPr>
        <a:xfrm>
          <a:off x="22199600" y="14202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605" name="フローチャート: 判断 604">
          <a:extLst>
            <a:ext uri="{FF2B5EF4-FFF2-40B4-BE49-F238E27FC236}">
              <a16:creationId xmlns:a16="http://schemas.microsoft.com/office/drawing/2014/main" id="{17ED0C4E-2408-4DAE-A3A3-1EAD5BDB38B3}"/>
            </a:ext>
          </a:extLst>
        </xdr:cNvPr>
        <xdr:cNvSpPr/>
      </xdr:nvSpPr>
      <xdr:spPr>
        <a:xfrm>
          <a:off x="221107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606" name="フローチャート: 判断 605">
          <a:extLst>
            <a:ext uri="{FF2B5EF4-FFF2-40B4-BE49-F238E27FC236}">
              <a16:creationId xmlns:a16="http://schemas.microsoft.com/office/drawing/2014/main" id="{D14FEF21-1BBE-4B06-A0A1-00FA270AC50F}"/>
            </a:ext>
          </a:extLst>
        </xdr:cNvPr>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607" name="フローチャート: 判断 606">
          <a:extLst>
            <a:ext uri="{FF2B5EF4-FFF2-40B4-BE49-F238E27FC236}">
              <a16:creationId xmlns:a16="http://schemas.microsoft.com/office/drawing/2014/main" id="{D43E24E7-3557-40E4-AF4D-A0CE0B565986}"/>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146050</xdr:rowOff>
    </xdr:from>
    <xdr:to>
      <xdr:col>102</xdr:col>
      <xdr:colOff>165100</xdr:colOff>
      <xdr:row>84</xdr:row>
      <xdr:rowOff>76200</xdr:rowOff>
    </xdr:to>
    <xdr:sp macro="" textlink="">
      <xdr:nvSpPr>
        <xdr:cNvPr id="608" name="フローチャート: 判断 607">
          <a:extLst>
            <a:ext uri="{FF2B5EF4-FFF2-40B4-BE49-F238E27FC236}">
              <a16:creationId xmlns:a16="http://schemas.microsoft.com/office/drawing/2014/main" id="{A36B29BF-704F-4713-A763-059B4AAC9A88}"/>
            </a:ext>
          </a:extLst>
        </xdr:cNvPr>
        <xdr:cNvSpPr/>
      </xdr:nvSpPr>
      <xdr:spPr>
        <a:xfrm>
          <a:off x="19494500" y="1437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146050</xdr:rowOff>
    </xdr:from>
    <xdr:to>
      <xdr:col>98</xdr:col>
      <xdr:colOff>38100</xdr:colOff>
      <xdr:row>84</xdr:row>
      <xdr:rowOff>76200</xdr:rowOff>
    </xdr:to>
    <xdr:sp macro="" textlink="">
      <xdr:nvSpPr>
        <xdr:cNvPr id="609" name="フローチャート: 判断 608">
          <a:extLst>
            <a:ext uri="{FF2B5EF4-FFF2-40B4-BE49-F238E27FC236}">
              <a16:creationId xmlns:a16="http://schemas.microsoft.com/office/drawing/2014/main" id="{205A0354-7464-4B53-AE5C-80E1C370068C}"/>
            </a:ext>
          </a:extLst>
        </xdr:cNvPr>
        <xdr:cNvSpPr/>
      </xdr:nvSpPr>
      <xdr:spPr>
        <a:xfrm>
          <a:off x="18605500" y="1437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0" name="テキスト ボックス 609">
          <a:extLst>
            <a:ext uri="{FF2B5EF4-FFF2-40B4-BE49-F238E27FC236}">
              <a16:creationId xmlns:a16="http://schemas.microsoft.com/office/drawing/2014/main" id="{B51F8B7A-2300-4621-A41F-73457DE58D19}"/>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1" name="テキスト ボックス 610">
          <a:extLst>
            <a:ext uri="{FF2B5EF4-FFF2-40B4-BE49-F238E27FC236}">
              <a16:creationId xmlns:a16="http://schemas.microsoft.com/office/drawing/2014/main" id="{A4D284C1-0F5E-4417-B1C4-7E8F7510CFE8}"/>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2" name="テキスト ボックス 611">
          <a:extLst>
            <a:ext uri="{FF2B5EF4-FFF2-40B4-BE49-F238E27FC236}">
              <a16:creationId xmlns:a16="http://schemas.microsoft.com/office/drawing/2014/main" id="{5C70D16D-A5EC-4DF5-B70F-FA73F2B8D429}"/>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3" name="テキスト ボックス 612">
          <a:extLst>
            <a:ext uri="{FF2B5EF4-FFF2-40B4-BE49-F238E27FC236}">
              <a16:creationId xmlns:a16="http://schemas.microsoft.com/office/drawing/2014/main" id="{E24B84CC-EECB-4857-BD93-87DDE39FAF9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14" name="テキスト ボックス 613">
          <a:extLst>
            <a:ext uri="{FF2B5EF4-FFF2-40B4-BE49-F238E27FC236}">
              <a16:creationId xmlns:a16="http://schemas.microsoft.com/office/drawing/2014/main" id="{326E6491-2530-4642-8C3B-F4BD77DF92F6}"/>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114300</xdr:rowOff>
    </xdr:from>
    <xdr:to>
      <xdr:col>116</xdr:col>
      <xdr:colOff>114300</xdr:colOff>
      <xdr:row>85</xdr:row>
      <xdr:rowOff>44450</xdr:rowOff>
    </xdr:to>
    <xdr:sp macro="" textlink="">
      <xdr:nvSpPr>
        <xdr:cNvPr id="615" name="楕円 614">
          <a:extLst>
            <a:ext uri="{FF2B5EF4-FFF2-40B4-BE49-F238E27FC236}">
              <a16:creationId xmlns:a16="http://schemas.microsoft.com/office/drawing/2014/main" id="{8A5C2627-6CD9-4900-8B4F-7B8421AB1971}"/>
            </a:ext>
          </a:extLst>
        </xdr:cNvPr>
        <xdr:cNvSpPr/>
      </xdr:nvSpPr>
      <xdr:spPr>
        <a:xfrm>
          <a:off x="22110700" y="1451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92727</xdr:rowOff>
    </xdr:from>
    <xdr:ext cx="469744" cy="259045"/>
    <xdr:sp macro="" textlink="">
      <xdr:nvSpPr>
        <xdr:cNvPr id="616" name="【児童館】&#10;一人当たり面積該当値テキスト">
          <a:extLst>
            <a:ext uri="{FF2B5EF4-FFF2-40B4-BE49-F238E27FC236}">
              <a16:creationId xmlns:a16="http://schemas.microsoft.com/office/drawing/2014/main" id="{46A06BD0-C2A7-45D2-8C9B-DD6593F67AE8}"/>
            </a:ext>
          </a:extLst>
        </xdr:cNvPr>
        <xdr:cNvSpPr txBox="1"/>
      </xdr:nvSpPr>
      <xdr:spPr>
        <a:xfrm>
          <a:off x="22199600" y="1449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114300</xdr:rowOff>
    </xdr:from>
    <xdr:to>
      <xdr:col>112</xdr:col>
      <xdr:colOff>38100</xdr:colOff>
      <xdr:row>85</xdr:row>
      <xdr:rowOff>44450</xdr:rowOff>
    </xdr:to>
    <xdr:sp macro="" textlink="">
      <xdr:nvSpPr>
        <xdr:cNvPr id="617" name="楕円 616">
          <a:extLst>
            <a:ext uri="{FF2B5EF4-FFF2-40B4-BE49-F238E27FC236}">
              <a16:creationId xmlns:a16="http://schemas.microsoft.com/office/drawing/2014/main" id="{E63C0874-FF1F-45CF-A857-90AD61A97129}"/>
            </a:ext>
          </a:extLst>
        </xdr:cNvPr>
        <xdr:cNvSpPr/>
      </xdr:nvSpPr>
      <xdr:spPr>
        <a:xfrm>
          <a:off x="21272500" y="1451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165100</xdr:rowOff>
    </xdr:from>
    <xdr:to>
      <xdr:col>116</xdr:col>
      <xdr:colOff>63500</xdr:colOff>
      <xdr:row>84</xdr:row>
      <xdr:rowOff>165100</xdr:rowOff>
    </xdr:to>
    <xdr:cxnSp macro="">
      <xdr:nvCxnSpPr>
        <xdr:cNvPr id="618" name="直線コネクタ 617">
          <a:extLst>
            <a:ext uri="{FF2B5EF4-FFF2-40B4-BE49-F238E27FC236}">
              <a16:creationId xmlns:a16="http://schemas.microsoft.com/office/drawing/2014/main" id="{5B63359F-B40D-40F0-9A24-2E3ABC234C48}"/>
            </a:ext>
          </a:extLst>
        </xdr:cNvPr>
        <xdr:cNvCxnSpPr/>
      </xdr:nvCxnSpPr>
      <xdr:spPr>
        <a:xfrm>
          <a:off x="21323300" y="14566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114300</xdr:rowOff>
    </xdr:from>
    <xdr:to>
      <xdr:col>107</xdr:col>
      <xdr:colOff>101600</xdr:colOff>
      <xdr:row>85</xdr:row>
      <xdr:rowOff>44450</xdr:rowOff>
    </xdr:to>
    <xdr:sp macro="" textlink="">
      <xdr:nvSpPr>
        <xdr:cNvPr id="619" name="楕円 618">
          <a:extLst>
            <a:ext uri="{FF2B5EF4-FFF2-40B4-BE49-F238E27FC236}">
              <a16:creationId xmlns:a16="http://schemas.microsoft.com/office/drawing/2014/main" id="{1DB14E17-C0EB-44D2-8FF5-FAEFE43A8C53}"/>
            </a:ext>
          </a:extLst>
        </xdr:cNvPr>
        <xdr:cNvSpPr/>
      </xdr:nvSpPr>
      <xdr:spPr>
        <a:xfrm>
          <a:off x="20383500" y="1451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165100</xdr:rowOff>
    </xdr:from>
    <xdr:to>
      <xdr:col>111</xdr:col>
      <xdr:colOff>177800</xdr:colOff>
      <xdr:row>84</xdr:row>
      <xdr:rowOff>165100</xdr:rowOff>
    </xdr:to>
    <xdr:cxnSp macro="">
      <xdr:nvCxnSpPr>
        <xdr:cNvPr id="620" name="直線コネクタ 619">
          <a:extLst>
            <a:ext uri="{FF2B5EF4-FFF2-40B4-BE49-F238E27FC236}">
              <a16:creationId xmlns:a16="http://schemas.microsoft.com/office/drawing/2014/main" id="{A7A310BC-EC01-4CC2-B450-93604071F7B2}"/>
            </a:ext>
          </a:extLst>
        </xdr:cNvPr>
        <xdr:cNvCxnSpPr/>
      </xdr:nvCxnSpPr>
      <xdr:spPr>
        <a:xfrm>
          <a:off x="20434300" y="14566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114300</xdr:rowOff>
    </xdr:from>
    <xdr:to>
      <xdr:col>102</xdr:col>
      <xdr:colOff>165100</xdr:colOff>
      <xdr:row>85</xdr:row>
      <xdr:rowOff>44450</xdr:rowOff>
    </xdr:to>
    <xdr:sp macro="" textlink="">
      <xdr:nvSpPr>
        <xdr:cNvPr id="621" name="楕円 620">
          <a:extLst>
            <a:ext uri="{FF2B5EF4-FFF2-40B4-BE49-F238E27FC236}">
              <a16:creationId xmlns:a16="http://schemas.microsoft.com/office/drawing/2014/main" id="{C70FCE76-C7DB-48A9-B7C6-79989949507D}"/>
            </a:ext>
          </a:extLst>
        </xdr:cNvPr>
        <xdr:cNvSpPr/>
      </xdr:nvSpPr>
      <xdr:spPr>
        <a:xfrm>
          <a:off x="19494500" y="1451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165100</xdr:rowOff>
    </xdr:from>
    <xdr:to>
      <xdr:col>107</xdr:col>
      <xdr:colOff>50800</xdr:colOff>
      <xdr:row>84</xdr:row>
      <xdr:rowOff>165100</xdr:rowOff>
    </xdr:to>
    <xdr:cxnSp macro="">
      <xdr:nvCxnSpPr>
        <xdr:cNvPr id="622" name="直線コネクタ 621">
          <a:extLst>
            <a:ext uri="{FF2B5EF4-FFF2-40B4-BE49-F238E27FC236}">
              <a16:creationId xmlns:a16="http://schemas.microsoft.com/office/drawing/2014/main" id="{804853DE-6A6E-45B1-9B8B-3DFE98CC5844}"/>
            </a:ext>
          </a:extLst>
        </xdr:cNvPr>
        <xdr:cNvCxnSpPr/>
      </xdr:nvCxnSpPr>
      <xdr:spPr>
        <a:xfrm>
          <a:off x="19545300" y="14566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114300</xdr:rowOff>
    </xdr:from>
    <xdr:to>
      <xdr:col>98</xdr:col>
      <xdr:colOff>38100</xdr:colOff>
      <xdr:row>85</xdr:row>
      <xdr:rowOff>44450</xdr:rowOff>
    </xdr:to>
    <xdr:sp macro="" textlink="">
      <xdr:nvSpPr>
        <xdr:cNvPr id="623" name="楕円 622">
          <a:extLst>
            <a:ext uri="{FF2B5EF4-FFF2-40B4-BE49-F238E27FC236}">
              <a16:creationId xmlns:a16="http://schemas.microsoft.com/office/drawing/2014/main" id="{67DE8BD6-078D-4A5D-B401-31FEE1186C24}"/>
            </a:ext>
          </a:extLst>
        </xdr:cNvPr>
        <xdr:cNvSpPr/>
      </xdr:nvSpPr>
      <xdr:spPr>
        <a:xfrm>
          <a:off x="18605500" y="1451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165100</xdr:rowOff>
    </xdr:from>
    <xdr:to>
      <xdr:col>102</xdr:col>
      <xdr:colOff>114300</xdr:colOff>
      <xdr:row>84</xdr:row>
      <xdr:rowOff>165100</xdr:rowOff>
    </xdr:to>
    <xdr:cxnSp macro="">
      <xdr:nvCxnSpPr>
        <xdr:cNvPr id="624" name="直線コネクタ 623">
          <a:extLst>
            <a:ext uri="{FF2B5EF4-FFF2-40B4-BE49-F238E27FC236}">
              <a16:creationId xmlns:a16="http://schemas.microsoft.com/office/drawing/2014/main" id="{18F9F41E-373B-4332-A01A-454F757B75EE}"/>
            </a:ext>
          </a:extLst>
        </xdr:cNvPr>
        <xdr:cNvCxnSpPr/>
      </xdr:nvCxnSpPr>
      <xdr:spPr>
        <a:xfrm>
          <a:off x="18656300" y="14566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625" name="n_1aveValue【児童館】&#10;一人当たり面積">
          <a:extLst>
            <a:ext uri="{FF2B5EF4-FFF2-40B4-BE49-F238E27FC236}">
              <a16:creationId xmlns:a16="http://schemas.microsoft.com/office/drawing/2014/main" id="{8DF13586-E1B5-4798-930F-9E866ADF5D5E}"/>
            </a:ext>
          </a:extLst>
        </xdr:cNvPr>
        <xdr:cNvSpPr txBox="1"/>
      </xdr:nvSpPr>
      <xdr:spPr>
        <a:xfrm>
          <a:off x="210757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626" name="n_2aveValue【児童館】&#10;一人当たり面積">
          <a:extLst>
            <a:ext uri="{FF2B5EF4-FFF2-40B4-BE49-F238E27FC236}">
              <a16:creationId xmlns:a16="http://schemas.microsoft.com/office/drawing/2014/main" id="{E7A88AAB-4406-46F6-BBB3-BEB5A09E7CBA}"/>
            </a:ext>
          </a:extLst>
        </xdr:cNvPr>
        <xdr:cNvSpPr txBox="1"/>
      </xdr:nvSpPr>
      <xdr:spPr>
        <a:xfrm>
          <a:off x="20199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92727</xdr:rowOff>
    </xdr:from>
    <xdr:ext cx="469744" cy="259045"/>
    <xdr:sp macro="" textlink="">
      <xdr:nvSpPr>
        <xdr:cNvPr id="627" name="n_3aveValue【児童館】&#10;一人当たり面積">
          <a:extLst>
            <a:ext uri="{FF2B5EF4-FFF2-40B4-BE49-F238E27FC236}">
              <a16:creationId xmlns:a16="http://schemas.microsoft.com/office/drawing/2014/main" id="{BD951B98-FB31-4C62-AA84-87877156F936}"/>
            </a:ext>
          </a:extLst>
        </xdr:cNvPr>
        <xdr:cNvSpPr txBox="1"/>
      </xdr:nvSpPr>
      <xdr:spPr>
        <a:xfrm>
          <a:off x="19310427" y="14151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92727</xdr:rowOff>
    </xdr:from>
    <xdr:ext cx="469744" cy="259045"/>
    <xdr:sp macro="" textlink="">
      <xdr:nvSpPr>
        <xdr:cNvPr id="628" name="n_4aveValue【児童館】&#10;一人当たり面積">
          <a:extLst>
            <a:ext uri="{FF2B5EF4-FFF2-40B4-BE49-F238E27FC236}">
              <a16:creationId xmlns:a16="http://schemas.microsoft.com/office/drawing/2014/main" id="{FB7E7D4D-6326-4EC8-A535-DA50E96222DD}"/>
            </a:ext>
          </a:extLst>
        </xdr:cNvPr>
        <xdr:cNvSpPr txBox="1"/>
      </xdr:nvSpPr>
      <xdr:spPr>
        <a:xfrm>
          <a:off x="18421427" y="14151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35577</xdr:rowOff>
    </xdr:from>
    <xdr:ext cx="469744" cy="259045"/>
    <xdr:sp macro="" textlink="">
      <xdr:nvSpPr>
        <xdr:cNvPr id="629" name="n_1mainValue【児童館】&#10;一人当たり面積">
          <a:extLst>
            <a:ext uri="{FF2B5EF4-FFF2-40B4-BE49-F238E27FC236}">
              <a16:creationId xmlns:a16="http://schemas.microsoft.com/office/drawing/2014/main" id="{CF550D06-A3EE-4BCE-A161-EAEDA89BD852}"/>
            </a:ext>
          </a:extLst>
        </xdr:cNvPr>
        <xdr:cNvSpPr txBox="1"/>
      </xdr:nvSpPr>
      <xdr:spPr>
        <a:xfrm>
          <a:off x="21075727"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35577</xdr:rowOff>
    </xdr:from>
    <xdr:ext cx="469744" cy="259045"/>
    <xdr:sp macro="" textlink="">
      <xdr:nvSpPr>
        <xdr:cNvPr id="630" name="n_2mainValue【児童館】&#10;一人当たり面積">
          <a:extLst>
            <a:ext uri="{FF2B5EF4-FFF2-40B4-BE49-F238E27FC236}">
              <a16:creationId xmlns:a16="http://schemas.microsoft.com/office/drawing/2014/main" id="{28075778-11F4-4991-8460-10745DCE0377}"/>
            </a:ext>
          </a:extLst>
        </xdr:cNvPr>
        <xdr:cNvSpPr txBox="1"/>
      </xdr:nvSpPr>
      <xdr:spPr>
        <a:xfrm>
          <a:off x="20199427"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35577</xdr:rowOff>
    </xdr:from>
    <xdr:ext cx="469744" cy="259045"/>
    <xdr:sp macro="" textlink="">
      <xdr:nvSpPr>
        <xdr:cNvPr id="631" name="n_3mainValue【児童館】&#10;一人当たり面積">
          <a:extLst>
            <a:ext uri="{FF2B5EF4-FFF2-40B4-BE49-F238E27FC236}">
              <a16:creationId xmlns:a16="http://schemas.microsoft.com/office/drawing/2014/main" id="{C5F72FC8-AC91-48B7-86EE-D6C74C47FAAB}"/>
            </a:ext>
          </a:extLst>
        </xdr:cNvPr>
        <xdr:cNvSpPr txBox="1"/>
      </xdr:nvSpPr>
      <xdr:spPr>
        <a:xfrm>
          <a:off x="19310427"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35577</xdr:rowOff>
    </xdr:from>
    <xdr:ext cx="469744" cy="259045"/>
    <xdr:sp macro="" textlink="">
      <xdr:nvSpPr>
        <xdr:cNvPr id="632" name="n_4mainValue【児童館】&#10;一人当たり面積">
          <a:extLst>
            <a:ext uri="{FF2B5EF4-FFF2-40B4-BE49-F238E27FC236}">
              <a16:creationId xmlns:a16="http://schemas.microsoft.com/office/drawing/2014/main" id="{E11C041A-FEBA-49EC-97FC-C65B7E3EF29B}"/>
            </a:ext>
          </a:extLst>
        </xdr:cNvPr>
        <xdr:cNvSpPr txBox="1"/>
      </xdr:nvSpPr>
      <xdr:spPr>
        <a:xfrm>
          <a:off x="18421427"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3" name="正方形/長方形 632">
          <a:extLst>
            <a:ext uri="{FF2B5EF4-FFF2-40B4-BE49-F238E27FC236}">
              <a16:creationId xmlns:a16="http://schemas.microsoft.com/office/drawing/2014/main" id="{2B0C2714-1E25-44DE-87C7-BB5DB63BEE7B}"/>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4" name="正方形/長方形 633">
          <a:extLst>
            <a:ext uri="{FF2B5EF4-FFF2-40B4-BE49-F238E27FC236}">
              <a16:creationId xmlns:a16="http://schemas.microsoft.com/office/drawing/2014/main" id="{D2EB1036-08EF-4ED4-A483-6522D83E89BB}"/>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5" name="正方形/長方形 634">
          <a:extLst>
            <a:ext uri="{FF2B5EF4-FFF2-40B4-BE49-F238E27FC236}">
              <a16:creationId xmlns:a16="http://schemas.microsoft.com/office/drawing/2014/main" id="{5A9C24FA-B7F6-4493-BFC8-B7D8923DFF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6" name="正方形/長方形 635">
          <a:extLst>
            <a:ext uri="{FF2B5EF4-FFF2-40B4-BE49-F238E27FC236}">
              <a16:creationId xmlns:a16="http://schemas.microsoft.com/office/drawing/2014/main" id="{27014092-8F9D-430B-9DE5-2DA4A83F083E}"/>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7" name="正方形/長方形 636">
          <a:extLst>
            <a:ext uri="{FF2B5EF4-FFF2-40B4-BE49-F238E27FC236}">
              <a16:creationId xmlns:a16="http://schemas.microsoft.com/office/drawing/2014/main" id="{7C7961DE-D32C-46A3-BC92-69AB2D8C24A9}"/>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38" name="正方形/長方形 637">
          <a:extLst>
            <a:ext uri="{FF2B5EF4-FFF2-40B4-BE49-F238E27FC236}">
              <a16:creationId xmlns:a16="http://schemas.microsoft.com/office/drawing/2014/main" id="{9125D3C4-1133-4FAD-A2DA-FD883D9386D4}"/>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39" name="正方形/長方形 638">
          <a:extLst>
            <a:ext uri="{FF2B5EF4-FFF2-40B4-BE49-F238E27FC236}">
              <a16:creationId xmlns:a16="http://schemas.microsoft.com/office/drawing/2014/main" id="{22397952-7CE4-4938-AFE4-6A32480CC0D2}"/>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0" name="正方形/長方形 639">
          <a:extLst>
            <a:ext uri="{FF2B5EF4-FFF2-40B4-BE49-F238E27FC236}">
              <a16:creationId xmlns:a16="http://schemas.microsoft.com/office/drawing/2014/main" id="{0A9221C6-134E-45BE-9179-425DC46F912C}"/>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41" name="正方形/長方形 640">
          <a:extLst>
            <a:ext uri="{FF2B5EF4-FFF2-40B4-BE49-F238E27FC236}">
              <a16:creationId xmlns:a16="http://schemas.microsoft.com/office/drawing/2014/main" id="{9E5D7542-05B4-4394-AB50-FEA84C976CC7}"/>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2" name="正方形/長方形 641">
          <a:extLst>
            <a:ext uri="{FF2B5EF4-FFF2-40B4-BE49-F238E27FC236}">
              <a16:creationId xmlns:a16="http://schemas.microsoft.com/office/drawing/2014/main" id="{1BD45000-F7A8-477A-B1DE-42D29AA3933C}"/>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3" name="正方形/長方形 642">
          <a:extLst>
            <a:ext uri="{FF2B5EF4-FFF2-40B4-BE49-F238E27FC236}">
              <a16:creationId xmlns:a16="http://schemas.microsoft.com/office/drawing/2014/main" id="{A614ABB9-801D-48BD-A6BB-716EB40386F6}"/>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44" name="正方形/長方形 643">
          <a:extLst>
            <a:ext uri="{FF2B5EF4-FFF2-40B4-BE49-F238E27FC236}">
              <a16:creationId xmlns:a16="http://schemas.microsoft.com/office/drawing/2014/main" id="{F0360CF6-E92D-4D40-8E65-A58E3C9C2AF9}"/>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45" name="正方形/長方形 644">
          <a:extLst>
            <a:ext uri="{FF2B5EF4-FFF2-40B4-BE49-F238E27FC236}">
              <a16:creationId xmlns:a16="http://schemas.microsoft.com/office/drawing/2014/main" id="{DA4C4CBB-5FB5-4747-B975-26A919C4CC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46" name="正方形/長方形 645">
          <a:extLst>
            <a:ext uri="{FF2B5EF4-FFF2-40B4-BE49-F238E27FC236}">
              <a16:creationId xmlns:a16="http://schemas.microsoft.com/office/drawing/2014/main" id="{7EE28047-8E5F-4F2D-AA52-7D108A7AD0AE}"/>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47" name="正方形/長方形 646">
          <a:extLst>
            <a:ext uri="{FF2B5EF4-FFF2-40B4-BE49-F238E27FC236}">
              <a16:creationId xmlns:a16="http://schemas.microsoft.com/office/drawing/2014/main" id="{227540BD-AAB1-4334-92CB-1F117CF7B842}"/>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48" name="正方形/長方形 647">
          <a:extLst>
            <a:ext uri="{FF2B5EF4-FFF2-40B4-BE49-F238E27FC236}">
              <a16:creationId xmlns:a16="http://schemas.microsoft.com/office/drawing/2014/main" id="{A6B8DADB-A277-4D19-988A-D807D0CE4CAD}"/>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49" name="正方形/長方形 648">
          <a:extLst>
            <a:ext uri="{FF2B5EF4-FFF2-40B4-BE49-F238E27FC236}">
              <a16:creationId xmlns:a16="http://schemas.microsoft.com/office/drawing/2014/main" id="{9DBB976A-C831-4457-A871-268894B1841E}"/>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0" name="正方形/長方形 649">
          <a:extLst>
            <a:ext uri="{FF2B5EF4-FFF2-40B4-BE49-F238E27FC236}">
              <a16:creationId xmlns:a16="http://schemas.microsoft.com/office/drawing/2014/main" id="{9AA843E6-B974-4580-B032-422C7CB86476}"/>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1" name="テキスト ボックス 650">
          <a:extLst>
            <a:ext uri="{FF2B5EF4-FFF2-40B4-BE49-F238E27FC236}">
              <a16:creationId xmlns:a16="http://schemas.microsoft.com/office/drawing/2014/main" id="{92580020-9FEB-4286-9D60-200F278C681E}"/>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道路</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有形固定資産減価償却率は、類似団体内平均値より下回っており、計画的な維持補修が行われています。ただし、幅員が狭いものが多く、防災・安全面の確保が課題となっています。</a:t>
          </a:r>
          <a:endParaRPr lang="ja-JP" altLang="ja-JP" sz="1400">
            <a:effectLst/>
          </a:endParaRPr>
        </a:p>
        <a:p>
          <a:pPr eaLnBrk="1" fontAlgn="auto" latinLnBrk="0" hangingPunct="1"/>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公営住宅</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有形固定資産減価償却率は、類似団体内平均値より上回っており、建築から</a:t>
          </a:r>
          <a:r>
            <a:rPr kumimoji="1" lang="en-US" altLang="ja-JP" sz="1100" b="0" i="0" baseline="0">
              <a:solidFill>
                <a:schemeClr val="dk1"/>
              </a:solidFill>
              <a:effectLst/>
              <a:latin typeface="+mn-lt"/>
              <a:ea typeface="+mn-ea"/>
              <a:cs typeface="+mn-cs"/>
            </a:rPr>
            <a:t>40</a:t>
          </a:r>
          <a:r>
            <a:rPr kumimoji="1" lang="ja-JP" altLang="ja-JP" sz="1100" b="0" i="0" baseline="0">
              <a:solidFill>
                <a:schemeClr val="dk1"/>
              </a:solidFill>
              <a:effectLst/>
              <a:latin typeface="+mn-lt"/>
              <a:ea typeface="+mn-ea"/>
              <a:cs typeface="+mn-cs"/>
            </a:rPr>
            <a:t>年以上が経過していることが影響していると考えられます。今後も町営住宅長寿命化計画を踏まえて建物の延命に向けた維持補修を計画的に実施していきます。</a:t>
          </a:r>
          <a:endParaRPr lang="ja-JP" altLang="ja-JP" sz="1400">
            <a:effectLst/>
          </a:endParaRPr>
        </a:p>
        <a:p>
          <a:pPr eaLnBrk="1" fontAlgn="auto" latinLnBrk="0" hangingPunct="1"/>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認定こども園・幼稚園・保育所</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有形固定資産減価償却率は、類似団体内平均値</a:t>
          </a:r>
          <a:r>
            <a:rPr kumimoji="1" lang="ja-JP" altLang="en-US" sz="1100" b="0" i="0" baseline="0">
              <a:solidFill>
                <a:schemeClr val="dk1"/>
              </a:solidFill>
              <a:effectLst/>
              <a:latin typeface="+mn-lt"/>
              <a:ea typeface="+mn-ea"/>
              <a:cs typeface="+mn-cs"/>
            </a:rPr>
            <a:t>と同水準になっています。</a:t>
          </a:r>
          <a:r>
            <a:rPr kumimoji="1" lang="ja-JP" altLang="ja-JP" sz="1100" b="0" i="0" baseline="0">
              <a:solidFill>
                <a:schemeClr val="dk1"/>
              </a:solidFill>
              <a:effectLst/>
              <a:latin typeface="+mn-lt"/>
              <a:ea typeface="+mn-ea"/>
              <a:cs typeface="+mn-cs"/>
            </a:rPr>
            <a:t>今後も建物や設備の性能や機能を良好な状態に保つため、公共施設総合管理計画の基本方針及び個別施設計画の適正管理方針を踏まえて、維持管理に必要な改修や設備の更新を行っていきます。</a:t>
          </a:r>
          <a:endParaRPr lang="ja-JP" altLang="ja-JP" sz="1400">
            <a:effectLst/>
          </a:endParaRPr>
        </a:p>
        <a:p>
          <a:pPr eaLnBrk="1" fontAlgn="auto" latinLnBrk="0" hangingPunct="1"/>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児童館</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有形固定資産減価償却率は、類似団体内平均値</a:t>
          </a:r>
          <a:r>
            <a:rPr kumimoji="1" lang="ja-JP" altLang="en-US" sz="1100" b="0" i="0" baseline="0">
              <a:solidFill>
                <a:schemeClr val="dk1"/>
              </a:solidFill>
              <a:effectLst/>
              <a:latin typeface="+mn-lt"/>
              <a:ea typeface="+mn-ea"/>
              <a:cs typeface="+mn-cs"/>
            </a:rPr>
            <a:t>と同水準ですが上回っています。</a:t>
          </a:r>
          <a:r>
            <a:rPr kumimoji="1" lang="ja-JP" altLang="ja-JP" sz="1100" b="0" i="0" baseline="0">
              <a:solidFill>
                <a:schemeClr val="dk1"/>
              </a:solidFill>
              <a:effectLst/>
              <a:latin typeface="+mn-lt"/>
              <a:ea typeface="+mn-ea"/>
              <a:cs typeface="+mn-cs"/>
            </a:rPr>
            <a:t>今後も建物や設備の性能や機能を良好な状態に保つため、公共施設総合管理計画の基本方針及び個別施設計画の適正管理方針を踏まえ、維持管理に必要な改修や設備の更新を行っていきます。</a:t>
          </a:r>
          <a:endParaRPr lang="ja-JP" altLang="ja-JP" sz="1400">
            <a:effectLst/>
          </a:endParaRPr>
        </a:p>
        <a:p>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学校施設</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有形固定資産減価償却率は、類似団体内平均値より上回っている状況です。令和</a:t>
          </a:r>
          <a:r>
            <a:rPr kumimoji="1" lang="en-US" altLang="ja-JP" sz="1100" b="0" i="0" baseline="0">
              <a:solidFill>
                <a:schemeClr val="dk1"/>
              </a:solidFill>
              <a:effectLst/>
              <a:latin typeface="+mn-lt"/>
              <a:ea typeface="+mn-ea"/>
              <a:cs typeface="+mn-cs"/>
            </a:rPr>
            <a:t>2</a:t>
          </a:r>
          <a:r>
            <a:rPr kumimoji="1" lang="ja-JP" altLang="ja-JP" sz="1100" b="0" i="0" baseline="0">
              <a:solidFill>
                <a:schemeClr val="dk1"/>
              </a:solidFill>
              <a:effectLst/>
              <a:latin typeface="+mn-lt"/>
              <a:ea typeface="+mn-ea"/>
              <a:cs typeface="+mn-cs"/>
            </a:rPr>
            <a:t>年度に作成した「学校施設長寿命化計画」を踏まえ、建物の延命に向けた維持補修を計画的に実施していきます。</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BF0E703-C530-4306-ACF9-0BBA465CBDC9}"/>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E58F264-EF1C-49CD-9CB4-C947725EF911}"/>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94A2042-406D-456E-A93F-138A6E30AFF2}"/>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B396066-A467-4C8B-92C5-05B1A7B1273E}"/>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1F00305-3F75-43B6-ACB3-AFB9441BDC7A}"/>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A2E2AEB5-4B95-4C54-885A-2389ED2B2503}"/>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5CDD5FD-50D3-47C6-AAFE-C180C5AA8F69}"/>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AB6DF8F-FD14-4A8B-9D66-3EFBDF14EEA9}"/>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F865C2A1-2352-4961-AB30-E9AFDA56DC5B}"/>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66076BB0-428E-4270-B72D-2D92852EF0F5}"/>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32,062
31,063
16.85
15,643,325
15,220,330
422,995
7,532,655
7,343,877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D8A6D450-3EB0-4702-A27A-60E41AEAEDA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57D9831-EE7A-4B69-B5D6-5234E505D5A6}"/>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C939263-0D5B-40DB-9F90-9F605557601F}"/>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CD3078B-223B-418D-8E69-7AB97B0BC00A}"/>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D9F5CBC1-D74D-4CAD-A933-E5CFC2F7FEFE}"/>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388C4E57-59CF-49AF-8169-A8ADBD33DCEC}"/>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7E76F1F-1806-4397-9587-0466B30AF171}"/>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638B3A18-0BB4-4150-BCCA-F25B6A0AEAD5}"/>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9F84A046-0F4F-4F72-B318-90B9C5CAC11C}"/>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B617238-D6A6-4236-B36E-AABCAC6DFB0C}"/>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1897065-9397-41BC-910C-78DFBB9977AC}"/>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700830D5-16CC-4CE6-8466-C4DA22E40309}"/>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65E8C4B-B1FC-4485-ABD2-C13F5F7552BD}"/>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437D362A-AE73-45A7-9851-47E66893239D}"/>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4667932-4BE7-4674-B72E-D345DA8E257D}"/>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F65900B-FCA0-4D03-8C9F-177DC6E40404}"/>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2869AEE-3F91-483A-BE2C-92C32323BB58}"/>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3BA6DDB-57E0-43D1-99F2-2ED4B17C3B62}"/>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1F7EAB43-BAA6-4159-815A-5992E8AFCB39}"/>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AEA6DD5A-7502-4F04-8A70-532DEAEF6572}"/>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10E13DAA-CE57-47A5-B6E5-3429487C2E48}"/>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F22C6AE-9D83-4061-AEBE-2E41C1538C0A}"/>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1C9158EF-9661-4245-A689-7371BA08159E}"/>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27B2EAD9-77C8-464E-B7E1-F31FC93783B6}"/>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8BA626-1C6B-48F8-B712-DF35F77D1DCC}"/>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64F270E2-BAE0-4DB7-A77A-0D8AFCCAB58D}"/>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3F3238DE-3F6C-4693-88C2-9CD1F420642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E6AAA599-0E1E-4DC9-8B70-75BEB70AD8E3}"/>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457C540-A03A-4815-A587-AB09BB88A017}"/>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61CD252-3478-4E8C-B1FB-5867508B89DC}"/>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26CF76CC-AD0C-4589-ABBE-0E488077414A}"/>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464D3DFB-0268-40D0-87A7-E9BCF74081B6}"/>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3D151ECF-2E4A-4728-A87B-B96CD509E70A}"/>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B694A05-7191-406D-8F97-6F299616C4D8}"/>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A9562787-848C-4C05-81C2-A453F9E6201C}"/>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62C6AABA-564C-4AD5-BB02-340496BFED4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7ADC0E8C-EC5A-4DC1-92BB-FF910E30645C}"/>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7AE32786-D0A3-4A5C-B36D-EE6FFCE5BE57}"/>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4DE42269-13D2-4E5C-82AB-D135B0C5F9E3}"/>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118613B3-AD5A-4C78-B96E-C0210F781C9D}"/>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5BC20F16-3AA6-44D2-95F2-25CCB759CF98}"/>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D0A38B3D-5A18-4BCD-A0CF-E9DA90C686A6}"/>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1C01F4E3-A916-4FF4-995F-17A65C4D45D2}"/>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63BFDC9A-6C04-4D29-B5DD-84E10FC74C45}"/>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81F65781-55E2-4FBA-B245-5D613E103A1B}"/>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20523762-2FA4-4AD5-83C6-4D3321CCD32F}"/>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4354</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7FA4BD2A-05B6-49CD-B973-CACFA458F728}"/>
            </a:ext>
          </a:extLst>
        </xdr:cNvPr>
        <xdr:cNvCxnSpPr/>
      </xdr:nvCxnSpPr>
      <xdr:spPr>
        <a:xfrm flipV="1">
          <a:off x="4634865" y="5833654"/>
          <a:ext cx="0" cy="1459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6A636644-4EE8-4A91-89CB-79C335E319DD}"/>
            </a:ext>
          </a:extLst>
        </xdr:cNvPr>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96479DD9-9825-4154-8510-B8A937FBBB74}"/>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122481</xdr:rowOff>
    </xdr:from>
    <xdr:ext cx="405111" cy="259045"/>
    <xdr:sp macro="" textlink="">
      <xdr:nvSpPr>
        <xdr:cNvPr id="61" name="【図書館】&#10;有形固定資産減価償却率最大値テキスト">
          <a:extLst>
            <a:ext uri="{FF2B5EF4-FFF2-40B4-BE49-F238E27FC236}">
              <a16:creationId xmlns:a16="http://schemas.microsoft.com/office/drawing/2014/main" id="{5D119DF7-899E-423B-8A27-A0C0175DD3F5}"/>
            </a:ext>
          </a:extLst>
        </xdr:cNvPr>
        <xdr:cNvSpPr txBox="1"/>
      </xdr:nvSpPr>
      <xdr:spPr>
        <a:xfrm>
          <a:off x="4673600" y="5608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4354</xdr:rowOff>
    </xdr:from>
    <xdr:to>
      <xdr:col>24</xdr:col>
      <xdr:colOff>152400</xdr:colOff>
      <xdr:row>34</xdr:row>
      <xdr:rowOff>4354</xdr:rowOff>
    </xdr:to>
    <xdr:cxnSp macro="">
      <xdr:nvCxnSpPr>
        <xdr:cNvPr id="62" name="直線コネクタ 61">
          <a:extLst>
            <a:ext uri="{FF2B5EF4-FFF2-40B4-BE49-F238E27FC236}">
              <a16:creationId xmlns:a16="http://schemas.microsoft.com/office/drawing/2014/main" id="{4DEB364C-65A3-41AA-BC6B-36CE93036044}"/>
            </a:ext>
          </a:extLst>
        </xdr:cNvPr>
        <xdr:cNvCxnSpPr/>
      </xdr:nvCxnSpPr>
      <xdr:spPr>
        <a:xfrm>
          <a:off x="4546600" y="5833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127924</xdr:rowOff>
    </xdr:from>
    <xdr:ext cx="405111" cy="259045"/>
    <xdr:sp macro="" textlink="">
      <xdr:nvSpPr>
        <xdr:cNvPr id="63" name="【図書館】&#10;有形固定資産減価償却率平均値テキスト">
          <a:extLst>
            <a:ext uri="{FF2B5EF4-FFF2-40B4-BE49-F238E27FC236}">
              <a16:creationId xmlns:a16="http://schemas.microsoft.com/office/drawing/2014/main" id="{198DA40D-1316-4BEC-9BED-B408B3C01BC6}"/>
            </a:ext>
          </a:extLst>
        </xdr:cNvPr>
        <xdr:cNvSpPr txBox="1"/>
      </xdr:nvSpPr>
      <xdr:spPr>
        <a:xfrm>
          <a:off x="4673600" y="64715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149497</xdr:rowOff>
    </xdr:from>
    <xdr:to>
      <xdr:col>24</xdr:col>
      <xdr:colOff>114300</xdr:colOff>
      <xdr:row>38</xdr:row>
      <xdr:rowOff>79647</xdr:rowOff>
    </xdr:to>
    <xdr:sp macro="" textlink="">
      <xdr:nvSpPr>
        <xdr:cNvPr id="64" name="フローチャート: 判断 63">
          <a:extLst>
            <a:ext uri="{FF2B5EF4-FFF2-40B4-BE49-F238E27FC236}">
              <a16:creationId xmlns:a16="http://schemas.microsoft.com/office/drawing/2014/main" id="{54DDA2DD-32A2-43AE-A6D0-3542C82EA25F}"/>
            </a:ext>
          </a:extLst>
        </xdr:cNvPr>
        <xdr:cNvSpPr/>
      </xdr:nvSpPr>
      <xdr:spPr>
        <a:xfrm>
          <a:off x="4584700" y="6493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115207</xdr:rowOff>
    </xdr:from>
    <xdr:to>
      <xdr:col>20</xdr:col>
      <xdr:colOff>38100</xdr:colOff>
      <xdr:row>38</xdr:row>
      <xdr:rowOff>45357</xdr:rowOff>
    </xdr:to>
    <xdr:sp macro="" textlink="">
      <xdr:nvSpPr>
        <xdr:cNvPr id="65" name="フローチャート: 判断 64">
          <a:extLst>
            <a:ext uri="{FF2B5EF4-FFF2-40B4-BE49-F238E27FC236}">
              <a16:creationId xmlns:a16="http://schemas.microsoft.com/office/drawing/2014/main" id="{5785C482-5049-4A38-8AF6-842B93DB98E2}"/>
            </a:ext>
          </a:extLst>
        </xdr:cNvPr>
        <xdr:cNvSpPr/>
      </xdr:nvSpPr>
      <xdr:spPr>
        <a:xfrm>
          <a:off x="3746500" y="6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84183</xdr:rowOff>
    </xdr:from>
    <xdr:to>
      <xdr:col>15</xdr:col>
      <xdr:colOff>101600</xdr:colOff>
      <xdr:row>38</xdr:row>
      <xdr:rowOff>14332</xdr:rowOff>
    </xdr:to>
    <xdr:sp macro="" textlink="">
      <xdr:nvSpPr>
        <xdr:cNvPr id="66" name="フローチャート: 判断 65">
          <a:extLst>
            <a:ext uri="{FF2B5EF4-FFF2-40B4-BE49-F238E27FC236}">
              <a16:creationId xmlns:a16="http://schemas.microsoft.com/office/drawing/2014/main" id="{7C203F33-91D8-4526-ABBE-B8C25FF49B88}"/>
            </a:ext>
          </a:extLst>
        </xdr:cNvPr>
        <xdr:cNvSpPr/>
      </xdr:nvSpPr>
      <xdr:spPr>
        <a:xfrm>
          <a:off x="2857500" y="642783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44994</xdr:rowOff>
    </xdr:from>
    <xdr:to>
      <xdr:col>10</xdr:col>
      <xdr:colOff>165100</xdr:colOff>
      <xdr:row>37</xdr:row>
      <xdr:rowOff>146594</xdr:rowOff>
    </xdr:to>
    <xdr:sp macro="" textlink="">
      <xdr:nvSpPr>
        <xdr:cNvPr id="67" name="フローチャート: 判断 66">
          <a:extLst>
            <a:ext uri="{FF2B5EF4-FFF2-40B4-BE49-F238E27FC236}">
              <a16:creationId xmlns:a16="http://schemas.microsoft.com/office/drawing/2014/main" id="{C1CB66A3-698B-4B9E-9230-1095DB8AEF84}"/>
            </a:ext>
          </a:extLst>
        </xdr:cNvPr>
        <xdr:cNvSpPr/>
      </xdr:nvSpPr>
      <xdr:spPr>
        <a:xfrm>
          <a:off x="1968500" y="6388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18869</xdr:rowOff>
    </xdr:from>
    <xdr:to>
      <xdr:col>6</xdr:col>
      <xdr:colOff>38100</xdr:colOff>
      <xdr:row>37</xdr:row>
      <xdr:rowOff>120469</xdr:rowOff>
    </xdr:to>
    <xdr:sp macro="" textlink="">
      <xdr:nvSpPr>
        <xdr:cNvPr id="68" name="フローチャート: 判断 67">
          <a:extLst>
            <a:ext uri="{FF2B5EF4-FFF2-40B4-BE49-F238E27FC236}">
              <a16:creationId xmlns:a16="http://schemas.microsoft.com/office/drawing/2014/main" id="{7CA29914-BECA-453F-B064-248B5E2E1BA4}"/>
            </a:ext>
          </a:extLst>
        </xdr:cNvPr>
        <xdr:cNvSpPr/>
      </xdr:nvSpPr>
      <xdr:spPr>
        <a:xfrm>
          <a:off x="1079500" y="6362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6816261F-F881-42BC-B6A6-0AD1DBC9C21C}"/>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4D4B8945-5552-466D-878C-13738589D6E4}"/>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1FB14098-59DB-4EC0-8313-A9B64FCFC779}"/>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4E7A752D-DE4E-47D7-9D40-9DA00A497238}"/>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4FFB0FE7-B5B1-40CE-B6E2-1F68580C31B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93980</xdr:rowOff>
    </xdr:from>
    <xdr:to>
      <xdr:col>24</xdr:col>
      <xdr:colOff>114300</xdr:colOff>
      <xdr:row>38</xdr:row>
      <xdr:rowOff>24130</xdr:rowOff>
    </xdr:to>
    <xdr:sp macro="" textlink="">
      <xdr:nvSpPr>
        <xdr:cNvPr id="74" name="楕円 73">
          <a:extLst>
            <a:ext uri="{FF2B5EF4-FFF2-40B4-BE49-F238E27FC236}">
              <a16:creationId xmlns:a16="http://schemas.microsoft.com/office/drawing/2014/main" id="{B4D4B0D9-EA5D-47D4-ADA9-622912DB05F1}"/>
            </a:ext>
          </a:extLst>
        </xdr:cNvPr>
        <xdr:cNvSpPr/>
      </xdr:nvSpPr>
      <xdr:spPr>
        <a:xfrm>
          <a:off x="4584700" y="643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116857</xdr:rowOff>
    </xdr:from>
    <xdr:ext cx="405111" cy="259045"/>
    <xdr:sp macro="" textlink="">
      <xdr:nvSpPr>
        <xdr:cNvPr id="75" name="【図書館】&#10;有形固定資産減価償却率該当値テキスト">
          <a:extLst>
            <a:ext uri="{FF2B5EF4-FFF2-40B4-BE49-F238E27FC236}">
              <a16:creationId xmlns:a16="http://schemas.microsoft.com/office/drawing/2014/main" id="{B5DF08CD-7FDC-4C00-9F0B-1CA688994455}"/>
            </a:ext>
          </a:extLst>
        </xdr:cNvPr>
        <xdr:cNvSpPr txBox="1"/>
      </xdr:nvSpPr>
      <xdr:spPr>
        <a:xfrm>
          <a:off x="4673600" y="6289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58057</xdr:rowOff>
    </xdr:from>
    <xdr:to>
      <xdr:col>20</xdr:col>
      <xdr:colOff>38100</xdr:colOff>
      <xdr:row>37</xdr:row>
      <xdr:rowOff>159657</xdr:rowOff>
    </xdr:to>
    <xdr:sp macro="" textlink="">
      <xdr:nvSpPr>
        <xdr:cNvPr id="76" name="楕円 75">
          <a:extLst>
            <a:ext uri="{FF2B5EF4-FFF2-40B4-BE49-F238E27FC236}">
              <a16:creationId xmlns:a16="http://schemas.microsoft.com/office/drawing/2014/main" id="{599024AC-DF8E-48F1-9BC4-6557FC0906A1}"/>
            </a:ext>
          </a:extLst>
        </xdr:cNvPr>
        <xdr:cNvSpPr/>
      </xdr:nvSpPr>
      <xdr:spPr>
        <a:xfrm>
          <a:off x="3746500" y="6401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108857</xdr:rowOff>
    </xdr:from>
    <xdr:to>
      <xdr:col>24</xdr:col>
      <xdr:colOff>63500</xdr:colOff>
      <xdr:row>37</xdr:row>
      <xdr:rowOff>144780</xdr:rowOff>
    </xdr:to>
    <xdr:cxnSp macro="">
      <xdr:nvCxnSpPr>
        <xdr:cNvPr id="77" name="直線コネクタ 76">
          <a:extLst>
            <a:ext uri="{FF2B5EF4-FFF2-40B4-BE49-F238E27FC236}">
              <a16:creationId xmlns:a16="http://schemas.microsoft.com/office/drawing/2014/main" id="{A8679E25-6DA2-4D0C-8874-43446A3382D1}"/>
            </a:ext>
          </a:extLst>
        </xdr:cNvPr>
        <xdr:cNvCxnSpPr/>
      </xdr:nvCxnSpPr>
      <xdr:spPr>
        <a:xfrm>
          <a:off x="3797300" y="6452507"/>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43361</xdr:rowOff>
    </xdr:from>
    <xdr:to>
      <xdr:col>15</xdr:col>
      <xdr:colOff>101600</xdr:colOff>
      <xdr:row>37</xdr:row>
      <xdr:rowOff>144961</xdr:rowOff>
    </xdr:to>
    <xdr:sp macro="" textlink="">
      <xdr:nvSpPr>
        <xdr:cNvPr id="78" name="楕円 77">
          <a:extLst>
            <a:ext uri="{FF2B5EF4-FFF2-40B4-BE49-F238E27FC236}">
              <a16:creationId xmlns:a16="http://schemas.microsoft.com/office/drawing/2014/main" id="{F5383297-44B7-41EA-9FAD-FB018D5EE4D5}"/>
            </a:ext>
          </a:extLst>
        </xdr:cNvPr>
        <xdr:cNvSpPr/>
      </xdr:nvSpPr>
      <xdr:spPr>
        <a:xfrm>
          <a:off x="2857500" y="6387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94161</xdr:rowOff>
    </xdr:from>
    <xdr:to>
      <xdr:col>19</xdr:col>
      <xdr:colOff>177800</xdr:colOff>
      <xdr:row>37</xdr:row>
      <xdr:rowOff>108857</xdr:rowOff>
    </xdr:to>
    <xdr:cxnSp macro="">
      <xdr:nvCxnSpPr>
        <xdr:cNvPr id="79" name="直線コネクタ 78">
          <a:extLst>
            <a:ext uri="{FF2B5EF4-FFF2-40B4-BE49-F238E27FC236}">
              <a16:creationId xmlns:a16="http://schemas.microsoft.com/office/drawing/2014/main" id="{E462F837-4C36-4720-BF14-ACF4224C0614}"/>
            </a:ext>
          </a:extLst>
        </xdr:cNvPr>
        <xdr:cNvCxnSpPr/>
      </xdr:nvCxnSpPr>
      <xdr:spPr>
        <a:xfrm>
          <a:off x="2908300" y="6437811"/>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74385</xdr:rowOff>
    </xdr:from>
    <xdr:to>
      <xdr:col>10</xdr:col>
      <xdr:colOff>165100</xdr:colOff>
      <xdr:row>41</xdr:row>
      <xdr:rowOff>4535</xdr:rowOff>
    </xdr:to>
    <xdr:sp macro="" textlink="">
      <xdr:nvSpPr>
        <xdr:cNvPr id="80" name="楕円 79">
          <a:extLst>
            <a:ext uri="{FF2B5EF4-FFF2-40B4-BE49-F238E27FC236}">
              <a16:creationId xmlns:a16="http://schemas.microsoft.com/office/drawing/2014/main" id="{4FB340FA-29BC-47DF-855B-16A9127870E0}"/>
            </a:ext>
          </a:extLst>
        </xdr:cNvPr>
        <xdr:cNvSpPr/>
      </xdr:nvSpPr>
      <xdr:spPr>
        <a:xfrm>
          <a:off x="1968500" y="693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94161</xdr:rowOff>
    </xdr:from>
    <xdr:to>
      <xdr:col>15</xdr:col>
      <xdr:colOff>50800</xdr:colOff>
      <xdr:row>40</xdr:row>
      <xdr:rowOff>125185</xdr:rowOff>
    </xdr:to>
    <xdr:cxnSp macro="">
      <xdr:nvCxnSpPr>
        <xdr:cNvPr id="81" name="直線コネクタ 80">
          <a:extLst>
            <a:ext uri="{FF2B5EF4-FFF2-40B4-BE49-F238E27FC236}">
              <a16:creationId xmlns:a16="http://schemas.microsoft.com/office/drawing/2014/main" id="{E3E74D91-3686-44B6-8DC8-D29D130B0AB7}"/>
            </a:ext>
          </a:extLst>
        </xdr:cNvPr>
        <xdr:cNvCxnSpPr/>
      </xdr:nvCxnSpPr>
      <xdr:spPr>
        <a:xfrm flipV="1">
          <a:off x="2019300" y="6437811"/>
          <a:ext cx="889000" cy="545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41728</xdr:rowOff>
    </xdr:from>
    <xdr:to>
      <xdr:col>6</xdr:col>
      <xdr:colOff>38100</xdr:colOff>
      <xdr:row>40</xdr:row>
      <xdr:rowOff>143328</xdr:rowOff>
    </xdr:to>
    <xdr:sp macro="" textlink="">
      <xdr:nvSpPr>
        <xdr:cNvPr id="82" name="楕円 81">
          <a:extLst>
            <a:ext uri="{FF2B5EF4-FFF2-40B4-BE49-F238E27FC236}">
              <a16:creationId xmlns:a16="http://schemas.microsoft.com/office/drawing/2014/main" id="{EC4DBF2A-E039-472D-9FB6-5945097A4D2A}"/>
            </a:ext>
          </a:extLst>
        </xdr:cNvPr>
        <xdr:cNvSpPr/>
      </xdr:nvSpPr>
      <xdr:spPr>
        <a:xfrm>
          <a:off x="10795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92528</xdr:rowOff>
    </xdr:from>
    <xdr:to>
      <xdr:col>10</xdr:col>
      <xdr:colOff>114300</xdr:colOff>
      <xdr:row>40</xdr:row>
      <xdr:rowOff>125185</xdr:rowOff>
    </xdr:to>
    <xdr:cxnSp macro="">
      <xdr:nvCxnSpPr>
        <xdr:cNvPr id="83" name="直線コネクタ 82">
          <a:extLst>
            <a:ext uri="{FF2B5EF4-FFF2-40B4-BE49-F238E27FC236}">
              <a16:creationId xmlns:a16="http://schemas.microsoft.com/office/drawing/2014/main" id="{D775A18A-47DB-47B5-B225-63289BD7A81B}"/>
            </a:ext>
          </a:extLst>
        </xdr:cNvPr>
        <xdr:cNvCxnSpPr/>
      </xdr:nvCxnSpPr>
      <xdr:spPr>
        <a:xfrm>
          <a:off x="1130300" y="69505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36484</xdr:rowOff>
    </xdr:from>
    <xdr:ext cx="405111" cy="259045"/>
    <xdr:sp macro="" textlink="">
      <xdr:nvSpPr>
        <xdr:cNvPr id="84" name="n_1aveValue【図書館】&#10;有形固定資産減価償却率">
          <a:extLst>
            <a:ext uri="{FF2B5EF4-FFF2-40B4-BE49-F238E27FC236}">
              <a16:creationId xmlns:a16="http://schemas.microsoft.com/office/drawing/2014/main" id="{DB482B76-F125-4386-AEB2-9A72367E3BF3}"/>
            </a:ext>
          </a:extLst>
        </xdr:cNvPr>
        <xdr:cNvSpPr txBox="1"/>
      </xdr:nvSpPr>
      <xdr:spPr>
        <a:xfrm>
          <a:off x="3582044" y="655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5460</xdr:rowOff>
    </xdr:from>
    <xdr:ext cx="405111" cy="259045"/>
    <xdr:sp macro="" textlink="">
      <xdr:nvSpPr>
        <xdr:cNvPr id="85" name="n_2aveValue【図書館】&#10;有形固定資産減価償却率">
          <a:extLst>
            <a:ext uri="{FF2B5EF4-FFF2-40B4-BE49-F238E27FC236}">
              <a16:creationId xmlns:a16="http://schemas.microsoft.com/office/drawing/2014/main" id="{71EB605E-FD1A-498A-804D-367C8A0D2A7C}"/>
            </a:ext>
          </a:extLst>
        </xdr:cNvPr>
        <xdr:cNvSpPr txBox="1"/>
      </xdr:nvSpPr>
      <xdr:spPr>
        <a:xfrm>
          <a:off x="2705744" y="6520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163121</xdr:rowOff>
    </xdr:from>
    <xdr:ext cx="405111" cy="259045"/>
    <xdr:sp macro="" textlink="">
      <xdr:nvSpPr>
        <xdr:cNvPr id="86" name="n_3aveValue【図書館】&#10;有形固定資産減価償却率">
          <a:extLst>
            <a:ext uri="{FF2B5EF4-FFF2-40B4-BE49-F238E27FC236}">
              <a16:creationId xmlns:a16="http://schemas.microsoft.com/office/drawing/2014/main" id="{EB71E93C-2BA5-4904-8848-B2DFDCBFD57A}"/>
            </a:ext>
          </a:extLst>
        </xdr:cNvPr>
        <xdr:cNvSpPr txBox="1"/>
      </xdr:nvSpPr>
      <xdr:spPr>
        <a:xfrm>
          <a:off x="1816744" y="616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136996</xdr:rowOff>
    </xdr:from>
    <xdr:ext cx="405111" cy="259045"/>
    <xdr:sp macro="" textlink="">
      <xdr:nvSpPr>
        <xdr:cNvPr id="87" name="n_4aveValue【図書館】&#10;有形固定資産減価償却率">
          <a:extLst>
            <a:ext uri="{FF2B5EF4-FFF2-40B4-BE49-F238E27FC236}">
              <a16:creationId xmlns:a16="http://schemas.microsoft.com/office/drawing/2014/main" id="{5846E823-9EDD-48F2-A26C-400ED8C171DB}"/>
            </a:ext>
          </a:extLst>
        </xdr:cNvPr>
        <xdr:cNvSpPr txBox="1"/>
      </xdr:nvSpPr>
      <xdr:spPr>
        <a:xfrm>
          <a:off x="927744" y="613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4734</xdr:rowOff>
    </xdr:from>
    <xdr:ext cx="405111" cy="259045"/>
    <xdr:sp macro="" textlink="">
      <xdr:nvSpPr>
        <xdr:cNvPr id="88" name="n_1mainValue【図書館】&#10;有形固定資産減価償却率">
          <a:extLst>
            <a:ext uri="{FF2B5EF4-FFF2-40B4-BE49-F238E27FC236}">
              <a16:creationId xmlns:a16="http://schemas.microsoft.com/office/drawing/2014/main" id="{CDA6E1E2-1CE7-46FC-96C8-C6D2E4EEBD97}"/>
            </a:ext>
          </a:extLst>
        </xdr:cNvPr>
        <xdr:cNvSpPr txBox="1"/>
      </xdr:nvSpPr>
      <xdr:spPr>
        <a:xfrm>
          <a:off x="3582044" y="6176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161488</xdr:rowOff>
    </xdr:from>
    <xdr:ext cx="405111" cy="259045"/>
    <xdr:sp macro="" textlink="">
      <xdr:nvSpPr>
        <xdr:cNvPr id="89" name="n_2mainValue【図書館】&#10;有形固定資産減価償却率">
          <a:extLst>
            <a:ext uri="{FF2B5EF4-FFF2-40B4-BE49-F238E27FC236}">
              <a16:creationId xmlns:a16="http://schemas.microsoft.com/office/drawing/2014/main" id="{53C45CCA-8A13-4526-98BB-7EE2F70A5E97}"/>
            </a:ext>
          </a:extLst>
        </xdr:cNvPr>
        <xdr:cNvSpPr txBox="1"/>
      </xdr:nvSpPr>
      <xdr:spPr>
        <a:xfrm>
          <a:off x="2705744" y="6162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167112</xdr:rowOff>
    </xdr:from>
    <xdr:ext cx="405111" cy="259045"/>
    <xdr:sp macro="" textlink="">
      <xdr:nvSpPr>
        <xdr:cNvPr id="90" name="n_3mainValue【図書館】&#10;有形固定資産減価償却率">
          <a:extLst>
            <a:ext uri="{FF2B5EF4-FFF2-40B4-BE49-F238E27FC236}">
              <a16:creationId xmlns:a16="http://schemas.microsoft.com/office/drawing/2014/main" id="{6DE1ABC0-1E31-4B18-BB1C-9AC57AF8581F}"/>
            </a:ext>
          </a:extLst>
        </xdr:cNvPr>
        <xdr:cNvSpPr txBox="1"/>
      </xdr:nvSpPr>
      <xdr:spPr>
        <a:xfrm>
          <a:off x="1816744" y="7025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134455</xdr:rowOff>
    </xdr:from>
    <xdr:ext cx="405111" cy="259045"/>
    <xdr:sp macro="" textlink="">
      <xdr:nvSpPr>
        <xdr:cNvPr id="91" name="n_4mainValue【図書館】&#10;有形固定資産減価償却率">
          <a:extLst>
            <a:ext uri="{FF2B5EF4-FFF2-40B4-BE49-F238E27FC236}">
              <a16:creationId xmlns:a16="http://schemas.microsoft.com/office/drawing/2014/main" id="{D6A866CD-ABB0-45C4-8996-3D147706399F}"/>
            </a:ext>
          </a:extLst>
        </xdr:cNvPr>
        <xdr:cNvSpPr txBox="1"/>
      </xdr:nvSpPr>
      <xdr:spPr>
        <a:xfrm>
          <a:off x="927744" y="6992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A6DC3D6A-BB2B-4600-96C9-C311EB786758}"/>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F7B32B67-C2B8-4371-B379-CDCFCC5DFDB7}"/>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E6CA9D3D-D160-4361-B842-786C6FF9B5EA}"/>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73E8BACF-46F6-4E2B-802E-B1A4178A32C5}"/>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A328C780-D977-4AC4-A534-3FEC70E7F922}"/>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1B3A9C5A-16B2-4BCC-A74C-AD541E678254}"/>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C86CCAA6-8695-4B29-906C-994F39FF0B39}"/>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487BE070-85CB-4948-BFA7-D55B92276D52}"/>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996BBFA8-5D2D-4D72-816A-55DA7B8DFAD2}"/>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1DABAA17-B63F-45AE-9F7F-07306983ED94}"/>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576034B4-E4E8-4B5A-9657-032A0E9E1076}"/>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ADA3BE38-2346-4B75-8238-E5FDD0F2FE45}"/>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2F288D0C-9A73-40BA-B105-B42084B24BD8}"/>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78A23354-E738-4C04-AA62-C059421DF0E4}"/>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ACFEC27C-7996-4578-9759-BE1E22783234}"/>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C9F5EBBE-11E1-4343-B7A8-43E4C0F9557D}"/>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9CE3D7A3-C5E2-4301-91EA-C3B50E0522A6}"/>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C28842A1-6467-4A5F-A356-12ED5AF961E9}"/>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97D8EBD0-2705-4243-91D0-A7FBED8E1117}"/>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DD2DDF7D-397A-4851-8805-7B3CC6523B67}"/>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6A13EAFA-FDDB-4A9C-854D-AFA73247796B}"/>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12367365-072E-4026-92C9-FED0E6D0E8E3}"/>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9E86552B-E28F-448D-9F33-97F550BCBAFF}"/>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118110</xdr:rowOff>
    </xdr:from>
    <xdr:to>
      <xdr:col>54</xdr:col>
      <xdr:colOff>189865</xdr:colOff>
      <xdr:row>42</xdr:row>
      <xdr:rowOff>7620</xdr:rowOff>
    </xdr:to>
    <xdr:cxnSp macro="">
      <xdr:nvCxnSpPr>
        <xdr:cNvPr id="115" name="直線コネクタ 114">
          <a:extLst>
            <a:ext uri="{FF2B5EF4-FFF2-40B4-BE49-F238E27FC236}">
              <a16:creationId xmlns:a16="http://schemas.microsoft.com/office/drawing/2014/main" id="{34448B87-85BA-4232-9A6C-819131B62150}"/>
            </a:ext>
          </a:extLst>
        </xdr:cNvPr>
        <xdr:cNvCxnSpPr/>
      </xdr:nvCxnSpPr>
      <xdr:spPr>
        <a:xfrm flipV="1">
          <a:off x="10476865" y="5947410"/>
          <a:ext cx="0" cy="1261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11447</xdr:rowOff>
    </xdr:from>
    <xdr:ext cx="469744" cy="259045"/>
    <xdr:sp macro="" textlink="">
      <xdr:nvSpPr>
        <xdr:cNvPr id="116" name="【図書館】&#10;一人当たり面積最小値テキスト">
          <a:extLst>
            <a:ext uri="{FF2B5EF4-FFF2-40B4-BE49-F238E27FC236}">
              <a16:creationId xmlns:a16="http://schemas.microsoft.com/office/drawing/2014/main" id="{82EF058A-31AB-4B51-AD0A-447F3A90D45B}"/>
            </a:ext>
          </a:extLst>
        </xdr:cNvPr>
        <xdr:cNvSpPr txBox="1"/>
      </xdr:nvSpPr>
      <xdr:spPr>
        <a:xfrm>
          <a:off x="10515600" y="721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7620</xdr:rowOff>
    </xdr:from>
    <xdr:to>
      <xdr:col>55</xdr:col>
      <xdr:colOff>88900</xdr:colOff>
      <xdr:row>42</xdr:row>
      <xdr:rowOff>7620</xdr:rowOff>
    </xdr:to>
    <xdr:cxnSp macro="">
      <xdr:nvCxnSpPr>
        <xdr:cNvPr id="117" name="直線コネクタ 116">
          <a:extLst>
            <a:ext uri="{FF2B5EF4-FFF2-40B4-BE49-F238E27FC236}">
              <a16:creationId xmlns:a16="http://schemas.microsoft.com/office/drawing/2014/main" id="{6F230163-221B-4EFF-AB96-8895CCFE12E6}"/>
            </a:ext>
          </a:extLst>
        </xdr:cNvPr>
        <xdr:cNvCxnSpPr/>
      </xdr:nvCxnSpPr>
      <xdr:spPr>
        <a:xfrm>
          <a:off x="10388600" y="720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64787</xdr:rowOff>
    </xdr:from>
    <xdr:ext cx="469744" cy="259045"/>
    <xdr:sp macro="" textlink="">
      <xdr:nvSpPr>
        <xdr:cNvPr id="118" name="【図書館】&#10;一人当たり面積最大値テキスト">
          <a:extLst>
            <a:ext uri="{FF2B5EF4-FFF2-40B4-BE49-F238E27FC236}">
              <a16:creationId xmlns:a16="http://schemas.microsoft.com/office/drawing/2014/main" id="{8B88329C-631B-44D5-8831-A3306B76C2F4}"/>
            </a:ext>
          </a:extLst>
        </xdr:cNvPr>
        <xdr:cNvSpPr txBox="1"/>
      </xdr:nvSpPr>
      <xdr:spPr>
        <a:xfrm>
          <a:off x="10515600" y="5722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118110</xdr:rowOff>
    </xdr:from>
    <xdr:to>
      <xdr:col>55</xdr:col>
      <xdr:colOff>88900</xdr:colOff>
      <xdr:row>34</xdr:row>
      <xdr:rowOff>118110</xdr:rowOff>
    </xdr:to>
    <xdr:cxnSp macro="">
      <xdr:nvCxnSpPr>
        <xdr:cNvPr id="119" name="直線コネクタ 118">
          <a:extLst>
            <a:ext uri="{FF2B5EF4-FFF2-40B4-BE49-F238E27FC236}">
              <a16:creationId xmlns:a16="http://schemas.microsoft.com/office/drawing/2014/main" id="{853F68B4-4A12-46BD-A6CD-2413E32EE1F8}"/>
            </a:ext>
          </a:extLst>
        </xdr:cNvPr>
        <xdr:cNvCxnSpPr/>
      </xdr:nvCxnSpPr>
      <xdr:spPr>
        <a:xfrm>
          <a:off x="10388600" y="5947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101617</xdr:rowOff>
    </xdr:from>
    <xdr:ext cx="469744" cy="259045"/>
    <xdr:sp macro="" textlink="">
      <xdr:nvSpPr>
        <xdr:cNvPr id="120" name="【図書館】&#10;一人当たり面積平均値テキスト">
          <a:extLst>
            <a:ext uri="{FF2B5EF4-FFF2-40B4-BE49-F238E27FC236}">
              <a16:creationId xmlns:a16="http://schemas.microsoft.com/office/drawing/2014/main" id="{CED9A2CF-6370-4C79-BF51-FFB43521D60C}"/>
            </a:ext>
          </a:extLst>
        </xdr:cNvPr>
        <xdr:cNvSpPr txBox="1"/>
      </xdr:nvSpPr>
      <xdr:spPr>
        <a:xfrm>
          <a:off x="10515600" y="67881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78740</xdr:rowOff>
    </xdr:from>
    <xdr:to>
      <xdr:col>55</xdr:col>
      <xdr:colOff>50800</xdr:colOff>
      <xdr:row>41</xdr:row>
      <xdr:rowOff>8890</xdr:rowOff>
    </xdr:to>
    <xdr:sp macro="" textlink="">
      <xdr:nvSpPr>
        <xdr:cNvPr id="121" name="フローチャート: 判断 120">
          <a:extLst>
            <a:ext uri="{FF2B5EF4-FFF2-40B4-BE49-F238E27FC236}">
              <a16:creationId xmlns:a16="http://schemas.microsoft.com/office/drawing/2014/main" id="{45E31967-3549-4DBF-AB3C-6D9B20C2BD9B}"/>
            </a:ext>
          </a:extLst>
        </xdr:cNvPr>
        <xdr:cNvSpPr/>
      </xdr:nvSpPr>
      <xdr:spPr>
        <a:xfrm>
          <a:off x="10426700" y="693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82550</xdr:rowOff>
    </xdr:from>
    <xdr:to>
      <xdr:col>50</xdr:col>
      <xdr:colOff>165100</xdr:colOff>
      <xdr:row>41</xdr:row>
      <xdr:rowOff>12700</xdr:rowOff>
    </xdr:to>
    <xdr:sp macro="" textlink="">
      <xdr:nvSpPr>
        <xdr:cNvPr id="122" name="フローチャート: 判断 121">
          <a:extLst>
            <a:ext uri="{FF2B5EF4-FFF2-40B4-BE49-F238E27FC236}">
              <a16:creationId xmlns:a16="http://schemas.microsoft.com/office/drawing/2014/main" id="{8A75B94C-6FE2-40F2-BCED-7B2FE3B944E4}"/>
            </a:ext>
          </a:extLst>
        </xdr:cNvPr>
        <xdr:cNvSpPr/>
      </xdr:nvSpPr>
      <xdr:spPr>
        <a:xfrm>
          <a:off x="9588500" y="694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86360</xdr:rowOff>
    </xdr:from>
    <xdr:to>
      <xdr:col>46</xdr:col>
      <xdr:colOff>38100</xdr:colOff>
      <xdr:row>41</xdr:row>
      <xdr:rowOff>16510</xdr:rowOff>
    </xdr:to>
    <xdr:sp macro="" textlink="">
      <xdr:nvSpPr>
        <xdr:cNvPr id="123" name="フローチャート: 判断 122">
          <a:extLst>
            <a:ext uri="{FF2B5EF4-FFF2-40B4-BE49-F238E27FC236}">
              <a16:creationId xmlns:a16="http://schemas.microsoft.com/office/drawing/2014/main" id="{D79840FB-8655-4EE2-BBB5-9B47E2BCF85D}"/>
            </a:ext>
          </a:extLst>
        </xdr:cNvPr>
        <xdr:cNvSpPr/>
      </xdr:nvSpPr>
      <xdr:spPr>
        <a:xfrm>
          <a:off x="8699500" y="6944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90170</xdr:rowOff>
    </xdr:from>
    <xdr:to>
      <xdr:col>41</xdr:col>
      <xdr:colOff>101600</xdr:colOff>
      <xdr:row>41</xdr:row>
      <xdr:rowOff>20320</xdr:rowOff>
    </xdr:to>
    <xdr:sp macro="" textlink="">
      <xdr:nvSpPr>
        <xdr:cNvPr id="124" name="フローチャート: 判断 123">
          <a:extLst>
            <a:ext uri="{FF2B5EF4-FFF2-40B4-BE49-F238E27FC236}">
              <a16:creationId xmlns:a16="http://schemas.microsoft.com/office/drawing/2014/main" id="{BBFFFFAD-357E-4925-A991-038463AB018F}"/>
            </a:ext>
          </a:extLst>
        </xdr:cNvPr>
        <xdr:cNvSpPr/>
      </xdr:nvSpPr>
      <xdr:spPr>
        <a:xfrm>
          <a:off x="7810500" y="69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101600</xdr:rowOff>
    </xdr:from>
    <xdr:to>
      <xdr:col>36</xdr:col>
      <xdr:colOff>165100</xdr:colOff>
      <xdr:row>41</xdr:row>
      <xdr:rowOff>31750</xdr:rowOff>
    </xdr:to>
    <xdr:sp macro="" textlink="">
      <xdr:nvSpPr>
        <xdr:cNvPr id="125" name="フローチャート: 判断 124">
          <a:extLst>
            <a:ext uri="{FF2B5EF4-FFF2-40B4-BE49-F238E27FC236}">
              <a16:creationId xmlns:a16="http://schemas.microsoft.com/office/drawing/2014/main" id="{9C30DB79-165C-436A-B0EE-BF0380D95BE9}"/>
            </a:ext>
          </a:extLst>
        </xdr:cNvPr>
        <xdr:cNvSpPr/>
      </xdr:nvSpPr>
      <xdr:spPr>
        <a:xfrm>
          <a:off x="6921500" y="69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98E1B837-119A-48D3-A4E9-80FDE509C581}"/>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C830AF0B-A9B6-481D-B0F8-02A87E79D3D7}"/>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F8CC7827-18FA-42B2-9F42-A5FED8E9DDDE}"/>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5CA3298C-0AEB-4031-9651-CA376ECE766D}"/>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FE17121A-5E95-4A5C-A237-FE2DBFA8F8ED}"/>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166370</xdr:rowOff>
    </xdr:from>
    <xdr:to>
      <xdr:col>55</xdr:col>
      <xdr:colOff>50800</xdr:colOff>
      <xdr:row>41</xdr:row>
      <xdr:rowOff>96520</xdr:rowOff>
    </xdr:to>
    <xdr:sp macro="" textlink="">
      <xdr:nvSpPr>
        <xdr:cNvPr id="131" name="楕円 130">
          <a:extLst>
            <a:ext uri="{FF2B5EF4-FFF2-40B4-BE49-F238E27FC236}">
              <a16:creationId xmlns:a16="http://schemas.microsoft.com/office/drawing/2014/main" id="{2A63FEB9-D757-4E67-BBFF-556E47A4AB70}"/>
            </a:ext>
          </a:extLst>
        </xdr:cNvPr>
        <xdr:cNvSpPr/>
      </xdr:nvSpPr>
      <xdr:spPr>
        <a:xfrm>
          <a:off x="10426700" y="7024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144797</xdr:rowOff>
    </xdr:from>
    <xdr:ext cx="469744" cy="259045"/>
    <xdr:sp macro="" textlink="">
      <xdr:nvSpPr>
        <xdr:cNvPr id="132" name="【図書館】&#10;一人当たり面積該当値テキスト">
          <a:extLst>
            <a:ext uri="{FF2B5EF4-FFF2-40B4-BE49-F238E27FC236}">
              <a16:creationId xmlns:a16="http://schemas.microsoft.com/office/drawing/2014/main" id="{950A3D29-44F3-418E-9F52-CD45DC7EF4A9}"/>
            </a:ext>
          </a:extLst>
        </xdr:cNvPr>
        <xdr:cNvSpPr txBox="1"/>
      </xdr:nvSpPr>
      <xdr:spPr>
        <a:xfrm>
          <a:off x="10515600" y="7002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166370</xdr:rowOff>
    </xdr:from>
    <xdr:to>
      <xdr:col>50</xdr:col>
      <xdr:colOff>165100</xdr:colOff>
      <xdr:row>41</xdr:row>
      <xdr:rowOff>96520</xdr:rowOff>
    </xdr:to>
    <xdr:sp macro="" textlink="">
      <xdr:nvSpPr>
        <xdr:cNvPr id="133" name="楕円 132">
          <a:extLst>
            <a:ext uri="{FF2B5EF4-FFF2-40B4-BE49-F238E27FC236}">
              <a16:creationId xmlns:a16="http://schemas.microsoft.com/office/drawing/2014/main" id="{56D16D9E-6D1D-43D6-A1CB-2841F82D287C}"/>
            </a:ext>
          </a:extLst>
        </xdr:cNvPr>
        <xdr:cNvSpPr/>
      </xdr:nvSpPr>
      <xdr:spPr>
        <a:xfrm>
          <a:off x="9588500" y="7024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45720</xdr:rowOff>
    </xdr:from>
    <xdr:to>
      <xdr:col>55</xdr:col>
      <xdr:colOff>0</xdr:colOff>
      <xdr:row>41</xdr:row>
      <xdr:rowOff>45720</xdr:rowOff>
    </xdr:to>
    <xdr:cxnSp macro="">
      <xdr:nvCxnSpPr>
        <xdr:cNvPr id="134" name="直線コネクタ 133">
          <a:extLst>
            <a:ext uri="{FF2B5EF4-FFF2-40B4-BE49-F238E27FC236}">
              <a16:creationId xmlns:a16="http://schemas.microsoft.com/office/drawing/2014/main" id="{53497E49-3C88-4227-B0E5-39BF61E364C7}"/>
            </a:ext>
          </a:extLst>
        </xdr:cNvPr>
        <xdr:cNvCxnSpPr/>
      </xdr:nvCxnSpPr>
      <xdr:spPr>
        <a:xfrm>
          <a:off x="9639300" y="70751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139700</xdr:rowOff>
    </xdr:from>
    <xdr:to>
      <xdr:col>46</xdr:col>
      <xdr:colOff>38100</xdr:colOff>
      <xdr:row>41</xdr:row>
      <xdr:rowOff>69850</xdr:rowOff>
    </xdr:to>
    <xdr:sp macro="" textlink="">
      <xdr:nvSpPr>
        <xdr:cNvPr id="135" name="楕円 134">
          <a:extLst>
            <a:ext uri="{FF2B5EF4-FFF2-40B4-BE49-F238E27FC236}">
              <a16:creationId xmlns:a16="http://schemas.microsoft.com/office/drawing/2014/main" id="{D358B221-B438-46DC-8CFC-6793F59C5EF8}"/>
            </a:ext>
          </a:extLst>
        </xdr:cNvPr>
        <xdr:cNvSpPr/>
      </xdr:nvSpPr>
      <xdr:spPr>
        <a:xfrm>
          <a:off x="86995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19050</xdr:rowOff>
    </xdr:from>
    <xdr:to>
      <xdr:col>50</xdr:col>
      <xdr:colOff>114300</xdr:colOff>
      <xdr:row>41</xdr:row>
      <xdr:rowOff>45720</xdr:rowOff>
    </xdr:to>
    <xdr:cxnSp macro="">
      <xdr:nvCxnSpPr>
        <xdr:cNvPr id="136" name="直線コネクタ 135">
          <a:extLst>
            <a:ext uri="{FF2B5EF4-FFF2-40B4-BE49-F238E27FC236}">
              <a16:creationId xmlns:a16="http://schemas.microsoft.com/office/drawing/2014/main" id="{8A1B4FC3-3992-4C2C-B21A-8218CA3F674D}"/>
            </a:ext>
          </a:extLst>
        </xdr:cNvPr>
        <xdr:cNvCxnSpPr/>
      </xdr:nvCxnSpPr>
      <xdr:spPr>
        <a:xfrm>
          <a:off x="8750300" y="704850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2540</xdr:rowOff>
    </xdr:from>
    <xdr:to>
      <xdr:col>41</xdr:col>
      <xdr:colOff>101600</xdr:colOff>
      <xdr:row>41</xdr:row>
      <xdr:rowOff>104140</xdr:rowOff>
    </xdr:to>
    <xdr:sp macro="" textlink="">
      <xdr:nvSpPr>
        <xdr:cNvPr id="137" name="楕円 136">
          <a:extLst>
            <a:ext uri="{FF2B5EF4-FFF2-40B4-BE49-F238E27FC236}">
              <a16:creationId xmlns:a16="http://schemas.microsoft.com/office/drawing/2014/main" id="{D2AE68C2-5EE7-4BF5-B159-D445828BDBBA}"/>
            </a:ext>
          </a:extLst>
        </xdr:cNvPr>
        <xdr:cNvSpPr/>
      </xdr:nvSpPr>
      <xdr:spPr>
        <a:xfrm>
          <a:off x="7810500" y="703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19050</xdr:rowOff>
    </xdr:from>
    <xdr:to>
      <xdr:col>45</xdr:col>
      <xdr:colOff>177800</xdr:colOff>
      <xdr:row>41</xdr:row>
      <xdr:rowOff>53340</xdr:rowOff>
    </xdr:to>
    <xdr:cxnSp macro="">
      <xdr:nvCxnSpPr>
        <xdr:cNvPr id="138" name="直線コネクタ 137">
          <a:extLst>
            <a:ext uri="{FF2B5EF4-FFF2-40B4-BE49-F238E27FC236}">
              <a16:creationId xmlns:a16="http://schemas.microsoft.com/office/drawing/2014/main" id="{79EFB2DF-CDBC-47BC-BED0-B3070D1E0640}"/>
            </a:ext>
          </a:extLst>
        </xdr:cNvPr>
        <xdr:cNvCxnSpPr/>
      </xdr:nvCxnSpPr>
      <xdr:spPr>
        <a:xfrm flipV="1">
          <a:off x="7861300" y="704850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2540</xdr:rowOff>
    </xdr:from>
    <xdr:to>
      <xdr:col>36</xdr:col>
      <xdr:colOff>165100</xdr:colOff>
      <xdr:row>41</xdr:row>
      <xdr:rowOff>104140</xdr:rowOff>
    </xdr:to>
    <xdr:sp macro="" textlink="">
      <xdr:nvSpPr>
        <xdr:cNvPr id="139" name="楕円 138">
          <a:extLst>
            <a:ext uri="{FF2B5EF4-FFF2-40B4-BE49-F238E27FC236}">
              <a16:creationId xmlns:a16="http://schemas.microsoft.com/office/drawing/2014/main" id="{BABDBA32-8B24-4665-991A-0C220EB11B39}"/>
            </a:ext>
          </a:extLst>
        </xdr:cNvPr>
        <xdr:cNvSpPr/>
      </xdr:nvSpPr>
      <xdr:spPr>
        <a:xfrm>
          <a:off x="6921500" y="703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53340</xdr:rowOff>
    </xdr:from>
    <xdr:to>
      <xdr:col>41</xdr:col>
      <xdr:colOff>50800</xdr:colOff>
      <xdr:row>41</xdr:row>
      <xdr:rowOff>53340</xdr:rowOff>
    </xdr:to>
    <xdr:cxnSp macro="">
      <xdr:nvCxnSpPr>
        <xdr:cNvPr id="140" name="直線コネクタ 139">
          <a:extLst>
            <a:ext uri="{FF2B5EF4-FFF2-40B4-BE49-F238E27FC236}">
              <a16:creationId xmlns:a16="http://schemas.microsoft.com/office/drawing/2014/main" id="{CC652336-6690-40F5-B4F2-FB7E133050FC}"/>
            </a:ext>
          </a:extLst>
        </xdr:cNvPr>
        <xdr:cNvCxnSpPr/>
      </xdr:nvCxnSpPr>
      <xdr:spPr>
        <a:xfrm>
          <a:off x="6972300" y="70827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29227</xdr:rowOff>
    </xdr:from>
    <xdr:ext cx="469744" cy="259045"/>
    <xdr:sp macro="" textlink="">
      <xdr:nvSpPr>
        <xdr:cNvPr id="141" name="n_1aveValue【図書館】&#10;一人当たり面積">
          <a:extLst>
            <a:ext uri="{FF2B5EF4-FFF2-40B4-BE49-F238E27FC236}">
              <a16:creationId xmlns:a16="http://schemas.microsoft.com/office/drawing/2014/main" id="{84A75B82-71B2-4042-9522-1261BD641529}"/>
            </a:ext>
          </a:extLst>
        </xdr:cNvPr>
        <xdr:cNvSpPr txBox="1"/>
      </xdr:nvSpPr>
      <xdr:spPr>
        <a:xfrm>
          <a:off x="9391727" y="671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33037</xdr:rowOff>
    </xdr:from>
    <xdr:ext cx="469744" cy="259045"/>
    <xdr:sp macro="" textlink="">
      <xdr:nvSpPr>
        <xdr:cNvPr id="142" name="n_2aveValue【図書館】&#10;一人当たり面積">
          <a:extLst>
            <a:ext uri="{FF2B5EF4-FFF2-40B4-BE49-F238E27FC236}">
              <a16:creationId xmlns:a16="http://schemas.microsoft.com/office/drawing/2014/main" id="{8B142150-169E-4F20-B3FC-1690E9BC3E00}"/>
            </a:ext>
          </a:extLst>
        </xdr:cNvPr>
        <xdr:cNvSpPr txBox="1"/>
      </xdr:nvSpPr>
      <xdr:spPr>
        <a:xfrm>
          <a:off x="8515427" y="6719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36847</xdr:rowOff>
    </xdr:from>
    <xdr:ext cx="469744" cy="259045"/>
    <xdr:sp macro="" textlink="">
      <xdr:nvSpPr>
        <xdr:cNvPr id="143" name="n_3aveValue【図書館】&#10;一人当たり面積">
          <a:extLst>
            <a:ext uri="{FF2B5EF4-FFF2-40B4-BE49-F238E27FC236}">
              <a16:creationId xmlns:a16="http://schemas.microsoft.com/office/drawing/2014/main" id="{F554A8F5-1C70-4E79-93A2-96BC646B937A}"/>
            </a:ext>
          </a:extLst>
        </xdr:cNvPr>
        <xdr:cNvSpPr txBox="1"/>
      </xdr:nvSpPr>
      <xdr:spPr>
        <a:xfrm>
          <a:off x="7626427" y="6723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48277</xdr:rowOff>
    </xdr:from>
    <xdr:ext cx="469744" cy="259045"/>
    <xdr:sp macro="" textlink="">
      <xdr:nvSpPr>
        <xdr:cNvPr id="144" name="n_4aveValue【図書館】&#10;一人当たり面積">
          <a:extLst>
            <a:ext uri="{FF2B5EF4-FFF2-40B4-BE49-F238E27FC236}">
              <a16:creationId xmlns:a16="http://schemas.microsoft.com/office/drawing/2014/main" id="{B42E0FDD-C09B-4C83-A1A6-9B833AE807EA}"/>
            </a:ext>
          </a:extLst>
        </xdr:cNvPr>
        <xdr:cNvSpPr txBox="1"/>
      </xdr:nvSpPr>
      <xdr:spPr>
        <a:xfrm>
          <a:off x="6737427" y="673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87647</xdr:rowOff>
    </xdr:from>
    <xdr:ext cx="469744" cy="259045"/>
    <xdr:sp macro="" textlink="">
      <xdr:nvSpPr>
        <xdr:cNvPr id="145" name="n_1mainValue【図書館】&#10;一人当たり面積">
          <a:extLst>
            <a:ext uri="{FF2B5EF4-FFF2-40B4-BE49-F238E27FC236}">
              <a16:creationId xmlns:a16="http://schemas.microsoft.com/office/drawing/2014/main" id="{23356A5F-9E0F-44A0-9517-3F9121EE96B2}"/>
            </a:ext>
          </a:extLst>
        </xdr:cNvPr>
        <xdr:cNvSpPr txBox="1"/>
      </xdr:nvSpPr>
      <xdr:spPr>
        <a:xfrm>
          <a:off x="9391727" y="7117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60977</xdr:rowOff>
    </xdr:from>
    <xdr:ext cx="469744" cy="259045"/>
    <xdr:sp macro="" textlink="">
      <xdr:nvSpPr>
        <xdr:cNvPr id="146" name="n_2mainValue【図書館】&#10;一人当たり面積">
          <a:extLst>
            <a:ext uri="{FF2B5EF4-FFF2-40B4-BE49-F238E27FC236}">
              <a16:creationId xmlns:a16="http://schemas.microsoft.com/office/drawing/2014/main" id="{AC118F7D-BDED-4072-BC2D-AB2ECC4E6F30}"/>
            </a:ext>
          </a:extLst>
        </xdr:cNvPr>
        <xdr:cNvSpPr txBox="1"/>
      </xdr:nvSpPr>
      <xdr:spPr>
        <a:xfrm>
          <a:off x="8515427" y="709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95267</xdr:rowOff>
    </xdr:from>
    <xdr:ext cx="469744" cy="259045"/>
    <xdr:sp macro="" textlink="">
      <xdr:nvSpPr>
        <xdr:cNvPr id="147" name="n_3mainValue【図書館】&#10;一人当たり面積">
          <a:extLst>
            <a:ext uri="{FF2B5EF4-FFF2-40B4-BE49-F238E27FC236}">
              <a16:creationId xmlns:a16="http://schemas.microsoft.com/office/drawing/2014/main" id="{9300D9C6-A337-44A6-908C-A5712CBA929F}"/>
            </a:ext>
          </a:extLst>
        </xdr:cNvPr>
        <xdr:cNvSpPr txBox="1"/>
      </xdr:nvSpPr>
      <xdr:spPr>
        <a:xfrm>
          <a:off x="7626427" y="712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95267</xdr:rowOff>
    </xdr:from>
    <xdr:ext cx="469744" cy="259045"/>
    <xdr:sp macro="" textlink="">
      <xdr:nvSpPr>
        <xdr:cNvPr id="148" name="n_4mainValue【図書館】&#10;一人当たり面積">
          <a:extLst>
            <a:ext uri="{FF2B5EF4-FFF2-40B4-BE49-F238E27FC236}">
              <a16:creationId xmlns:a16="http://schemas.microsoft.com/office/drawing/2014/main" id="{6D77DF47-0131-4E1B-AFB8-85D813D98706}"/>
            </a:ext>
          </a:extLst>
        </xdr:cNvPr>
        <xdr:cNvSpPr txBox="1"/>
      </xdr:nvSpPr>
      <xdr:spPr>
        <a:xfrm>
          <a:off x="6737427" y="712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4072DCF5-C750-4866-A866-1DD45F802942}"/>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715506D5-173D-4FF0-8EDE-F63088711F4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9E59C209-31BF-4C95-8045-8504D2E137AA}"/>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9EE83F74-3937-4CE1-90C8-4E5AB3DB051B}"/>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FE99818B-8188-4974-B278-5393B17513ED}"/>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FCE5C687-3997-407E-B30B-4F0E8C6266E4}"/>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DB80E4F1-CAB4-46F9-873C-8777C449B02F}"/>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204B2108-9F65-4612-9D2D-E6871818C38D}"/>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58B4DAB3-AD76-46B8-8611-67A5CDDB91B8}"/>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B70B3D2D-8AA2-4C7C-B681-D004803FE487}"/>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FEBC32DF-D4F5-49C4-B5DF-224D834291D5}"/>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4ADF2133-F5A5-4634-971E-FF2ADBCE6DE4}"/>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6CBD5AF3-C7D9-453C-B9A9-03A3224B1D77}"/>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76EB0EC6-0CE0-4CC6-9D70-47B43AE67903}"/>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32705E37-4FCC-4826-B43D-536A9B6F7A2A}"/>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703D77AF-78C2-4E15-9539-1A48417C860C}"/>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6098CF1A-9E4A-451F-9469-723807B5E9F4}"/>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C3FD87FC-9D37-4203-9AE4-6AC73C65F324}"/>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F3D70D0D-B88A-4F5B-86D1-14C234EDD276}"/>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0D66BB0C-8C6B-44A7-8C95-5476048F6678}"/>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5DF8897B-79AF-4799-B186-8B788D534A58}"/>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0919B087-4106-448A-8121-19EC1691DF7E}"/>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30AA6404-6B7A-413A-A91A-3B1552900914}"/>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DB01B7C5-16A5-4A3D-83AF-7066CC7DE906}"/>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a:extLst>
            <a:ext uri="{FF2B5EF4-FFF2-40B4-BE49-F238E27FC236}">
              <a16:creationId xmlns:a16="http://schemas.microsoft.com/office/drawing/2014/main" id="{3344A5BA-037F-481E-996C-A7E8E1390283}"/>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140426</xdr:rowOff>
    </xdr:from>
    <xdr:to>
      <xdr:col>24</xdr:col>
      <xdr:colOff>62865</xdr:colOff>
      <xdr:row>64</xdr:row>
      <xdr:rowOff>130628</xdr:rowOff>
    </xdr:to>
    <xdr:cxnSp macro="">
      <xdr:nvCxnSpPr>
        <xdr:cNvPr id="174" name="直線コネクタ 173">
          <a:extLst>
            <a:ext uri="{FF2B5EF4-FFF2-40B4-BE49-F238E27FC236}">
              <a16:creationId xmlns:a16="http://schemas.microsoft.com/office/drawing/2014/main" id="{442EBF5F-6245-44CA-8F6C-8764FC0D2B95}"/>
            </a:ext>
          </a:extLst>
        </xdr:cNvPr>
        <xdr:cNvCxnSpPr/>
      </xdr:nvCxnSpPr>
      <xdr:spPr>
        <a:xfrm flipV="1">
          <a:off x="4634865" y="9570176"/>
          <a:ext cx="0" cy="15332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5" name="【体育館・プール】&#10;有形固定資産減価償却率最小値テキスト">
          <a:extLst>
            <a:ext uri="{FF2B5EF4-FFF2-40B4-BE49-F238E27FC236}">
              <a16:creationId xmlns:a16="http://schemas.microsoft.com/office/drawing/2014/main" id="{399DD79D-067D-4169-873B-B886A499270B}"/>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6" name="直線コネクタ 175">
          <a:extLst>
            <a:ext uri="{FF2B5EF4-FFF2-40B4-BE49-F238E27FC236}">
              <a16:creationId xmlns:a16="http://schemas.microsoft.com/office/drawing/2014/main" id="{57445561-AEE7-4F4E-B60F-64998B9E51EB}"/>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87103</xdr:rowOff>
    </xdr:from>
    <xdr:ext cx="340478" cy="259045"/>
    <xdr:sp macro="" textlink="">
      <xdr:nvSpPr>
        <xdr:cNvPr id="177" name="【体育館・プール】&#10;有形固定資産減価償却率最大値テキスト">
          <a:extLst>
            <a:ext uri="{FF2B5EF4-FFF2-40B4-BE49-F238E27FC236}">
              <a16:creationId xmlns:a16="http://schemas.microsoft.com/office/drawing/2014/main" id="{2DE7A1DE-AAA7-4C8F-AD20-0EACB411E241}"/>
            </a:ext>
          </a:extLst>
        </xdr:cNvPr>
        <xdr:cNvSpPr txBox="1"/>
      </xdr:nvSpPr>
      <xdr:spPr>
        <a:xfrm>
          <a:off x="4673600" y="934540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140426</xdr:rowOff>
    </xdr:from>
    <xdr:to>
      <xdr:col>24</xdr:col>
      <xdr:colOff>152400</xdr:colOff>
      <xdr:row>55</xdr:row>
      <xdr:rowOff>140426</xdr:rowOff>
    </xdr:to>
    <xdr:cxnSp macro="">
      <xdr:nvCxnSpPr>
        <xdr:cNvPr id="178" name="直線コネクタ 177">
          <a:extLst>
            <a:ext uri="{FF2B5EF4-FFF2-40B4-BE49-F238E27FC236}">
              <a16:creationId xmlns:a16="http://schemas.microsoft.com/office/drawing/2014/main" id="{5C48352F-4DD4-4E2F-8380-7C9D40EF7309}"/>
            </a:ext>
          </a:extLst>
        </xdr:cNvPr>
        <xdr:cNvCxnSpPr/>
      </xdr:nvCxnSpPr>
      <xdr:spPr>
        <a:xfrm>
          <a:off x="4546600" y="9570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45555</xdr:rowOff>
    </xdr:from>
    <xdr:ext cx="405111" cy="259045"/>
    <xdr:sp macro="" textlink="">
      <xdr:nvSpPr>
        <xdr:cNvPr id="179" name="【体育館・プール】&#10;有形固定資産減価償却率平均値テキスト">
          <a:extLst>
            <a:ext uri="{FF2B5EF4-FFF2-40B4-BE49-F238E27FC236}">
              <a16:creationId xmlns:a16="http://schemas.microsoft.com/office/drawing/2014/main" id="{19EC5088-DE96-4A16-8895-9966336B7022}"/>
            </a:ext>
          </a:extLst>
        </xdr:cNvPr>
        <xdr:cNvSpPr txBox="1"/>
      </xdr:nvSpPr>
      <xdr:spPr>
        <a:xfrm>
          <a:off x="4673600" y="103325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22678</xdr:rowOff>
    </xdr:from>
    <xdr:to>
      <xdr:col>24</xdr:col>
      <xdr:colOff>114300</xdr:colOff>
      <xdr:row>61</xdr:row>
      <xdr:rowOff>124278</xdr:rowOff>
    </xdr:to>
    <xdr:sp macro="" textlink="">
      <xdr:nvSpPr>
        <xdr:cNvPr id="180" name="フローチャート: 判断 179">
          <a:extLst>
            <a:ext uri="{FF2B5EF4-FFF2-40B4-BE49-F238E27FC236}">
              <a16:creationId xmlns:a16="http://schemas.microsoft.com/office/drawing/2014/main" id="{07089505-3308-4AA5-B528-9FD923657633}"/>
            </a:ext>
          </a:extLst>
        </xdr:cNvPr>
        <xdr:cNvSpPr/>
      </xdr:nvSpPr>
      <xdr:spPr>
        <a:xfrm>
          <a:off x="4584700" y="1048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34109</xdr:rowOff>
    </xdr:from>
    <xdr:to>
      <xdr:col>20</xdr:col>
      <xdr:colOff>38100</xdr:colOff>
      <xdr:row>61</xdr:row>
      <xdr:rowOff>135709</xdr:rowOff>
    </xdr:to>
    <xdr:sp macro="" textlink="">
      <xdr:nvSpPr>
        <xdr:cNvPr id="181" name="フローチャート: 判断 180">
          <a:extLst>
            <a:ext uri="{FF2B5EF4-FFF2-40B4-BE49-F238E27FC236}">
              <a16:creationId xmlns:a16="http://schemas.microsoft.com/office/drawing/2014/main" id="{77ED4AD8-51D1-428A-8498-5B1805ACDC0B}"/>
            </a:ext>
          </a:extLst>
        </xdr:cNvPr>
        <xdr:cNvSpPr/>
      </xdr:nvSpPr>
      <xdr:spPr>
        <a:xfrm>
          <a:off x="3746500" y="1049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25944</xdr:rowOff>
    </xdr:from>
    <xdr:to>
      <xdr:col>15</xdr:col>
      <xdr:colOff>101600</xdr:colOff>
      <xdr:row>61</xdr:row>
      <xdr:rowOff>127544</xdr:rowOff>
    </xdr:to>
    <xdr:sp macro="" textlink="">
      <xdr:nvSpPr>
        <xdr:cNvPr id="182" name="フローチャート: 判断 181">
          <a:extLst>
            <a:ext uri="{FF2B5EF4-FFF2-40B4-BE49-F238E27FC236}">
              <a16:creationId xmlns:a16="http://schemas.microsoft.com/office/drawing/2014/main" id="{CF935C47-8B18-4302-BAA1-D071B072626F}"/>
            </a:ext>
          </a:extLst>
        </xdr:cNvPr>
        <xdr:cNvSpPr/>
      </xdr:nvSpPr>
      <xdr:spPr>
        <a:xfrm>
          <a:off x="2857500" y="1048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17780</xdr:rowOff>
    </xdr:from>
    <xdr:to>
      <xdr:col>10</xdr:col>
      <xdr:colOff>165100</xdr:colOff>
      <xdr:row>61</xdr:row>
      <xdr:rowOff>119380</xdr:rowOff>
    </xdr:to>
    <xdr:sp macro="" textlink="">
      <xdr:nvSpPr>
        <xdr:cNvPr id="183" name="フローチャート: 判断 182">
          <a:extLst>
            <a:ext uri="{FF2B5EF4-FFF2-40B4-BE49-F238E27FC236}">
              <a16:creationId xmlns:a16="http://schemas.microsoft.com/office/drawing/2014/main" id="{2D963F97-3A90-417E-8F8E-DAAC5DFDF511}"/>
            </a:ext>
          </a:extLst>
        </xdr:cNvPr>
        <xdr:cNvSpPr/>
      </xdr:nvSpPr>
      <xdr:spPr>
        <a:xfrm>
          <a:off x="1968500" y="1047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3084</xdr:rowOff>
    </xdr:from>
    <xdr:to>
      <xdr:col>6</xdr:col>
      <xdr:colOff>38100</xdr:colOff>
      <xdr:row>61</xdr:row>
      <xdr:rowOff>104684</xdr:rowOff>
    </xdr:to>
    <xdr:sp macro="" textlink="">
      <xdr:nvSpPr>
        <xdr:cNvPr id="184" name="フローチャート: 判断 183">
          <a:extLst>
            <a:ext uri="{FF2B5EF4-FFF2-40B4-BE49-F238E27FC236}">
              <a16:creationId xmlns:a16="http://schemas.microsoft.com/office/drawing/2014/main" id="{EB304ECF-F75D-4BE5-AE42-FAD7B6C205E1}"/>
            </a:ext>
          </a:extLst>
        </xdr:cNvPr>
        <xdr:cNvSpPr/>
      </xdr:nvSpPr>
      <xdr:spPr>
        <a:xfrm>
          <a:off x="1079500" y="10461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FE7F7020-A068-4B7C-A956-2D004A48CC05}"/>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492A1239-FE56-43CF-8C64-E73ECB0AE3A3}"/>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B09040E1-AF85-477C-A7C5-2DD79BBA8B1E}"/>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BD2AD251-7AF3-4C8B-96B7-B4E92DF3CBA8}"/>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F0A3028E-C4FD-452B-9B98-75674D99E2D1}"/>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64</xdr:row>
      <xdr:rowOff>68399</xdr:rowOff>
    </xdr:from>
    <xdr:to>
      <xdr:col>24</xdr:col>
      <xdr:colOff>114300</xdr:colOff>
      <xdr:row>64</xdr:row>
      <xdr:rowOff>169999</xdr:rowOff>
    </xdr:to>
    <xdr:sp macro="" textlink="">
      <xdr:nvSpPr>
        <xdr:cNvPr id="190" name="楕円 189">
          <a:extLst>
            <a:ext uri="{FF2B5EF4-FFF2-40B4-BE49-F238E27FC236}">
              <a16:creationId xmlns:a16="http://schemas.microsoft.com/office/drawing/2014/main" id="{B11F3B37-F7AB-41BE-9E19-A4E7BF37AB90}"/>
            </a:ext>
          </a:extLst>
        </xdr:cNvPr>
        <xdr:cNvSpPr/>
      </xdr:nvSpPr>
      <xdr:spPr>
        <a:xfrm>
          <a:off x="4584700" y="11041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154776</xdr:rowOff>
    </xdr:from>
    <xdr:ext cx="405111" cy="259045"/>
    <xdr:sp macro="" textlink="">
      <xdr:nvSpPr>
        <xdr:cNvPr id="191" name="【体育館・プール】&#10;有形固定資産減価償却率該当値テキスト">
          <a:extLst>
            <a:ext uri="{FF2B5EF4-FFF2-40B4-BE49-F238E27FC236}">
              <a16:creationId xmlns:a16="http://schemas.microsoft.com/office/drawing/2014/main" id="{06DADE17-DAA6-4AB1-B64F-5EAB32E1F45D}"/>
            </a:ext>
          </a:extLst>
        </xdr:cNvPr>
        <xdr:cNvSpPr txBox="1"/>
      </xdr:nvSpPr>
      <xdr:spPr>
        <a:xfrm>
          <a:off x="4673600" y="10956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64</xdr:row>
      <xdr:rowOff>60234</xdr:rowOff>
    </xdr:from>
    <xdr:to>
      <xdr:col>20</xdr:col>
      <xdr:colOff>38100</xdr:colOff>
      <xdr:row>64</xdr:row>
      <xdr:rowOff>161834</xdr:rowOff>
    </xdr:to>
    <xdr:sp macro="" textlink="">
      <xdr:nvSpPr>
        <xdr:cNvPr id="192" name="楕円 191">
          <a:extLst>
            <a:ext uri="{FF2B5EF4-FFF2-40B4-BE49-F238E27FC236}">
              <a16:creationId xmlns:a16="http://schemas.microsoft.com/office/drawing/2014/main" id="{952B3B4F-64A8-43A1-9564-8DC19A37FBA9}"/>
            </a:ext>
          </a:extLst>
        </xdr:cNvPr>
        <xdr:cNvSpPr/>
      </xdr:nvSpPr>
      <xdr:spPr>
        <a:xfrm>
          <a:off x="3746500" y="11033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64</xdr:row>
      <xdr:rowOff>111034</xdr:rowOff>
    </xdr:from>
    <xdr:to>
      <xdr:col>24</xdr:col>
      <xdr:colOff>63500</xdr:colOff>
      <xdr:row>64</xdr:row>
      <xdr:rowOff>119199</xdr:rowOff>
    </xdr:to>
    <xdr:cxnSp macro="">
      <xdr:nvCxnSpPr>
        <xdr:cNvPr id="193" name="直線コネクタ 192">
          <a:extLst>
            <a:ext uri="{FF2B5EF4-FFF2-40B4-BE49-F238E27FC236}">
              <a16:creationId xmlns:a16="http://schemas.microsoft.com/office/drawing/2014/main" id="{A82A14A2-FF07-4D90-B0B3-F834009F7841}"/>
            </a:ext>
          </a:extLst>
        </xdr:cNvPr>
        <xdr:cNvCxnSpPr/>
      </xdr:nvCxnSpPr>
      <xdr:spPr>
        <a:xfrm>
          <a:off x="3797300" y="11083834"/>
          <a:ext cx="8382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64</xdr:row>
      <xdr:rowOff>48804</xdr:rowOff>
    </xdr:from>
    <xdr:to>
      <xdr:col>15</xdr:col>
      <xdr:colOff>101600</xdr:colOff>
      <xdr:row>64</xdr:row>
      <xdr:rowOff>150404</xdr:rowOff>
    </xdr:to>
    <xdr:sp macro="" textlink="">
      <xdr:nvSpPr>
        <xdr:cNvPr id="194" name="楕円 193">
          <a:extLst>
            <a:ext uri="{FF2B5EF4-FFF2-40B4-BE49-F238E27FC236}">
              <a16:creationId xmlns:a16="http://schemas.microsoft.com/office/drawing/2014/main" id="{CD5270D4-7948-4682-843E-11247621ED2B}"/>
            </a:ext>
          </a:extLst>
        </xdr:cNvPr>
        <xdr:cNvSpPr/>
      </xdr:nvSpPr>
      <xdr:spPr>
        <a:xfrm>
          <a:off x="2857500" y="11021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64</xdr:row>
      <xdr:rowOff>99604</xdr:rowOff>
    </xdr:from>
    <xdr:to>
      <xdr:col>19</xdr:col>
      <xdr:colOff>177800</xdr:colOff>
      <xdr:row>64</xdr:row>
      <xdr:rowOff>111034</xdr:rowOff>
    </xdr:to>
    <xdr:cxnSp macro="">
      <xdr:nvCxnSpPr>
        <xdr:cNvPr id="195" name="直線コネクタ 194">
          <a:extLst>
            <a:ext uri="{FF2B5EF4-FFF2-40B4-BE49-F238E27FC236}">
              <a16:creationId xmlns:a16="http://schemas.microsoft.com/office/drawing/2014/main" id="{C42C79D0-B498-4D74-AA0E-A170F625C870}"/>
            </a:ext>
          </a:extLst>
        </xdr:cNvPr>
        <xdr:cNvCxnSpPr/>
      </xdr:nvCxnSpPr>
      <xdr:spPr>
        <a:xfrm>
          <a:off x="2908300" y="11072404"/>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64</xdr:row>
      <xdr:rowOff>27577</xdr:rowOff>
    </xdr:from>
    <xdr:to>
      <xdr:col>10</xdr:col>
      <xdr:colOff>165100</xdr:colOff>
      <xdr:row>64</xdr:row>
      <xdr:rowOff>129177</xdr:rowOff>
    </xdr:to>
    <xdr:sp macro="" textlink="">
      <xdr:nvSpPr>
        <xdr:cNvPr id="196" name="楕円 195">
          <a:extLst>
            <a:ext uri="{FF2B5EF4-FFF2-40B4-BE49-F238E27FC236}">
              <a16:creationId xmlns:a16="http://schemas.microsoft.com/office/drawing/2014/main" id="{8E3C7D1B-DC69-4228-A2C4-EED8DBAE0B83}"/>
            </a:ext>
          </a:extLst>
        </xdr:cNvPr>
        <xdr:cNvSpPr/>
      </xdr:nvSpPr>
      <xdr:spPr>
        <a:xfrm>
          <a:off x="1968500" y="11000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64</xdr:row>
      <xdr:rowOff>78377</xdr:rowOff>
    </xdr:from>
    <xdr:to>
      <xdr:col>15</xdr:col>
      <xdr:colOff>50800</xdr:colOff>
      <xdr:row>64</xdr:row>
      <xdr:rowOff>99604</xdr:rowOff>
    </xdr:to>
    <xdr:cxnSp macro="">
      <xdr:nvCxnSpPr>
        <xdr:cNvPr id="197" name="直線コネクタ 196">
          <a:extLst>
            <a:ext uri="{FF2B5EF4-FFF2-40B4-BE49-F238E27FC236}">
              <a16:creationId xmlns:a16="http://schemas.microsoft.com/office/drawing/2014/main" id="{08BECFD5-DD2F-4A21-82B5-97A2A6348D74}"/>
            </a:ext>
          </a:extLst>
        </xdr:cNvPr>
        <xdr:cNvCxnSpPr/>
      </xdr:nvCxnSpPr>
      <xdr:spPr>
        <a:xfrm>
          <a:off x="2019300" y="11051177"/>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163104</xdr:rowOff>
    </xdr:from>
    <xdr:to>
      <xdr:col>6</xdr:col>
      <xdr:colOff>38100</xdr:colOff>
      <xdr:row>64</xdr:row>
      <xdr:rowOff>93254</xdr:rowOff>
    </xdr:to>
    <xdr:sp macro="" textlink="">
      <xdr:nvSpPr>
        <xdr:cNvPr id="198" name="楕円 197">
          <a:extLst>
            <a:ext uri="{FF2B5EF4-FFF2-40B4-BE49-F238E27FC236}">
              <a16:creationId xmlns:a16="http://schemas.microsoft.com/office/drawing/2014/main" id="{8F9D7102-D470-4686-BC8A-6839A91BED52}"/>
            </a:ext>
          </a:extLst>
        </xdr:cNvPr>
        <xdr:cNvSpPr/>
      </xdr:nvSpPr>
      <xdr:spPr>
        <a:xfrm>
          <a:off x="1079500" y="10964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64</xdr:row>
      <xdr:rowOff>42454</xdr:rowOff>
    </xdr:from>
    <xdr:to>
      <xdr:col>10</xdr:col>
      <xdr:colOff>114300</xdr:colOff>
      <xdr:row>64</xdr:row>
      <xdr:rowOff>78377</xdr:rowOff>
    </xdr:to>
    <xdr:cxnSp macro="">
      <xdr:nvCxnSpPr>
        <xdr:cNvPr id="199" name="直線コネクタ 198">
          <a:extLst>
            <a:ext uri="{FF2B5EF4-FFF2-40B4-BE49-F238E27FC236}">
              <a16:creationId xmlns:a16="http://schemas.microsoft.com/office/drawing/2014/main" id="{B277A8CF-D533-440A-BAEE-FC7ECEB80B43}"/>
            </a:ext>
          </a:extLst>
        </xdr:cNvPr>
        <xdr:cNvCxnSpPr/>
      </xdr:nvCxnSpPr>
      <xdr:spPr>
        <a:xfrm>
          <a:off x="1130300" y="1101525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152236</xdr:rowOff>
    </xdr:from>
    <xdr:ext cx="405111" cy="259045"/>
    <xdr:sp macro="" textlink="">
      <xdr:nvSpPr>
        <xdr:cNvPr id="200" name="n_1aveValue【体育館・プール】&#10;有形固定資産減価償却率">
          <a:extLst>
            <a:ext uri="{FF2B5EF4-FFF2-40B4-BE49-F238E27FC236}">
              <a16:creationId xmlns:a16="http://schemas.microsoft.com/office/drawing/2014/main" id="{BC1D17CA-822D-48E6-8B93-750CF900FF1A}"/>
            </a:ext>
          </a:extLst>
        </xdr:cNvPr>
        <xdr:cNvSpPr txBox="1"/>
      </xdr:nvSpPr>
      <xdr:spPr>
        <a:xfrm>
          <a:off x="3582044" y="102677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144071</xdr:rowOff>
    </xdr:from>
    <xdr:ext cx="405111" cy="259045"/>
    <xdr:sp macro="" textlink="">
      <xdr:nvSpPr>
        <xdr:cNvPr id="201" name="n_2aveValue【体育館・プール】&#10;有形固定資産減価償却率">
          <a:extLst>
            <a:ext uri="{FF2B5EF4-FFF2-40B4-BE49-F238E27FC236}">
              <a16:creationId xmlns:a16="http://schemas.microsoft.com/office/drawing/2014/main" id="{C97B99A0-23ED-41D7-83C3-1656BB9BF4A6}"/>
            </a:ext>
          </a:extLst>
        </xdr:cNvPr>
        <xdr:cNvSpPr txBox="1"/>
      </xdr:nvSpPr>
      <xdr:spPr>
        <a:xfrm>
          <a:off x="2705744" y="10259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135907</xdr:rowOff>
    </xdr:from>
    <xdr:ext cx="405111" cy="259045"/>
    <xdr:sp macro="" textlink="">
      <xdr:nvSpPr>
        <xdr:cNvPr id="202" name="n_3aveValue【体育館・プール】&#10;有形固定資産減価償却率">
          <a:extLst>
            <a:ext uri="{FF2B5EF4-FFF2-40B4-BE49-F238E27FC236}">
              <a16:creationId xmlns:a16="http://schemas.microsoft.com/office/drawing/2014/main" id="{9590DF38-65C8-4C48-8D90-D5F651995F30}"/>
            </a:ext>
          </a:extLst>
        </xdr:cNvPr>
        <xdr:cNvSpPr txBox="1"/>
      </xdr:nvSpPr>
      <xdr:spPr>
        <a:xfrm>
          <a:off x="1816744" y="10251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121211</xdr:rowOff>
    </xdr:from>
    <xdr:ext cx="405111" cy="259045"/>
    <xdr:sp macro="" textlink="">
      <xdr:nvSpPr>
        <xdr:cNvPr id="203" name="n_4aveValue【体育館・プール】&#10;有形固定資産減価償却率">
          <a:extLst>
            <a:ext uri="{FF2B5EF4-FFF2-40B4-BE49-F238E27FC236}">
              <a16:creationId xmlns:a16="http://schemas.microsoft.com/office/drawing/2014/main" id="{05E04AA3-078B-4C7D-9C6E-A7696D36538B}"/>
            </a:ext>
          </a:extLst>
        </xdr:cNvPr>
        <xdr:cNvSpPr txBox="1"/>
      </xdr:nvSpPr>
      <xdr:spPr>
        <a:xfrm>
          <a:off x="927744" y="10236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152961</xdr:rowOff>
    </xdr:from>
    <xdr:ext cx="405111" cy="259045"/>
    <xdr:sp macro="" textlink="">
      <xdr:nvSpPr>
        <xdr:cNvPr id="204" name="n_1mainValue【体育館・プール】&#10;有形固定資産減価償却率">
          <a:extLst>
            <a:ext uri="{FF2B5EF4-FFF2-40B4-BE49-F238E27FC236}">
              <a16:creationId xmlns:a16="http://schemas.microsoft.com/office/drawing/2014/main" id="{EEE61C5A-781A-4244-A0ED-DE3FA2E82634}"/>
            </a:ext>
          </a:extLst>
        </xdr:cNvPr>
        <xdr:cNvSpPr txBox="1"/>
      </xdr:nvSpPr>
      <xdr:spPr>
        <a:xfrm>
          <a:off x="3582044" y="11125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141531</xdr:rowOff>
    </xdr:from>
    <xdr:ext cx="405111" cy="259045"/>
    <xdr:sp macro="" textlink="">
      <xdr:nvSpPr>
        <xdr:cNvPr id="205" name="n_2mainValue【体育館・プール】&#10;有形固定資産減価償却率">
          <a:extLst>
            <a:ext uri="{FF2B5EF4-FFF2-40B4-BE49-F238E27FC236}">
              <a16:creationId xmlns:a16="http://schemas.microsoft.com/office/drawing/2014/main" id="{E47594E8-91E8-4D37-AB2A-2879D27B13B9}"/>
            </a:ext>
          </a:extLst>
        </xdr:cNvPr>
        <xdr:cNvSpPr txBox="1"/>
      </xdr:nvSpPr>
      <xdr:spPr>
        <a:xfrm>
          <a:off x="2705744" y="11114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120304</xdr:rowOff>
    </xdr:from>
    <xdr:ext cx="405111" cy="259045"/>
    <xdr:sp macro="" textlink="">
      <xdr:nvSpPr>
        <xdr:cNvPr id="206" name="n_3mainValue【体育館・プール】&#10;有形固定資産減価償却率">
          <a:extLst>
            <a:ext uri="{FF2B5EF4-FFF2-40B4-BE49-F238E27FC236}">
              <a16:creationId xmlns:a16="http://schemas.microsoft.com/office/drawing/2014/main" id="{D5AEF3F0-ED99-41D0-BB2A-A394FC14A0FA}"/>
            </a:ext>
          </a:extLst>
        </xdr:cNvPr>
        <xdr:cNvSpPr txBox="1"/>
      </xdr:nvSpPr>
      <xdr:spPr>
        <a:xfrm>
          <a:off x="1816744" y="110931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64</xdr:row>
      <xdr:rowOff>84381</xdr:rowOff>
    </xdr:from>
    <xdr:ext cx="405111" cy="259045"/>
    <xdr:sp macro="" textlink="">
      <xdr:nvSpPr>
        <xdr:cNvPr id="207" name="n_4mainValue【体育館・プール】&#10;有形固定資産減価償却率">
          <a:extLst>
            <a:ext uri="{FF2B5EF4-FFF2-40B4-BE49-F238E27FC236}">
              <a16:creationId xmlns:a16="http://schemas.microsoft.com/office/drawing/2014/main" id="{2A1E4CFF-7157-440B-9D18-93C0DBEE128B}"/>
            </a:ext>
          </a:extLst>
        </xdr:cNvPr>
        <xdr:cNvSpPr txBox="1"/>
      </xdr:nvSpPr>
      <xdr:spPr>
        <a:xfrm>
          <a:off x="927744" y="11057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699B7894-DB4A-487B-BA9C-B66A16E29683}"/>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0A28FEE3-9E96-4E70-A340-215491968BA9}"/>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9890AAC0-72C8-4FF5-A273-74670F44B858}"/>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27F1FF2F-FD68-419A-A253-84170F57E731}"/>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10BB9367-93B8-4712-B085-6E4EB69D7C78}"/>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A93E6127-7BDE-45D3-A36E-F8FB5EC59A66}"/>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748C94FA-22C2-46B2-BFAE-8DD415B923D1}"/>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7FEBB2B4-71C7-4890-902B-8DE51F03B6AE}"/>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EAA18CCE-43F2-4B8A-BCF5-66CC78E2A30E}"/>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3DCF1487-860D-4511-8D7C-AC97A4138016}"/>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a:extLst>
            <a:ext uri="{FF2B5EF4-FFF2-40B4-BE49-F238E27FC236}">
              <a16:creationId xmlns:a16="http://schemas.microsoft.com/office/drawing/2014/main" id="{C2A865A8-8BCE-4A47-98A5-E79DAC7D104F}"/>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a:extLst>
            <a:ext uri="{FF2B5EF4-FFF2-40B4-BE49-F238E27FC236}">
              <a16:creationId xmlns:a16="http://schemas.microsoft.com/office/drawing/2014/main" id="{D15B58EB-D75E-4889-8E6E-0C2E263720E6}"/>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a:extLst>
            <a:ext uri="{FF2B5EF4-FFF2-40B4-BE49-F238E27FC236}">
              <a16:creationId xmlns:a16="http://schemas.microsoft.com/office/drawing/2014/main" id="{18843C16-9450-4E65-BA2D-380E739F1344}"/>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a:extLst>
            <a:ext uri="{FF2B5EF4-FFF2-40B4-BE49-F238E27FC236}">
              <a16:creationId xmlns:a16="http://schemas.microsoft.com/office/drawing/2014/main" id="{061364EA-3645-4AFD-8B9B-1AECB6E6A939}"/>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a:extLst>
            <a:ext uri="{FF2B5EF4-FFF2-40B4-BE49-F238E27FC236}">
              <a16:creationId xmlns:a16="http://schemas.microsoft.com/office/drawing/2014/main" id="{EEEE3CE8-FE3F-423B-ABB2-E05EFF711C7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a:extLst>
            <a:ext uri="{FF2B5EF4-FFF2-40B4-BE49-F238E27FC236}">
              <a16:creationId xmlns:a16="http://schemas.microsoft.com/office/drawing/2014/main" id="{0EDE2031-88CB-4DA8-8263-B0C05F12410E}"/>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a:extLst>
            <a:ext uri="{FF2B5EF4-FFF2-40B4-BE49-F238E27FC236}">
              <a16:creationId xmlns:a16="http://schemas.microsoft.com/office/drawing/2014/main" id="{1FCB8AE9-2FE5-4D65-81CD-0F113A12F80C}"/>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a:extLst>
            <a:ext uri="{FF2B5EF4-FFF2-40B4-BE49-F238E27FC236}">
              <a16:creationId xmlns:a16="http://schemas.microsoft.com/office/drawing/2014/main" id="{A313E704-EFF1-49A5-B98F-14C6BE9BF472}"/>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a:extLst>
            <a:ext uri="{FF2B5EF4-FFF2-40B4-BE49-F238E27FC236}">
              <a16:creationId xmlns:a16="http://schemas.microsoft.com/office/drawing/2014/main" id="{4552C4DA-0F8A-4BDB-819E-1FFD70760424}"/>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a:extLst>
            <a:ext uri="{FF2B5EF4-FFF2-40B4-BE49-F238E27FC236}">
              <a16:creationId xmlns:a16="http://schemas.microsoft.com/office/drawing/2014/main" id="{C7DAD290-12BF-42FC-8CE8-776A8483CAB1}"/>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a:extLst>
            <a:ext uri="{FF2B5EF4-FFF2-40B4-BE49-F238E27FC236}">
              <a16:creationId xmlns:a16="http://schemas.microsoft.com/office/drawing/2014/main" id="{4C25D86A-5162-4BF6-866D-15606BD4DE5F}"/>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a:extLst>
            <a:ext uri="{FF2B5EF4-FFF2-40B4-BE49-F238E27FC236}">
              <a16:creationId xmlns:a16="http://schemas.microsoft.com/office/drawing/2014/main" id="{0E41AB68-A74B-4C4F-BFD3-3CD279BEE2B3}"/>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a:extLst>
            <a:ext uri="{FF2B5EF4-FFF2-40B4-BE49-F238E27FC236}">
              <a16:creationId xmlns:a16="http://schemas.microsoft.com/office/drawing/2014/main" id="{02C365C6-C0D9-42F3-9598-3FC17B289749}"/>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112395</xdr:rowOff>
    </xdr:from>
    <xdr:to>
      <xdr:col>54</xdr:col>
      <xdr:colOff>189865</xdr:colOff>
      <xdr:row>64</xdr:row>
      <xdr:rowOff>62865</xdr:rowOff>
    </xdr:to>
    <xdr:cxnSp macro="">
      <xdr:nvCxnSpPr>
        <xdr:cNvPr id="231" name="直線コネクタ 230">
          <a:extLst>
            <a:ext uri="{FF2B5EF4-FFF2-40B4-BE49-F238E27FC236}">
              <a16:creationId xmlns:a16="http://schemas.microsoft.com/office/drawing/2014/main" id="{897F6583-3930-4950-9B3D-52B94BC4B327}"/>
            </a:ext>
          </a:extLst>
        </xdr:cNvPr>
        <xdr:cNvCxnSpPr/>
      </xdr:nvCxnSpPr>
      <xdr:spPr>
        <a:xfrm flipV="1">
          <a:off x="10476865" y="9713595"/>
          <a:ext cx="0" cy="1322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66692</xdr:rowOff>
    </xdr:from>
    <xdr:ext cx="469744" cy="259045"/>
    <xdr:sp macro="" textlink="">
      <xdr:nvSpPr>
        <xdr:cNvPr id="232" name="【体育館・プール】&#10;一人当たり面積最小値テキスト">
          <a:extLst>
            <a:ext uri="{FF2B5EF4-FFF2-40B4-BE49-F238E27FC236}">
              <a16:creationId xmlns:a16="http://schemas.microsoft.com/office/drawing/2014/main" id="{8FB1AC44-E6C8-4EEE-AA0C-C58CDB64B934}"/>
            </a:ext>
          </a:extLst>
        </xdr:cNvPr>
        <xdr:cNvSpPr txBox="1"/>
      </xdr:nvSpPr>
      <xdr:spPr>
        <a:xfrm>
          <a:off x="10515600" y="11039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62865</xdr:rowOff>
    </xdr:from>
    <xdr:to>
      <xdr:col>55</xdr:col>
      <xdr:colOff>88900</xdr:colOff>
      <xdr:row>64</xdr:row>
      <xdr:rowOff>62865</xdr:rowOff>
    </xdr:to>
    <xdr:cxnSp macro="">
      <xdr:nvCxnSpPr>
        <xdr:cNvPr id="233" name="直線コネクタ 232">
          <a:extLst>
            <a:ext uri="{FF2B5EF4-FFF2-40B4-BE49-F238E27FC236}">
              <a16:creationId xmlns:a16="http://schemas.microsoft.com/office/drawing/2014/main" id="{D94BA830-0C25-4B3B-9D0A-8D99EA5D1C49}"/>
            </a:ext>
          </a:extLst>
        </xdr:cNvPr>
        <xdr:cNvCxnSpPr/>
      </xdr:nvCxnSpPr>
      <xdr:spPr>
        <a:xfrm>
          <a:off x="10388600" y="11035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59072</xdr:rowOff>
    </xdr:from>
    <xdr:ext cx="469744" cy="259045"/>
    <xdr:sp macro="" textlink="">
      <xdr:nvSpPr>
        <xdr:cNvPr id="234" name="【体育館・プール】&#10;一人当たり面積最大値テキスト">
          <a:extLst>
            <a:ext uri="{FF2B5EF4-FFF2-40B4-BE49-F238E27FC236}">
              <a16:creationId xmlns:a16="http://schemas.microsoft.com/office/drawing/2014/main" id="{C2E64C95-99E0-41C2-A537-03A91481A7BC}"/>
            </a:ext>
          </a:extLst>
        </xdr:cNvPr>
        <xdr:cNvSpPr txBox="1"/>
      </xdr:nvSpPr>
      <xdr:spPr>
        <a:xfrm>
          <a:off x="10515600" y="9488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112395</xdr:rowOff>
    </xdr:from>
    <xdr:to>
      <xdr:col>55</xdr:col>
      <xdr:colOff>88900</xdr:colOff>
      <xdr:row>56</xdr:row>
      <xdr:rowOff>112395</xdr:rowOff>
    </xdr:to>
    <xdr:cxnSp macro="">
      <xdr:nvCxnSpPr>
        <xdr:cNvPr id="235" name="直線コネクタ 234">
          <a:extLst>
            <a:ext uri="{FF2B5EF4-FFF2-40B4-BE49-F238E27FC236}">
              <a16:creationId xmlns:a16="http://schemas.microsoft.com/office/drawing/2014/main" id="{90F0A95B-D7CB-4390-8D4E-28219DABD6C0}"/>
            </a:ext>
          </a:extLst>
        </xdr:cNvPr>
        <xdr:cNvCxnSpPr/>
      </xdr:nvCxnSpPr>
      <xdr:spPr>
        <a:xfrm>
          <a:off x="10388600" y="9713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65422</xdr:rowOff>
    </xdr:from>
    <xdr:ext cx="469744" cy="259045"/>
    <xdr:sp macro="" textlink="">
      <xdr:nvSpPr>
        <xdr:cNvPr id="236" name="【体育館・プール】&#10;一人当たり面積平均値テキスト">
          <a:extLst>
            <a:ext uri="{FF2B5EF4-FFF2-40B4-BE49-F238E27FC236}">
              <a16:creationId xmlns:a16="http://schemas.microsoft.com/office/drawing/2014/main" id="{A04F6EE2-3608-47EC-B291-D6A5C6698984}"/>
            </a:ext>
          </a:extLst>
        </xdr:cNvPr>
        <xdr:cNvSpPr txBox="1"/>
      </xdr:nvSpPr>
      <xdr:spPr>
        <a:xfrm>
          <a:off x="10515600" y="105238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42545</xdr:rowOff>
    </xdr:from>
    <xdr:to>
      <xdr:col>55</xdr:col>
      <xdr:colOff>50800</xdr:colOff>
      <xdr:row>62</xdr:row>
      <xdr:rowOff>144145</xdr:rowOff>
    </xdr:to>
    <xdr:sp macro="" textlink="">
      <xdr:nvSpPr>
        <xdr:cNvPr id="237" name="フローチャート: 判断 236">
          <a:extLst>
            <a:ext uri="{FF2B5EF4-FFF2-40B4-BE49-F238E27FC236}">
              <a16:creationId xmlns:a16="http://schemas.microsoft.com/office/drawing/2014/main" id="{9309419D-2CE3-4869-87D2-0C41C9149D0E}"/>
            </a:ext>
          </a:extLst>
        </xdr:cNvPr>
        <xdr:cNvSpPr/>
      </xdr:nvSpPr>
      <xdr:spPr>
        <a:xfrm>
          <a:off x="10426700" y="1067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42545</xdr:rowOff>
    </xdr:from>
    <xdr:to>
      <xdr:col>50</xdr:col>
      <xdr:colOff>165100</xdr:colOff>
      <xdr:row>62</xdr:row>
      <xdr:rowOff>144145</xdr:rowOff>
    </xdr:to>
    <xdr:sp macro="" textlink="">
      <xdr:nvSpPr>
        <xdr:cNvPr id="238" name="フローチャート: 判断 237">
          <a:extLst>
            <a:ext uri="{FF2B5EF4-FFF2-40B4-BE49-F238E27FC236}">
              <a16:creationId xmlns:a16="http://schemas.microsoft.com/office/drawing/2014/main" id="{071E5F34-02B6-4A14-9D7C-D4A79B3A19AE}"/>
            </a:ext>
          </a:extLst>
        </xdr:cNvPr>
        <xdr:cNvSpPr/>
      </xdr:nvSpPr>
      <xdr:spPr>
        <a:xfrm>
          <a:off x="9588500" y="1067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52070</xdr:rowOff>
    </xdr:from>
    <xdr:to>
      <xdr:col>46</xdr:col>
      <xdr:colOff>38100</xdr:colOff>
      <xdr:row>62</xdr:row>
      <xdr:rowOff>153670</xdr:rowOff>
    </xdr:to>
    <xdr:sp macro="" textlink="">
      <xdr:nvSpPr>
        <xdr:cNvPr id="239" name="フローチャート: 判断 238">
          <a:extLst>
            <a:ext uri="{FF2B5EF4-FFF2-40B4-BE49-F238E27FC236}">
              <a16:creationId xmlns:a16="http://schemas.microsoft.com/office/drawing/2014/main" id="{FA419C03-E9AA-4684-A113-82DD5778B08E}"/>
            </a:ext>
          </a:extLst>
        </xdr:cNvPr>
        <xdr:cNvSpPr/>
      </xdr:nvSpPr>
      <xdr:spPr>
        <a:xfrm>
          <a:off x="8699500" y="1068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57785</xdr:rowOff>
    </xdr:from>
    <xdr:to>
      <xdr:col>41</xdr:col>
      <xdr:colOff>101600</xdr:colOff>
      <xdr:row>62</xdr:row>
      <xdr:rowOff>159385</xdr:rowOff>
    </xdr:to>
    <xdr:sp macro="" textlink="">
      <xdr:nvSpPr>
        <xdr:cNvPr id="240" name="フローチャート: 判断 239">
          <a:extLst>
            <a:ext uri="{FF2B5EF4-FFF2-40B4-BE49-F238E27FC236}">
              <a16:creationId xmlns:a16="http://schemas.microsoft.com/office/drawing/2014/main" id="{E4DB79C9-0C6B-4A88-A605-9365FB89A2B5}"/>
            </a:ext>
          </a:extLst>
        </xdr:cNvPr>
        <xdr:cNvSpPr/>
      </xdr:nvSpPr>
      <xdr:spPr>
        <a:xfrm>
          <a:off x="7810500" y="10687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52070</xdr:rowOff>
    </xdr:from>
    <xdr:to>
      <xdr:col>36</xdr:col>
      <xdr:colOff>165100</xdr:colOff>
      <xdr:row>62</xdr:row>
      <xdr:rowOff>153670</xdr:rowOff>
    </xdr:to>
    <xdr:sp macro="" textlink="">
      <xdr:nvSpPr>
        <xdr:cNvPr id="241" name="フローチャート: 判断 240">
          <a:extLst>
            <a:ext uri="{FF2B5EF4-FFF2-40B4-BE49-F238E27FC236}">
              <a16:creationId xmlns:a16="http://schemas.microsoft.com/office/drawing/2014/main" id="{DC452804-496A-432B-BECA-103BA4DD1E2E}"/>
            </a:ext>
          </a:extLst>
        </xdr:cNvPr>
        <xdr:cNvSpPr/>
      </xdr:nvSpPr>
      <xdr:spPr>
        <a:xfrm>
          <a:off x="6921500" y="1068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7A16EF39-624F-4F44-81C5-25231B5433D9}"/>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D0D26946-84A0-490D-B197-D4C03173F9B8}"/>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A2A3739F-E847-47AB-AA47-A5CBE8AF04A9}"/>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1BECDE8A-382F-46D1-A073-6F1F60FA5007}"/>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2C923D49-35DE-4BB0-8098-84ADAE3FD481}"/>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53975</xdr:rowOff>
    </xdr:from>
    <xdr:to>
      <xdr:col>55</xdr:col>
      <xdr:colOff>50800</xdr:colOff>
      <xdr:row>63</xdr:row>
      <xdr:rowOff>155575</xdr:rowOff>
    </xdr:to>
    <xdr:sp macro="" textlink="">
      <xdr:nvSpPr>
        <xdr:cNvPr id="247" name="楕円 246">
          <a:extLst>
            <a:ext uri="{FF2B5EF4-FFF2-40B4-BE49-F238E27FC236}">
              <a16:creationId xmlns:a16="http://schemas.microsoft.com/office/drawing/2014/main" id="{622453E7-B23D-4B93-ADE7-F0460BEF1EAA}"/>
            </a:ext>
          </a:extLst>
        </xdr:cNvPr>
        <xdr:cNvSpPr/>
      </xdr:nvSpPr>
      <xdr:spPr>
        <a:xfrm>
          <a:off x="10426700" y="10855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32402</xdr:rowOff>
    </xdr:from>
    <xdr:ext cx="469744" cy="259045"/>
    <xdr:sp macro="" textlink="">
      <xdr:nvSpPr>
        <xdr:cNvPr id="248" name="【体育館・プール】&#10;一人当たり面積該当値テキスト">
          <a:extLst>
            <a:ext uri="{FF2B5EF4-FFF2-40B4-BE49-F238E27FC236}">
              <a16:creationId xmlns:a16="http://schemas.microsoft.com/office/drawing/2014/main" id="{4617B468-8566-4764-B0AE-EC5E02658424}"/>
            </a:ext>
          </a:extLst>
        </xdr:cNvPr>
        <xdr:cNvSpPr txBox="1"/>
      </xdr:nvSpPr>
      <xdr:spPr>
        <a:xfrm>
          <a:off x="10515600" y="10833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55880</xdr:rowOff>
    </xdr:from>
    <xdr:to>
      <xdr:col>50</xdr:col>
      <xdr:colOff>165100</xdr:colOff>
      <xdr:row>63</xdr:row>
      <xdr:rowOff>157480</xdr:rowOff>
    </xdr:to>
    <xdr:sp macro="" textlink="">
      <xdr:nvSpPr>
        <xdr:cNvPr id="249" name="楕円 248">
          <a:extLst>
            <a:ext uri="{FF2B5EF4-FFF2-40B4-BE49-F238E27FC236}">
              <a16:creationId xmlns:a16="http://schemas.microsoft.com/office/drawing/2014/main" id="{E1373259-9A0B-485C-BB84-10FC29FD7B3F}"/>
            </a:ext>
          </a:extLst>
        </xdr:cNvPr>
        <xdr:cNvSpPr/>
      </xdr:nvSpPr>
      <xdr:spPr>
        <a:xfrm>
          <a:off x="9588500" y="1085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104775</xdr:rowOff>
    </xdr:from>
    <xdr:to>
      <xdr:col>55</xdr:col>
      <xdr:colOff>0</xdr:colOff>
      <xdr:row>63</xdr:row>
      <xdr:rowOff>106680</xdr:rowOff>
    </xdr:to>
    <xdr:cxnSp macro="">
      <xdr:nvCxnSpPr>
        <xdr:cNvPr id="250" name="直線コネクタ 249">
          <a:extLst>
            <a:ext uri="{FF2B5EF4-FFF2-40B4-BE49-F238E27FC236}">
              <a16:creationId xmlns:a16="http://schemas.microsoft.com/office/drawing/2014/main" id="{CA7C01A1-4146-49AD-821F-53FA069A0F38}"/>
            </a:ext>
          </a:extLst>
        </xdr:cNvPr>
        <xdr:cNvCxnSpPr/>
      </xdr:nvCxnSpPr>
      <xdr:spPr>
        <a:xfrm flipV="1">
          <a:off x="9639300" y="1090612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55880</xdr:rowOff>
    </xdr:from>
    <xdr:to>
      <xdr:col>46</xdr:col>
      <xdr:colOff>38100</xdr:colOff>
      <xdr:row>63</xdr:row>
      <xdr:rowOff>157480</xdr:rowOff>
    </xdr:to>
    <xdr:sp macro="" textlink="">
      <xdr:nvSpPr>
        <xdr:cNvPr id="251" name="楕円 250">
          <a:extLst>
            <a:ext uri="{FF2B5EF4-FFF2-40B4-BE49-F238E27FC236}">
              <a16:creationId xmlns:a16="http://schemas.microsoft.com/office/drawing/2014/main" id="{1E66E28E-5F33-441A-ADC9-980E5C12C6A8}"/>
            </a:ext>
          </a:extLst>
        </xdr:cNvPr>
        <xdr:cNvSpPr/>
      </xdr:nvSpPr>
      <xdr:spPr>
        <a:xfrm>
          <a:off x="8699500" y="1085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106680</xdr:rowOff>
    </xdr:from>
    <xdr:to>
      <xdr:col>50</xdr:col>
      <xdr:colOff>114300</xdr:colOff>
      <xdr:row>63</xdr:row>
      <xdr:rowOff>106680</xdr:rowOff>
    </xdr:to>
    <xdr:cxnSp macro="">
      <xdr:nvCxnSpPr>
        <xdr:cNvPr id="252" name="直線コネクタ 251">
          <a:extLst>
            <a:ext uri="{FF2B5EF4-FFF2-40B4-BE49-F238E27FC236}">
              <a16:creationId xmlns:a16="http://schemas.microsoft.com/office/drawing/2014/main" id="{4167DE63-0750-441C-93E1-5411541A6BE4}"/>
            </a:ext>
          </a:extLst>
        </xdr:cNvPr>
        <xdr:cNvCxnSpPr/>
      </xdr:nvCxnSpPr>
      <xdr:spPr>
        <a:xfrm>
          <a:off x="8750300" y="109080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55880</xdr:rowOff>
    </xdr:from>
    <xdr:to>
      <xdr:col>41</xdr:col>
      <xdr:colOff>101600</xdr:colOff>
      <xdr:row>63</xdr:row>
      <xdr:rowOff>157480</xdr:rowOff>
    </xdr:to>
    <xdr:sp macro="" textlink="">
      <xdr:nvSpPr>
        <xdr:cNvPr id="253" name="楕円 252">
          <a:extLst>
            <a:ext uri="{FF2B5EF4-FFF2-40B4-BE49-F238E27FC236}">
              <a16:creationId xmlns:a16="http://schemas.microsoft.com/office/drawing/2014/main" id="{EDB7A3DC-1D61-44B9-A721-ADC15C41449F}"/>
            </a:ext>
          </a:extLst>
        </xdr:cNvPr>
        <xdr:cNvSpPr/>
      </xdr:nvSpPr>
      <xdr:spPr>
        <a:xfrm>
          <a:off x="7810500" y="1085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106680</xdr:rowOff>
    </xdr:from>
    <xdr:to>
      <xdr:col>45</xdr:col>
      <xdr:colOff>177800</xdr:colOff>
      <xdr:row>63</xdr:row>
      <xdr:rowOff>106680</xdr:rowOff>
    </xdr:to>
    <xdr:cxnSp macro="">
      <xdr:nvCxnSpPr>
        <xdr:cNvPr id="254" name="直線コネクタ 253">
          <a:extLst>
            <a:ext uri="{FF2B5EF4-FFF2-40B4-BE49-F238E27FC236}">
              <a16:creationId xmlns:a16="http://schemas.microsoft.com/office/drawing/2014/main" id="{997850F5-25E3-436C-9385-25AAB63295D4}"/>
            </a:ext>
          </a:extLst>
        </xdr:cNvPr>
        <xdr:cNvCxnSpPr/>
      </xdr:nvCxnSpPr>
      <xdr:spPr>
        <a:xfrm>
          <a:off x="7861300" y="109080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57785</xdr:rowOff>
    </xdr:from>
    <xdr:to>
      <xdr:col>36</xdr:col>
      <xdr:colOff>165100</xdr:colOff>
      <xdr:row>63</xdr:row>
      <xdr:rowOff>159385</xdr:rowOff>
    </xdr:to>
    <xdr:sp macro="" textlink="">
      <xdr:nvSpPr>
        <xdr:cNvPr id="255" name="楕円 254">
          <a:extLst>
            <a:ext uri="{FF2B5EF4-FFF2-40B4-BE49-F238E27FC236}">
              <a16:creationId xmlns:a16="http://schemas.microsoft.com/office/drawing/2014/main" id="{7F4D1174-6B5D-43FC-B6CB-22B392E3AEDD}"/>
            </a:ext>
          </a:extLst>
        </xdr:cNvPr>
        <xdr:cNvSpPr/>
      </xdr:nvSpPr>
      <xdr:spPr>
        <a:xfrm>
          <a:off x="6921500" y="10859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106680</xdr:rowOff>
    </xdr:from>
    <xdr:to>
      <xdr:col>41</xdr:col>
      <xdr:colOff>50800</xdr:colOff>
      <xdr:row>63</xdr:row>
      <xdr:rowOff>108585</xdr:rowOff>
    </xdr:to>
    <xdr:cxnSp macro="">
      <xdr:nvCxnSpPr>
        <xdr:cNvPr id="256" name="直線コネクタ 255">
          <a:extLst>
            <a:ext uri="{FF2B5EF4-FFF2-40B4-BE49-F238E27FC236}">
              <a16:creationId xmlns:a16="http://schemas.microsoft.com/office/drawing/2014/main" id="{29C51AB6-4589-4DC8-A1DB-CF3E2E49CC59}"/>
            </a:ext>
          </a:extLst>
        </xdr:cNvPr>
        <xdr:cNvCxnSpPr/>
      </xdr:nvCxnSpPr>
      <xdr:spPr>
        <a:xfrm flipV="1">
          <a:off x="6972300" y="1090803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160672</xdr:rowOff>
    </xdr:from>
    <xdr:ext cx="469744" cy="259045"/>
    <xdr:sp macro="" textlink="">
      <xdr:nvSpPr>
        <xdr:cNvPr id="257" name="n_1aveValue【体育館・プール】&#10;一人当たり面積">
          <a:extLst>
            <a:ext uri="{FF2B5EF4-FFF2-40B4-BE49-F238E27FC236}">
              <a16:creationId xmlns:a16="http://schemas.microsoft.com/office/drawing/2014/main" id="{594B8B60-1C7F-41AD-9476-600EC68DCE0D}"/>
            </a:ext>
          </a:extLst>
        </xdr:cNvPr>
        <xdr:cNvSpPr txBox="1"/>
      </xdr:nvSpPr>
      <xdr:spPr>
        <a:xfrm>
          <a:off x="9391727" y="10447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170197</xdr:rowOff>
    </xdr:from>
    <xdr:ext cx="469744" cy="259045"/>
    <xdr:sp macro="" textlink="">
      <xdr:nvSpPr>
        <xdr:cNvPr id="258" name="n_2aveValue【体育館・プール】&#10;一人当たり面積">
          <a:extLst>
            <a:ext uri="{FF2B5EF4-FFF2-40B4-BE49-F238E27FC236}">
              <a16:creationId xmlns:a16="http://schemas.microsoft.com/office/drawing/2014/main" id="{3B1A4D24-C09A-41D2-B330-DADEF220CB66}"/>
            </a:ext>
          </a:extLst>
        </xdr:cNvPr>
        <xdr:cNvSpPr txBox="1"/>
      </xdr:nvSpPr>
      <xdr:spPr>
        <a:xfrm>
          <a:off x="8515427" y="1045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4462</xdr:rowOff>
    </xdr:from>
    <xdr:ext cx="469744" cy="259045"/>
    <xdr:sp macro="" textlink="">
      <xdr:nvSpPr>
        <xdr:cNvPr id="259" name="n_3aveValue【体育館・プール】&#10;一人当たり面積">
          <a:extLst>
            <a:ext uri="{FF2B5EF4-FFF2-40B4-BE49-F238E27FC236}">
              <a16:creationId xmlns:a16="http://schemas.microsoft.com/office/drawing/2014/main" id="{968180AF-9316-42F1-8691-8F0930C8AD5E}"/>
            </a:ext>
          </a:extLst>
        </xdr:cNvPr>
        <xdr:cNvSpPr txBox="1"/>
      </xdr:nvSpPr>
      <xdr:spPr>
        <a:xfrm>
          <a:off x="7626427" y="1046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170197</xdr:rowOff>
    </xdr:from>
    <xdr:ext cx="469744" cy="259045"/>
    <xdr:sp macro="" textlink="">
      <xdr:nvSpPr>
        <xdr:cNvPr id="260" name="n_4aveValue【体育館・プール】&#10;一人当たり面積">
          <a:extLst>
            <a:ext uri="{FF2B5EF4-FFF2-40B4-BE49-F238E27FC236}">
              <a16:creationId xmlns:a16="http://schemas.microsoft.com/office/drawing/2014/main" id="{5407B3D9-E249-4F02-8D01-52C7F3D59831}"/>
            </a:ext>
          </a:extLst>
        </xdr:cNvPr>
        <xdr:cNvSpPr txBox="1"/>
      </xdr:nvSpPr>
      <xdr:spPr>
        <a:xfrm>
          <a:off x="6737427" y="1045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148607</xdr:rowOff>
    </xdr:from>
    <xdr:ext cx="469744" cy="259045"/>
    <xdr:sp macro="" textlink="">
      <xdr:nvSpPr>
        <xdr:cNvPr id="261" name="n_1mainValue【体育館・プール】&#10;一人当たり面積">
          <a:extLst>
            <a:ext uri="{FF2B5EF4-FFF2-40B4-BE49-F238E27FC236}">
              <a16:creationId xmlns:a16="http://schemas.microsoft.com/office/drawing/2014/main" id="{B13CE1DA-66F2-4F0F-8F4F-FBF574616D6E}"/>
            </a:ext>
          </a:extLst>
        </xdr:cNvPr>
        <xdr:cNvSpPr txBox="1"/>
      </xdr:nvSpPr>
      <xdr:spPr>
        <a:xfrm>
          <a:off x="9391727" y="1094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148607</xdr:rowOff>
    </xdr:from>
    <xdr:ext cx="469744" cy="259045"/>
    <xdr:sp macro="" textlink="">
      <xdr:nvSpPr>
        <xdr:cNvPr id="262" name="n_2mainValue【体育館・プール】&#10;一人当たり面積">
          <a:extLst>
            <a:ext uri="{FF2B5EF4-FFF2-40B4-BE49-F238E27FC236}">
              <a16:creationId xmlns:a16="http://schemas.microsoft.com/office/drawing/2014/main" id="{5BCBFED1-A020-411A-B0DA-B244B6A514CA}"/>
            </a:ext>
          </a:extLst>
        </xdr:cNvPr>
        <xdr:cNvSpPr txBox="1"/>
      </xdr:nvSpPr>
      <xdr:spPr>
        <a:xfrm>
          <a:off x="8515427" y="1094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148607</xdr:rowOff>
    </xdr:from>
    <xdr:ext cx="469744" cy="259045"/>
    <xdr:sp macro="" textlink="">
      <xdr:nvSpPr>
        <xdr:cNvPr id="263" name="n_3mainValue【体育館・プール】&#10;一人当たり面積">
          <a:extLst>
            <a:ext uri="{FF2B5EF4-FFF2-40B4-BE49-F238E27FC236}">
              <a16:creationId xmlns:a16="http://schemas.microsoft.com/office/drawing/2014/main" id="{78255909-4EE0-4646-BB6C-8228B8910655}"/>
            </a:ext>
          </a:extLst>
        </xdr:cNvPr>
        <xdr:cNvSpPr txBox="1"/>
      </xdr:nvSpPr>
      <xdr:spPr>
        <a:xfrm>
          <a:off x="7626427" y="1094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150512</xdr:rowOff>
    </xdr:from>
    <xdr:ext cx="469744" cy="259045"/>
    <xdr:sp macro="" textlink="">
      <xdr:nvSpPr>
        <xdr:cNvPr id="264" name="n_4mainValue【体育館・プール】&#10;一人当たり面積">
          <a:extLst>
            <a:ext uri="{FF2B5EF4-FFF2-40B4-BE49-F238E27FC236}">
              <a16:creationId xmlns:a16="http://schemas.microsoft.com/office/drawing/2014/main" id="{7390F3E1-A517-4F6E-A4F7-43C0B7423DA8}"/>
            </a:ext>
          </a:extLst>
        </xdr:cNvPr>
        <xdr:cNvSpPr txBox="1"/>
      </xdr:nvSpPr>
      <xdr:spPr>
        <a:xfrm>
          <a:off x="6737427" y="10951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a:extLst>
            <a:ext uri="{FF2B5EF4-FFF2-40B4-BE49-F238E27FC236}">
              <a16:creationId xmlns:a16="http://schemas.microsoft.com/office/drawing/2014/main" id="{3579A258-6C35-41A3-B553-39720CEF816D}"/>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a:extLst>
            <a:ext uri="{FF2B5EF4-FFF2-40B4-BE49-F238E27FC236}">
              <a16:creationId xmlns:a16="http://schemas.microsoft.com/office/drawing/2014/main" id="{0B041264-4054-47EB-AFBB-96B745F45E9B}"/>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a:extLst>
            <a:ext uri="{FF2B5EF4-FFF2-40B4-BE49-F238E27FC236}">
              <a16:creationId xmlns:a16="http://schemas.microsoft.com/office/drawing/2014/main" id="{9D81ACE6-B4C8-4F34-AA48-0A6FC296A7F1}"/>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a:extLst>
            <a:ext uri="{FF2B5EF4-FFF2-40B4-BE49-F238E27FC236}">
              <a16:creationId xmlns:a16="http://schemas.microsoft.com/office/drawing/2014/main" id="{57C42DFB-E76B-4622-9EA2-F1E1D5E93A63}"/>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a:extLst>
            <a:ext uri="{FF2B5EF4-FFF2-40B4-BE49-F238E27FC236}">
              <a16:creationId xmlns:a16="http://schemas.microsoft.com/office/drawing/2014/main" id="{E686EE86-2E21-480D-8B00-C12234E7C883}"/>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a:extLst>
            <a:ext uri="{FF2B5EF4-FFF2-40B4-BE49-F238E27FC236}">
              <a16:creationId xmlns:a16="http://schemas.microsoft.com/office/drawing/2014/main" id="{84A7FAE3-BFD6-4509-95C4-38937818F108}"/>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a:extLst>
            <a:ext uri="{FF2B5EF4-FFF2-40B4-BE49-F238E27FC236}">
              <a16:creationId xmlns:a16="http://schemas.microsoft.com/office/drawing/2014/main" id="{C645E29E-EC97-4058-AFBA-82F910FA353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a:extLst>
            <a:ext uri="{FF2B5EF4-FFF2-40B4-BE49-F238E27FC236}">
              <a16:creationId xmlns:a16="http://schemas.microsoft.com/office/drawing/2014/main" id="{049BC866-8A62-498F-A0D7-3CE7D1B42FFC}"/>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3" name="正方形/長方形 272">
          <a:extLst>
            <a:ext uri="{FF2B5EF4-FFF2-40B4-BE49-F238E27FC236}">
              <a16:creationId xmlns:a16="http://schemas.microsoft.com/office/drawing/2014/main" id="{4B30050D-8BA7-4983-A6EF-EA10ED246ACA}"/>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4" name="正方形/長方形 273">
          <a:extLst>
            <a:ext uri="{FF2B5EF4-FFF2-40B4-BE49-F238E27FC236}">
              <a16:creationId xmlns:a16="http://schemas.microsoft.com/office/drawing/2014/main" id="{6740867B-DAE0-46FA-9B90-1AF4ED7A4EB4}"/>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5" name="正方形/長方形 274">
          <a:extLst>
            <a:ext uri="{FF2B5EF4-FFF2-40B4-BE49-F238E27FC236}">
              <a16:creationId xmlns:a16="http://schemas.microsoft.com/office/drawing/2014/main" id="{2B50C250-D243-4088-88C9-BB0EED679F82}"/>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6" name="正方形/長方形 275">
          <a:extLst>
            <a:ext uri="{FF2B5EF4-FFF2-40B4-BE49-F238E27FC236}">
              <a16:creationId xmlns:a16="http://schemas.microsoft.com/office/drawing/2014/main" id="{9A7D936E-67A7-4A9F-A8B8-151862E1C41D}"/>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7" name="正方形/長方形 276">
          <a:extLst>
            <a:ext uri="{FF2B5EF4-FFF2-40B4-BE49-F238E27FC236}">
              <a16:creationId xmlns:a16="http://schemas.microsoft.com/office/drawing/2014/main" id="{81A0DADF-9600-4557-8AAB-07978EFF1373}"/>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8" name="正方形/長方形 277">
          <a:extLst>
            <a:ext uri="{FF2B5EF4-FFF2-40B4-BE49-F238E27FC236}">
              <a16:creationId xmlns:a16="http://schemas.microsoft.com/office/drawing/2014/main" id="{491A17D7-11A7-4103-AFB6-5C243934CB81}"/>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9" name="正方形/長方形 278">
          <a:extLst>
            <a:ext uri="{FF2B5EF4-FFF2-40B4-BE49-F238E27FC236}">
              <a16:creationId xmlns:a16="http://schemas.microsoft.com/office/drawing/2014/main" id="{20C19D10-EAF1-4C0D-BC63-FD5E6E97AD78}"/>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0" name="正方形/長方形 279">
          <a:extLst>
            <a:ext uri="{FF2B5EF4-FFF2-40B4-BE49-F238E27FC236}">
              <a16:creationId xmlns:a16="http://schemas.microsoft.com/office/drawing/2014/main" id="{C5272A43-9FEB-46F3-B84E-C9DAE0945E2F}"/>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1" name="正方形/長方形 280">
          <a:extLst>
            <a:ext uri="{FF2B5EF4-FFF2-40B4-BE49-F238E27FC236}">
              <a16:creationId xmlns:a16="http://schemas.microsoft.com/office/drawing/2014/main" id="{2CBED841-2227-4DBE-86EA-FEAC4AA302B8}"/>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2" name="正方形/長方形 281">
          <a:extLst>
            <a:ext uri="{FF2B5EF4-FFF2-40B4-BE49-F238E27FC236}">
              <a16:creationId xmlns:a16="http://schemas.microsoft.com/office/drawing/2014/main" id="{DA0E9A32-E635-44F9-B005-BB6743DDC362}"/>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3" name="正方形/長方形 282">
          <a:extLst>
            <a:ext uri="{FF2B5EF4-FFF2-40B4-BE49-F238E27FC236}">
              <a16:creationId xmlns:a16="http://schemas.microsoft.com/office/drawing/2014/main" id="{1EEF0C1C-7AF3-41A0-A0B2-AE21A752E7D7}"/>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4" name="正方形/長方形 283">
          <a:extLst>
            <a:ext uri="{FF2B5EF4-FFF2-40B4-BE49-F238E27FC236}">
              <a16:creationId xmlns:a16="http://schemas.microsoft.com/office/drawing/2014/main" id="{F20D9680-13E9-4336-A755-5DD45208D409}"/>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5" name="正方形/長方形 284">
          <a:extLst>
            <a:ext uri="{FF2B5EF4-FFF2-40B4-BE49-F238E27FC236}">
              <a16:creationId xmlns:a16="http://schemas.microsoft.com/office/drawing/2014/main" id="{B626736D-3996-44D2-8870-84DD2621F682}"/>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6" name="正方形/長方形 285">
          <a:extLst>
            <a:ext uri="{FF2B5EF4-FFF2-40B4-BE49-F238E27FC236}">
              <a16:creationId xmlns:a16="http://schemas.microsoft.com/office/drawing/2014/main" id="{010634C9-459D-40C2-9C79-8A4125C432F1}"/>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7" name="正方形/長方形 286">
          <a:extLst>
            <a:ext uri="{FF2B5EF4-FFF2-40B4-BE49-F238E27FC236}">
              <a16:creationId xmlns:a16="http://schemas.microsoft.com/office/drawing/2014/main" id="{9795487E-59A0-4F16-B050-2106D5626CB9}"/>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8" name="正方形/長方形 287">
          <a:extLst>
            <a:ext uri="{FF2B5EF4-FFF2-40B4-BE49-F238E27FC236}">
              <a16:creationId xmlns:a16="http://schemas.microsoft.com/office/drawing/2014/main" id="{91BFE529-4656-4B37-B16E-1EB59891FB5B}"/>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9" name="テキスト ボックス 288">
          <a:extLst>
            <a:ext uri="{FF2B5EF4-FFF2-40B4-BE49-F238E27FC236}">
              <a16:creationId xmlns:a16="http://schemas.microsoft.com/office/drawing/2014/main" id="{01A8DB35-4CD7-4C36-9E00-BF07E7C4B151}"/>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90" name="直線コネクタ 289">
          <a:extLst>
            <a:ext uri="{FF2B5EF4-FFF2-40B4-BE49-F238E27FC236}">
              <a16:creationId xmlns:a16="http://schemas.microsoft.com/office/drawing/2014/main" id="{19BE6303-3088-40A9-BE95-BFECB797479C}"/>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91" name="テキスト ボックス 290">
          <a:extLst>
            <a:ext uri="{FF2B5EF4-FFF2-40B4-BE49-F238E27FC236}">
              <a16:creationId xmlns:a16="http://schemas.microsoft.com/office/drawing/2014/main" id="{6673C02D-C763-4320-BB54-09FBC38BFCED}"/>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92" name="直線コネクタ 291">
          <a:extLst>
            <a:ext uri="{FF2B5EF4-FFF2-40B4-BE49-F238E27FC236}">
              <a16:creationId xmlns:a16="http://schemas.microsoft.com/office/drawing/2014/main" id="{52392E4A-7EDB-4F3F-93B2-52B23F7AB6AD}"/>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93" name="テキスト ボックス 292">
          <a:extLst>
            <a:ext uri="{FF2B5EF4-FFF2-40B4-BE49-F238E27FC236}">
              <a16:creationId xmlns:a16="http://schemas.microsoft.com/office/drawing/2014/main" id="{0E6ECC31-2840-4075-BD1B-DFC98D028E03}"/>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94" name="直線コネクタ 293">
          <a:extLst>
            <a:ext uri="{FF2B5EF4-FFF2-40B4-BE49-F238E27FC236}">
              <a16:creationId xmlns:a16="http://schemas.microsoft.com/office/drawing/2014/main" id="{3E9A4622-3EAB-49E4-B90F-07313FB72313}"/>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95" name="テキスト ボックス 294">
          <a:extLst>
            <a:ext uri="{FF2B5EF4-FFF2-40B4-BE49-F238E27FC236}">
              <a16:creationId xmlns:a16="http://schemas.microsoft.com/office/drawing/2014/main" id="{AD3AF4F6-6DC2-435F-864E-F512226D2677}"/>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96" name="直線コネクタ 295">
          <a:extLst>
            <a:ext uri="{FF2B5EF4-FFF2-40B4-BE49-F238E27FC236}">
              <a16:creationId xmlns:a16="http://schemas.microsoft.com/office/drawing/2014/main" id="{6F7AF4A4-EE86-467F-902A-D4DDF29FE165}"/>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97" name="テキスト ボックス 296">
          <a:extLst>
            <a:ext uri="{FF2B5EF4-FFF2-40B4-BE49-F238E27FC236}">
              <a16:creationId xmlns:a16="http://schemas.microsoft.com/office/drawing/2014/main" id="{5265CEE6-3D96-4012-B0EF-DB67F058331F}"/>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98" name="直線コネクタ 297">
          <a:extLst>
            <a:ext uri="{FF2B5EF4-FFF2-40B4-BE49-F238E27FC236}">
              <a16:creationId xmlns:a16="http://schemas.microsoft.com/office/drawing/2014/main" id="{14460922-B48B-46E6-A36C-C747AF46E9B7}"/>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99" name="テキスト ボックス 298">
          <a:extLst>
            <a:ext uri="{FF2B5EF4-FFF2-40B4-BE49-F238E27FC236}">
              <a16:creationId xmlns:a16="http://schemas.microsoft.com/office/drawing/2014/main" id="{2014A477-AFB3-446C-B874-7F44B86C5147}"/>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00" name="直線コネクタ 299">
          <a:extLst>
            <a:ext uri="{FF2B5EF4-FFF2-40B4-BE49-F238E27FC236}">
              <a16:creationId xmlns:a16="http://schemas.microsoft.com/office/drawing/2014/main" id="{20B9B427-E443-4AB7-AD5A-38F1709FDDAF}"/>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01" name="テキスト ボックス 300">
          <a:extLst>
            <a:ext uri="{FF2B5EF4-FFF2-40B4-BE49-F238E27FC236}">
              <a16:creationId xmlns:a16="http://schemas.microsoft.com/office/drawing/2014/main" id="{C300B77E-C0FC-472F-BFD0-6B93F1F44D2E}"/>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02" name="直線コネクタ 301">
          <a:extLst>
            <a:ext uri="{FF2B5EF4-FFF2-40B4-BE49-F238E27FC236}">
              <a16:creationId xmlns:a16="http://schemas.microsoft.com/office/drawing/2014/main" id="{57AC6BC9-2CD7-4951-BD37-F9199A243404}"/>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03" name="テキスト ボックス 302">
          <a:extLst>
            <a:ext uri="{FF2B5EF4-FFF2-40B4-BE49-F238E27FC236}">
              <a16:creationId xmlns:a16="http://schemas.microsoft.com/office/drawing/2014/main" id="{FDC40DF3-EF2A-4159-9A51-452729F9CADD}"/>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4" name="直線コネクタ 303">
          <a:extLst>
            <a:ext uri="{FF2B5EF4-FFF2-40B4-BE49-F238E27FC236}">
              <a16:creationId xmlns:a16="http://schemas.microsoft.com/office/drawing/2014/main" id="{33762D67-1E94-4AC8-AC01-68C6FFB173ED}"/>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05" name="【市民会館】&#10;有形固定資産減価償却率グラフ枠">
          <a:extLst>
            <a:ext uri="{FF2B5EF4-FFF2-40B4-BE49-F238E27FC236}">
              <a16:creationId xmlns:a16="http://schemas.microsoft.com/office/drawing/2014/main" id="{8B259681-5FE0-4F6D-B1E9-A23F7AA09D12}"/>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118655</xdr:rowOff>
    </xdr:from>
    <xdr:to>
      <xdr:col>24</xdr:col>
      <xdr:colOff>62865</xdr:colOff>
      <xdr:row>109</xdr:row>
      <xdr:rowOff>35379</xdr:rowOff>
    </xdr:to>
    <xdr:cxnSp macro="">
      <xdr:nvCxnSpPr>
        <xdr:cNvPr id="306" name="直線コネクタ 305">
          <a:extLst>
            <a:ext uri="{FF2B5EF4-FFF2-40B4-BE49-F238E27FC236}">
              <a16:creationId xmlns:a16="http://schemas.microsoft.com/office/drawing/2014/main" id="{65B611F0-2F73-4DE9-AEC7-5BBF85D29E91}"/>
            </a:ext>
          </a:extLst>
        </xdr:cNvPr>
        <xdr:cNvCxnSpPr/>
      </xdr:nvCxnSpPr>
      <xdr:spPr>
        <a:xfrm flipV="1">
          <a:off x="4634865" y="17263655"/>
          <a:ext cx="0" cy="1459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07" name="【市民会館】&#10;有形固定資産減価償却率最小値テキスト">
          <a:extLst>
            <a:ext uri="{FF2B5EF4-FFF2-40B4-BE49-F238E27FC236}">
              <a16:creationId xmlns:a16="http://schemas.microsoft.com/office/drawing/2014/main" id="{24A3BCE6-1CC7-403D-A01D-86FAC67CDB83}"/>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08" name="直線コネクタ 307">
          <a:extLst>
            <a:ext uri="{FF2B5EF4-FFF2-40B4-BE49-F238E27FC236}">
              <a16:creationId xmlns:a16="http://schemas.microsoft.com/office/drawing/2014/main" id="{BD8BBE7C-5AFF-404D-861F-7711F2244143}"/>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65332</xdr:rowOff>
    </xdr:from>
    <xdr:ext cx="405111" cy="259045"/>
    <xdr:sp macro="" textlink="">
      <xdr:nvSpPr>
        <xdr:cNvPr id="309" name="【市民会館】&#10;有形固定資産減価償却率最大値テキスト">
          <a:extLst>
            <a:ext uri="{FF2B5EF4-FFF2-40B4-BE49-F238E27FC236}">
              <a16:creationId xmlns:a16="http://schemas.microsoft.com/office/drawing/2014/main" id="{9C57777A-76C2-4181-B780-EFB26334C0AA}"/>
            </a:ext>
          </a:extLst>
        </xdr:cNvPr>
        <xdr:cNvSpPr txBox="1"/>
      </xdr:nvSpPr>
      <xdr:spPr>
        <a:xfrm>
          <a:off x="4673600" y="17038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118655</xdr:rowOff>
    </xdr:from>
    <xdr:to>
      <xdr:col>24</xdr:col>
      <xdr:colOff>152400</xdr:colOff>
      <xdr:row>100</xdr:row>
      <xdr:rowOff>118655</xdr:rowOff>
    </xdr:to>
    <xdr:cxnSp macro="">
      <xdr:nvCxnSpPr>
        <xdr:cNvPr id="310" name="直線コネクタ 309">
          <a:extLst>
            <a:ext uri="{FF2B5EF4-FFF2-40B4-BE49-F238E27FC236}">
              <a16:creationId xmlns:a16="http://schemas.microsoft.com/office/drawing/2014/main" id="{1D29005F-C0E5-4C27-967D-72783607A901}"/>
            </a:ext>
          </a:extLst>
        </xdr:cNvPr>
        <xdr:cNvCxnSpPr/>
      </xdr:nvCxnSpPr>
      <xdr:spPr>
        <a:xfrm>
          <a:off x="4546600" y="17263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30315</xdr:rowOff>
    </xdr:from>
    <xdr:ext cx="405111" cy="259045"/>
    <xdr:sp macro="" textlink="">
      <xdr:nvSpPr>
        <xdr:cNvPr id="311" name="【市民会館】&#10;有形固定資産減価償却率平均値テキスト">
          <a:extLst>
            <a:ext uri="{FF2B5EF4-FFF2-40B4-BE49-F238E27FC236}">
              <a16:creationId xmlns:a16="http://schemas.microsoft.com/office/drawing/2014/main" id="{8CDDEAB9-4F4A-4624-B14F-2F6A7336BBF4}"/>
            </a:ext>
          </a:extLst>
        </xdr:cNvPr>
        <xdr:cNvSpPr txBox="1"/>
      </xdr:nvSpPr>
      <xdr:spPr>
        <a:xfrm>
          <a:off x="4673600" y="178611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7438</xdr:rowOff>
    </xdr:from>
    <xdr:to>
      <xdr:col>24</xdr:col>
      <xdr:colOff>114300</xdr:colOff>
      <xdr:row>105</xdr:row>
      <xdr:rowOff>109038</xdr:rowOff>
    </xdr:to>
    <xdr:sp macro="" textlink="">
      <xdr:nvSpPr>
        <xdr:cNvPr id="312" name="フローチャート: 判断 311">
          <a:extLst>
            <a:ext uri="{FF2B5EF4-FFF2-40B4-BE49-F238E27FC236}">
              <a16:creationId xmlns:a16="http://schemas.microsoft.com/office/drawing/2014/main" id="{59C5F634-5D0F-492E-A99E-813BF14EDF96}"/>
            </a:ext>
          </a:extLst>
        </xdr:cNvPr>
        <xdr:cNvSpPr/>
      </xdr:nvSpPr>
      <xdr:spPr>
        <a:xfrm>
          <a:off x="4584700" y="1800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139700</xdr:rowOff>
    </xdr:from>
    <xdr:to>
      <xdr:col>20</xdr:col>
      <xdr:colOff>38100</xdr:colOff>
      <xdr:row>105</xdr:row>
      <xdr:rowOff>69850</xdr:rowOff>
    </xdr:to>
    <xdr:sp macro="" textlink="">
      <xdr:nvSpPr>
        <xdr:cNvPr id="313" name="フローチャート: 判断 312">
          <a:extLst>
            <a:ext uri="{FF2B5EF4-FFF2-40B4-BE49-F238E27FC236}">
              <a16:creationId xmlns:a16="http://schemas.microsoft.com/office/drawing/2014/main" id="{6E8BC31F-BE41-4C02-A398-9DD67DDE89C1}"/>
            </a:ext>
          </a:extLst>
        </xdr:cNvPr>
        <xdr:cNvSpPr/>
      </xdr:nvSpPr>
      <xdr:spPr>
        <a:xfrm>
          <a:off x="37465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108676</xdr:rowOff>
    </xdr:from>
    <xdr:to>
      <xdr:col>15</xdr:col>
      <xdr:colOff>101600</xdr:colOff>
      <xdr:row>105</xdr:row>
      <xdr:rowOff>38826</xdr:rowOff>
    </xdr:to>
    <xdr:sp macro="" textlink="">
      <xdr:nvSpPr>
        <xdr:cNvPr id="314" name="フローチャート: 判断 313">
          <a:extLst>
            <a:ext uri="{FF2B5EF4-FFF2-40B4-BE49-F238E27FC236}">
              <a16:creationId xmlns:a16="http://schemas.microsoft.com/office/drawing/2014/main" id="{C61C8B41-9815-4779-90D5-A23A177B1F33}"/>
            </a:ext>
          </a:extLst>
        </xdr:cNvPr>
        <xdr:cNvSpPr/>
      </xdr:nvSpPr>
      <xdr:spPr>
        <a:xfrm>
          <a:off x="2857500" y="1793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108676</xdr:rowOff>
    </xdr:from>
    <xdr:to>
      <xdr:col>10</xdr:col>
      <xdr:colOff>165100</xdr:colOff>
      <xdr:row>105</xdr:row>
      <xdr:rowOff>38826</xdr:rowOff>
    </xdr:to>
    <xdr:sp macro="" textlink="">
      <xdr:nvSpPr>
        <xdr:cNvPr id="315" name="フローチャート: 判断 314">
          <a:extLst>
            <a:ext uri="{FF2B5EF4-FFF2-40B4-BE49-F238E27FC236}">
              <a16:creationId xmlns:a16="http://schemas.microsoft.com/office/drawing/2014/main" id="{687C27C0-24D8-4000-8512-F595DBF970A0}"/>
            </a:ext>
          </a:extLst>
        </xdr:cNvPr>
        <xdr:cNvSpPr/>
      </xdr:nvSpPr>
      <xdr:spPr>
        <a:xfrm>
          <a:off x="1968500" y="1793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79284</xdr:rowOff>
    </xdr:from>
    <xdr:to>
      <xdr:col>6</xdr:col>
      <xdr:colOff>38100</xdr:colOff>
      <xdr:row>105</xdr:row>
      <xdr:rowOff>9434</xdr:rowOff>
    </xdr:to>
    <xdr:sp macro="" textlink="">
      <xdr:nvSpPr>
        <xdr:cNvPr id="316" name="フローチャート: 判断 315">
          <a:extLst>
            <a:ext uri="{FF2B5EF4-FFF2-40B4-BE49-F238E27FC236}">
              <a16:creationId xmlns:a16="http://schemas.microsoft.com/office/drawing/2014/main" id="{86689BC3-40C9-4283-94F0-3B2B67BE6DAB}"/>
            </a:ext>
          </a:extLst>
        </xdr:cNvPr>
        <xdr:cNvSpPr/>
      </xdr:nvSpPr>
      <xdr:spPr>
        <a:xfrm>
          <a:off x="1079500" y="1791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7" name="テキスト ボックス 316">
          <a:extLst>
            <a:ext uri="{FF2B5EF4-FFF2-40B4-BE49-F238E27FC236}">
              <a16:creationId xmlns:a16="http://schemas.microsoft.com/office/drawing/2014/main" id="{4250DFCB-FDEF-4D19-A182-2C834A32CBEF}"/>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8" name="テキスト ボックス 317">
          <a:extLst>
            <a:ext uri="{FF2B5EF4-FFF2-40B4-BE49-F238E27FC236}">
              <a16:creationId xmlns:a16="http://schemas.microsoft.com/office/drawing/2014/main" id="{F1098032-04A2-495A-B5BB-1EDCFC173E6B}"/>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9" name="テキスト ボックス 318">
          <a:extLst>
            <a:ext uri="{FF2B5EF4-FFF2-40B4-BE49-F238E27FC236}">
              <a16:creationId xmlns:a16="http://schemas.microsoft.com/office/drawing/2014/main" id="{FC46A1DC-C906-4213-850E-904B1821ECC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20" name="テキスト ボックス 319">
          <a:extLst>
            <a:ext uri="{FF2B5EF4-FFF2-40B4-BE49-F238E27FC236}">
              <a16:creationId xmlns:a16="http://schemas.microsoft.com/office/drawing/2014/main" id="{FC7D921F-7C89-4764-8968-6E88E0A65364}"/>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21" name="テキスト ボックス 320">
          <a:extLst>
            <a:ext uri="{FF2B5EF4-FFF2-40B4-BE49-F238E27FC236}">
              <a16:creationId xmlns:a16="http://schemas.microsoft.com/office/drawing/2014/main" id="{135548E9-6920-47FE-801D-1A92E71C95FC}"/>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53158</xdr:rowOff>
    </xdr:from>
    <xdr:to>
      <xdr:col>24</xdr:col>
      <xdr:colOff>114300</xdr:colOff>
      <xdr:row>107</xdr:row>
      <xdr:rowOff>154758</xdr:rowOff>
    </xdr:to>
    <xdr:sp macro="" textlink="">
      <xdr:nvSpPr>
        <xdr:cNvPr id="322" name="楕円 321">
          <a:extLst>
            <a:ext uri="{FF2B5EF4-FFF2-40B4-BE49-F238E27FC236}">
              <a16:creationId xmlns:a16="http://schemas.microsoft.com/office/drawing/2014/main" id="{B454B0CE-4560-4E8D-B7E1-1F651D15F162}"/>
            </a:ext>
          </a:extLst>
        </xdr:cNvPr>
        <xdr:cNvSpPr/>
      </xdr:nvSpPr>
      <xdr:spPr>
        <a:xfrm>
          <a:off x="4584700" y="18398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31585</xdr:rowOff>
    </xdr:from>
    <xdr:ext cx="405111" cy="259045"/>
    <xdr:sp macro="" textlink="">
      <xdr:nvSpPr>
        <xdr:cNvPr id="323" name="【市民会館】&#10;有形固定資産減価償却率該当値テキスト">
          <a:extLst>
            <a:ext uri="{FF2B5EF4-FFF2-40B4-BE49-F238E27FC236}">
              <a16:creationId xmlns:a16="http://schemas.microsoft.com/office/drawing/2014/main" id="{AB03AE88-1EE7-4512-814E-576BE6D01F62}"/>
            </a:ext>
          </a:extLst>
        </xdr:cNvPr>
        <xdr:cNvSpPr txBox="1"/>
      </xdr:nvSpPr>
      <xdr:spPr>
        <a:xfrm>
          <a:off x="4673600" y="18376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22134</xdr:rowOff>
    </xdr:from>
    <xdr:to>
      <xdr:col>20</xdr:col>
      <xdr:colOff>38100</xdr:colOff>
      <xdr:row>107</xdr:row>
      <xdr:rowOff>123734</xdr:rowOff>
    </xdr:to>
    <xdr:sp macro="" textlink="">
      <xdr:nvSpPr>
        <xdr:cNvPr id="324" name="楕円 323">
          <a:extLst>
            <a:ext uri="{FF2B5EF4-FFF2-40B4-BE49-F238E27FC236}">
              <a16:creationId xmlns:a16="http://schemas.microsoft.com/office/drawing/2014/main" id="{F37FFEDD-D4C9-4926-A0F2-AEFFBF3C5245}"/>
            </a:ext>
          </a:extLst>
        </xdr:cNvPr>
        <xdr:cNvSpPr/>
      </xdr:nvSpPr>
      <xdr:spPr>
        <a:xfrm>
          <a:off x="3746500" y="18367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72934</xdr:rowOff>
    </xdr:from>
    <xdr:to>
      <xdr:col>24</xdr:col>
      <xdr:colOff>63500</xdr:colOff>
      <xdr:row>107</xdr:row>
      <xdr:rowOff>103958</xdr:rowOff>
    </xdr:to>
    <xdr:cxnSp macro="">
      <xdr:nvCxnSpPr>
        <xdr:cNvPr id="325" name="直線コネクタ 324">
          <a:extLst>
            <a:ext uri="{FF2B5EF4-FFF2-40B4-BE49-F238E27FC236}">
              <a16:creationId xmlns:a16="http://schemas.microsoft.com/office/drawing/2014/main" id="{155385AA-C6DB-4515-908E-628FE542C33C}"/>
            </a:ext>
          </a:extLst>
        </xdr:cNvPr>
        <xdr:cNvCxnSpPr/>
      </xdr:nvCxnSpPr>
      <xdr:spPr>
        <a:xfrm>
          <a:off x="3797300" y="18418084"/>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159294</xdr:rowOff>
    </xdr:from>
    <xdr:to>
      <xdr:col>15</xdr:col>
      <xdr:colOff>101600</xdr:colOff>
      <xdr:row>107</xdr:row>
      <xdr:rowOff>89444</xdr:rowOff>
    </xdr:to>
    <xdr:sp macro="" textlink="">
      <xdr:nvSpPr>
        <xdr:cNvPr id="326" name="楕円 325">
          <a:extLst>
            <a:ext uri="{FF2B5EF4-FFF2-40B4-BE49-F238E27FC236}">
              <a16:creationId xmlns:a16="http://schemas.microsoft.com/office/drawing/2014/main" id="{F213C777-DAF6-42A6-8357-F22E233CC49D}"/>
            </a:ext>
          </a:extLst>
        </xdr:cNvPr>
        <xdr:cNvSpPr/>
      </xdr:nvSpPr>
      <xdr:spPr>
        <a:xfrm>
          <a:off x="2857500" y="1833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38644</xdr:rowOff>
    </xdr:from>
    <xdr:to>
      <xdr:col>19</xdr:col>
      <xdr:colOff>177800</xdr:colOff>
      <xdr:row>107</xdr:row>
      <xdr:rowOff>72934</xdr:rowOff>
    </xdr:to>
    <xdr:cxnSp macro="">
      <xdr:nvCxnSpPr>
        <xdr:cNvPr id="327" name="直線コネクタ 326">
          <a:extLst>
            <a:ext uri="{FF2B5EF4-FFF2-40B4-BE49-F238E27FC236}">
              <a16:creationId xmlns:a16="http://schemas.microsoft.com/office/drawing/2014/main" id="{6792F280-4C26-494C-BE96-990C6732EB57}"/>
            </a:ext>
          </a:extLst>
        </xdr:cNvPr>
        <xdr:cNvCxnSpPr/>
      </xdr:nvCxnSpPr>
      <xdr:spPr>
        <a:xfrm>
          <a:off x="2908300" y="1838379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128270</xdr:rowOff>
    </xdr:from>
    <xdr:to>
      <xdr:col>10</xdr:col>
      <xdr:colOff>165100</xdr:colOff>
      <xdr:row>107</xdr:row>
      <xdr:rowOff>58420</xdr:rowOff>
    </xdr:to>
    <xdr:sp macro="" textlink="">
      <xdr:nvSpPr>
        <xdr:cNvPr id="328" name="楕円 327">
          <a:extLst>
            <a:ext uri="{FF2B5EF4-FFF2-40B4-BE49-F238E27FC236}">
              <a16:creationId xmlns:a16="http://schemas.microsoft.com/office/drawing/2014/main" id="{0643A4CC-0D14-47AF-9A7E-C148EE5630DF}"/>
            </a:ext>
          </a:extLst>
        </xdr:cNvPr>
        <xdr:cNvSpPr/>
      </xdr:nvSpPr>
      <xdr:spPr>
        <a:xfrm>
          <a:off x="1968500" y="1830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107</xdr:row>
      <xdr:rowOff>7620</xdr:rowOff>
    </xdr:from>
    <xdr:to>
      <xdr:col>15</xdr:col>
      <xdr:colOff>50800</xdr:colOff>
      <xdr:row>107</xdr:row>
      <xdr:rowOff>38644</xdr:rowOff>
    </xdr:to>
    <xdr:cxnSp macro="">
      <xdr:nvCxnSpPr>
        <xdr:cNvPr id="329" name="直線コネクタ 328">
          <a:extLst>
            <a:ext uri="{FF2B5EF4-FFF2-40B4-BE49-F238E27FC236}">
              <a16:creationId xmlns:a16="http://schemas.microsoft.com/office/drawing/2014/main" id="{ADC8469C-7F65-4DB1-95CA-CC4D48711969}"/>
            </a:ext>
          </a:extLst>
        </xdr:cNvPr>
        <xdr:cNvCxnSpPr/>
      </xdr:nvCxnSpPr>
      <xdr:spPr>
        <a:xfrm>
          <a:off x="2019300" y="18352770"/>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85816</xdr:rowOff>
    </xdr:from>
    <xdr:to>
      <xdr:col>6</xdr:col>
      <xdr:colOff>38100</xdr:colOff>
      <xdr:row>107</xdr:row>
      <xdr:rowOff>15966</xdr:rowOff>
    </xdr:to>
    <xdr:sp macro="" textlink="">
      <xdr:nvSpPr>
        <xdr:cNvPr id="330" name="楕円 329">
          <a:extLst>
            <a:ext uri="{FF2B5EF4-FFF2-40B4-BE49-F238E27FC236}">
              <a16:creationId xmlns:a16="http://schemas.microsoft.com/office/drawing/2014/main" id="{2194909F-6C64-4657-8F81-071218AD367C}"/>
            </a:ext>
          </a:extLst>
        </xdr:cNvPr>
        <xdr:cNvSpPr/>
      </xdr:nvSpPr>
      <xdr:spPr>
        <a:xfrm>
          <a:off x="1079500" y="18259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136616</xdr:rowOff>
    </xdr:from>
    <xdr:to>
      <xdr:col>10</xdr:col>
      <xdr:colOff>114300</xdr:colOff>
      <xdr:row>107</xdr:row>
      <xdr:rowOff>7620</xdr:rowOff>
    </xdr:to>
    <xdr:cxnSp macro="">
      <xdr:nvCxnSpPr>
        <xdr:cNvPr id="331" name="直線コネクタ 330">
          <a:extLst>
            <a:ext uri="{FF2B5EF4-FFF2-40B4-BE49-F238E27FC236}">
              <a16:creationId xmlns:a16="http://schemas.microsoft.com/office/drawing/2014/main" id="{3190659F-ED1B-4D97-B7F2-6F03204E01F5}"/>
            </a:ext>
          </a:extLst>
        </xdr:cNvPr>
        <xdr:cNvCxnSpPr/>
      </xdr:nvCxnSpPr>
      <xdr:spPr>
        <a:xfrm>
          <a:off x="1130300" y="18310316"/>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86377</xdr:rowOff>
    </xdr:from>
    <xdr:ext cx="405111" cy="259045"/>
    <xdr:sp macro="" textlink="">
      <xdr:nvSpPr>
        <xdr:cNvPr id="332" name="n_1aveValue【市民会館】&#10;有形固定資産減価償却率">
          <a:extLst>
            <a:ext uri="{FF2B5EF4-FFF2-40B4-BE49-F238E27FC236}">
              <a16:creationId xmlns:a16="http://schemas.microsoft.com/office/drawing/2014/main" id="{4A38F0B5-3C36-4021-BD72-7D528E27D716}"/>
            </a:ext>
          </a:extLst>
        </xdr:cNvPr>
        <xdr:cNvSpPr txBox="1"/>
      </xdr:nvSpPr>
      <xdr:spPr>
        <a:xfrm>
          <a:off x="3582044" y="1774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55353</xdr:rowOff>
    </xdr:from>
    <xdr:ext cx="405111" cy="259045"/>
    <xdr:sp macro="" textlink="">
      <xdr:nvSpPr>
        <xdr:cNvPr id="333" name="n_2aveValue【市民会館】&#10;有形固定資産減価償却率">
          <a:extLst>
            <a:ext uri="{FF2B5EF4-FFF2-40B4-BE49-F238E27FC236}">
              <a16:creationId xmlns:a16="http://schemas.microsoft.com/office/drawing/2014/main" id="{88233784-C839-4264-88C2-C25A371CF018}"/>
            </a:ext>
          </a:extLst>
        </xdr:cNvPr>
        <xdr:cNvSpPr txBox="1"/>
      </xdr:nvSpPr>
      <xdr:spPr>
        <a:xfrm>
          <a:off x="2705744" y="17714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55353</xdr:rowOff>
    </xdr:from>
    <xdr:ext cx="405111" cy="259045"/>
    <xdr:sp macro="" textlink="">
      <xdr:nvSpPr>
        <xdr:cNvPr id="334" name="n_3aveValue【市民会館】&#10;有形固定資産減価償却率">
          <a:extLst>
            <a:ext uri="{FF2B5EF4-FFF2-40B4-BE49-F238E27FC236}">
              <a16:creationId xmlns:a16="http://schemas.microsoft.com/office/drawing/2014/main" id="{5F9AE0BE-AFE9-4F7D-BF44-D3C6A1A72BB3}"/>
            </a:ext>
          </a:extLst>
        </xdr:cNvPr>
        <xdr:cNvSpPr txBox="1"/>
      </xdr:nvSpPr>
      <xdr:spPr>
        <a:xfrm>
          <a:off x="1816744" y="17714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25961</xdr:rowOff>
    </xdr:from>
    <xdr:ext cx="405111" cy="259045"/>
    <xdr:sp macro="" textlink="">
      <xdr:nvSpPr>
        <xdr:cNvPr id="335" name="n_4aveValue【市民会館】&#10;有形固定資産減価償却率">
          <a:extLst>
            <a:ext uri="{FF2B5EF4-FFF2-40B4-BE49-F238E27FC236}">
              <a16:creationId xmlns:a16="http://schemas.microsoft.com/office/drawing/2014/main" id="{15FECB1F-D070-4FFB-B3E5-0D55CA5B6502}"/>
            </a:ext>
          </a:extLst>
        </xdr:cNvPr>
        <xdr:cNvSpPr txBox="1"/>
      </xdr:nvSpPr>
      <xdr:spPr>
        <a:xfrm>
          <a:off x="927744" y="1768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114861</xdr:rowOff>
    </xdr:from>
    <xdr:ext cx="405111" cy="259045"/>
    <xdr:sp macro="" textlink="">
      <xdr:nvSpPr>
        <xdr:cNvPr id="336" name="n_1mainValue【市民会館】&#10;有形固定資産減価償却率">
          <a:extLst>
            <a:ext uri="{FF2B5EF4-FFF2-40B4-BE49-F238E27FC236}">
              <a16:creationId xmlns:a16="http://schemas.microsoft.com/office/drawing/2014/main" id="{91E40C28-164C-46C5-BC2D-0F8DC328C14D}"/>
            </a:ext>
          </a:extLst>
        </xdr:cNvPr>
        <xdr:cNvSpPr txBox="1"/>
      </xdr:nvSpPr>
      <xdr:spPr>
        <a:xfrm>
          <a:off x="3582044" y="18460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80571</xdr:rowOff>
    </xdr:from>
    <xdr:ext cx="405111" cy="259045"/>
    <xdr:sp macro="" textlink="">
      <xdr:nvSpPr>
        <xdr:cNvPr id="337" name="n_2mainValue【市民会館】&#10;有形固定資産減価償却率">
          <a:extLst>
            <a:ext uri="{FF2B5EF4-FFF2-40B4-BE49-F238E27FC236}">
              <a16:creationId xmlns:a16="http://schemas.microsoft.com/office/drawing/2014/main" id="{B32FC560-57CA-4403-A55C-3CAF8DE80AB9}"/>
            </a:ext>
          </a:extLst>
        </xdr:cNvPr>
        <xdr:cNvSpPr txBox="1"/>
      </xdr:nvSpPr>
      <xdr:spPr>
        <a:xfrm>
          <a:off x="2705744" y="18425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49547</xdr:rowOff>
    </xdr:from>
    <xdr:ext cx="405111" cy="259045"/>
    <xdr:sp macro="" textlink="">
      <xdr:nvSpPr>
        <xdr:cNvPr id="338" name="n_3mainValue【市民会館】&#10;有形固定資産減価償却率">
          <a:extLst>
            <a:ext uri="{FF2B5EF4-FFF2-40B4-BE49-F238E27FC236}">
              <a16:creationId xmlns:a16="http://schemas.microsoft.com/office/drawing/2014/main" id="{CA9EFFAF-3D3F-43DE-B22A-5FFD219AE31C}"/>
            </a:ext>
          </a:extLst>
        </xdr:cNvPr>
        <xdr:cNvSpPr txBox="1"/>
      </xdr:nvSpPr>
      <xdr:spPr>
        <a:xfrm>
          <a:off x="1816744" y="1839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107</xdr:row>
      <xdr:rowOff>7093</xdr:rowOff>
    </xdr:from>
    <xdr:ext cx="405111" cy="259045"/>
    <xdr:sp macro="" textlink="">
      <xdr:nvSpPr>
        <xdr:cNvPr id="339" name="n_4mainValue【市民会館】&#10;有形固定資産減価償却率">
          <a:extLst>
            <a:ext uri="{FF2B5EF4-FFF2-40B4-BE49-F238E27FC236}">
              <a16:creationId xmlns:a16="http://schemas.microsoft.com/office/drawing/2014/main" id="{963CA022-4FB1-4B0C-85BA-45E2AB184F50}"/>
            </a:ext>
          </a:extLst>
        </xdr:cNvPr>
        <xdr:cNvSpPr txBox="1"/>
      </xdr:nvSpPr>
      <xdr:spPr>
        <a:xfrm>
          <a:off x="927744" y="18352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40" name="正方形/長方形 339">
          <a:extLst>
            <a:ext uri="{FF2B5EF4-FFF2-40B4-BE49-F238E27FC236}">
              <a16:creationId xmlns:a16="http://schemas.microsoft.com/office/drawing/2014/main" id="{86F8171B-2A11-4E4B-AA14-DAB92982913D}"/>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1" name="正方形/長方形 340">
          <a:extLst>
            <a:ext uri="{FF2B5EF4-FFF2-40B4-BE49-F238E27FC236}">
              <a16:creationId xmlns:a16="http://schemas.microsoft.com/office/drawing/2014/main" id="{6AC5A5E7-23E0-4800-AEF4-3E74A94A5E2D}"/>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2" name="正方形/長方形 341">
          <a:extLst>
            <a:ext uri="{FF2B5EF4-FFF2-40B4-BE49-F238E27FC236}">
              <a16:creationId xmlns:a16="http://schemas.microsoft.com/office/drawing/2014/main" id="{034DA63B-59CE-41D1-92EA-91B9A94EB9E4}"/>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3" name="正方形/長方形 342">
          <a:extLst>
            <a:ext uri="{FF2B5EF4-FFF2-40B4-BE49-F238E27FC236}">
              <a16:creationId xmlns:a16="http://schemas.microsoft.com/office/drawing/2014/main" id="{3890014D-A0AF-4531-AA40-A94FD02CC315}"/>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4" name="正方形/長方形 343">
          <a:extLst>
            <a:ext uri="{FF2B5EF4-FFF2-40B4-BE49-F238E27FC236}">
              <a16:creationId xmlns:a16="http://schemas.microsoft.com/office/drawing/2014/main" id="{C4EC769F-84F1-46B7-B100-C38DBCFEC01A}"/>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5" name="正方形/長方形 344">
          <a:extLst>
            <a:ext uri="{FF2B5EF4-FFF2-40B4-BE49-F238E27FC236}">
              <a16:creationId xmlns:a16="http://schemas.microsoft.com/office/drawing/2014/main" id="{8CFEED7A-74CA-4BE3-A95A-18E7B133EEB6}"/>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6" name="正方形/長方形 345">
          <a:extLst>
            <a:ext uri="{FF2B5EF4-FFF2-40B4-BE49-F238E27FC236}">
              <a16:creationId xmlns:a16="http://schemas.microsoft.com/office/drawing/2014/main" id="{8F60E59C-C77F-40A1-8A0B-C5C4F9337753}"/>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7" name="正方形/長方形 346">
          <a:extLst>
            <a:ext uri="{FF2B5EF4-FFF2-40B4-BE49-F238E27FC236}">
              <a16:creationId xmlns:a16="http://schemas.microsoft.com/office/drawing/2014/main" id="{135CC91B-C1EA-4BC2-960D-01460593FA66}"/>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8" name="テキスト ボックス 347">
          <a:extLst>
            <a:ext uri="{FF2B5EF4-FFF2-40B4-BE49-F238E27FC236}">
              <a16:creationId xmlns:a16="http://schemas.microsoft.com/office/drawing/2014/main" id="{7F51A333-F5D5-4958-AC49-CD85E12E56BE}"/>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9" name="直線コネクタ 348">
          <a:extLst>
            <a:ext uri="{FF2B5EF4-FFF2-40B4-BE49-F238E27FC236}">
              <a16:creationId xmlns:a16="http://schemas.microsoft.com/office/drawing/2014/main" id="{87C865DA-10BF-4CCF-B84D-C2F86924DD55}"/>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50" name="直線コネクタ 349">
          <a:extLst>
            <a:ext uri="{FF2B5EF4-FFF2-40B4-BE49-F238E27FC236}">
              <a16:creationId xmlns:a16="http://schemas.microsoft.com/office/drawing/2014/main" id="{47F9340D-7C43-482A-9CC0-09D5EA81D574}"/>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51" name="テキスト ボックス 350">
          <a:extLst>
            <a:ext uri="{FF2B5EF4-FFF2-40B4-BE49-F238E27FC236}">
              <a16:creationId xmlns:a16="http://schemas.microsoft.com/office/drawing/2014/main" id="{8562053E-492A-49D8-8182-9382087B3E97}"/>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52" name="直線コネクタ 351">
          <a:extLst>
            <a:ext uri="{FF2B5EF4-FFF2-40B4-BE49-F238E27FC236}">
              <a16:creationId xmlns:a16="http://schemas.microsoft.com/office/drawing/2014/main" id="{8F363F07-286D-480B-87C2-101EB216EF81}"/>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53" name="テキスト ボックス 352">
          <a:extLst>
            <a:ext uri="{FF2B5EF4-FFF2-40B4-BE49-F238E27FC236}">
              <a16:creationId xmlns:a16="http://schemas.microsoft.com/office/drawing/2014/main" id="{FDFF83CC-7EB4-416D-B176-1EF0388801CE}"/>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4" name="直線コネクタ 353">
          <a:extLst>
            <a:ext uri="{FF2B5EF4-FFF2-40B4-BE49-F238E27FC236}">
              <a16:creationId xmlns:a16="http://schemas.microsoft.com/office/drawing/2014/main" id="{E65460B8-3A8E-484C-89B0-9768B0B9F929}"/>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5" name="テキスト ボックス 354">
          <a:extLst>
            <a:ext uri="{FF2B5EF4-FFF2-40B4-BE49-F238E27FC236}">
              <a16:creationId xmlns:a16="http://schemas.microsoft.com/office/drawing/2014/main" id="{BFC4B814-FB6B-411C-A1D9-70CB5C6058D3}"/>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6" name="直線コネクタ 355">
          <a:extLst>
            <a:ext uri="{FF2B5EF4-FFF2-40B4-BE49-F238E27FC236}">
              <a16:creationId xmlns:a16="http://schemas.microsoft.com/office/drawing/2014/main" id="{9731C787-02E8-4813-B1C6-6888C5E55D85}"/>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7" name="テキスト ボックス 356">
          <a:extLst>
            <a:ext uri="{FF2B5EF4-FFF2-40B4-BE49-F238E27FC236}">
              <a16:creationId xmlns:a16="http://schemas.microsoft.com/office/drawing/2014/main" id="{FFCBB5EF-D787-432D-9F33-9A857672CEAB}"/>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58" name="直線コネクタ 357">
          <a:extLst>
            <a:ext uri="{FF2B5EF4-FFF2-40B4-BE49-F238E27FC236}">
              <a16:creationId xmlns:a16="http://schemas.microsoft.com/office/drawing/2014/main" id="{6D9AD580-E4FE-494E-95B7-3F8D3092DAA5}"/>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59" name="テキスト ボックス 358">
          <a:extLst>
            <a:ext uri="{FF2B5EF4-FFF2-40B4-BE49-F238E27FC236}">
              <a16:creationId xmlns:a16="http://schemas.microsoft.com/office/drawing/2014/main" id="{15472481-DB7F-4410-9FE3-5550FA568EBC}"/>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60" name="直線コネクタ 359">
          <a:extLst>
            <a:ext uri="{FF2B5EF4-FFF2-40B4-BE49-F238E27FC236}">
              <a16:creationId xmlns:a16="http://schemas.microsoft.com/office/drawing/2014/main" id="{7323A0E0-41CE-4C6B-9F00-C55AFE0A781E}"/>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61" name="テキスト ボックス 360">
          <a:extLst>
            <a:ext uri="{FF2B5EF4-FFF2-40B4-BE49-F238E27FC236}">
              <a16:creationId xmlns:a16="http://schemas.microsoft.com/office/drawing/2014/main" id="{E6591AC2-7756-4556-89AF-0439EF937605}"/>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2" name="【市民会館】&#10;一人当たり面積グラフ枠">
          <a:extLst>
            <a:ext uri="{FF2B5EF4-FFF2-40B4-BE49-F238E27FC236}">
              <a16:creationId xmlns:a16="http://schemas.microsoft.com/office/drawing/2014/main" id="{ABD51B7C-8ABE-4349-8D1D-DE2DDFDC4E8B}"/>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76200</xdr:rowOff>
    </xdr:from>
    <xdr:to>
      <xdr:col>54</xdr:col>
      <xdr:colOff>189865</xdr:colOff>
      <xdr:row>108</xdr:row>
      <xdr:rowOff>135255</xdr:rowOff>
    </xdr:to>
    <xdr:cxnSp macro="">
      <xdr:nvCxnSpPr>
        <xdr:cNvPr id="363" name="直線コネクタ 362">
          <a:extLst>
            <a:ext uri="{FF2B5EF4-FFF2-40B4-BE49-F238E27FC236}">
              <a16:creationId xmlns:a16="http://schemas.microsoft.com/office/drawing/2014/main" id="{DC3EBEE1-4EAB-4CF1-BE27-FD83136B2A8A}"/>
            </a:ext>
          </a:extLst>
        </xdr:cNvPr>
        <xdr:cNvCxnSpPr/>
      </xdr:nvCxnSpPr>
      <xdr:spPr>
        <a:xfrm flipV="1">
          <a:off x="10476865" y="17392650"/>
          <a:ext cx="0" cy="1259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139082</xdr:rowOff>
    </xdr:from>
    <xdr:ext cx="469744" cy="259045"/>
    <xdr:sp macro="" textlink="">
      <xdr:nvSpPr>
        <xdr:cNvPr id="364" name="【市民会館】&#10;一人当たり面積最小値テキスト">
          <a:extLst>
            <a:ext uri="{FF2B5EF4-FFF2-40B4-BE49-F238E27FC236}">
              <a16:creationId xmlns:a16="http://schemas.microsoft.com/office/drawing/2014/main" id="{84FB22CA-C0D8-4BB7-8C9D-40A1289A6434}"/>
            </a:ext>
          </a:extLst>
        </xdr:cNvPr>
        <xdr:cNvSpPr txBox="1"/>
      </xdr:nvSpPr>
      <xdr:spPr>
        <a:xfrm>
          <a:off x="10515600" y="18655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135255</xdr:rowOff>
    </xdr:from>
    <xdr:to>
      <xdr:col>55</xdr:col>
      <xdr:colOff>88900</xdr:colOff>
      <xdr:row>108</xdr:row>
      <xdr:rowOff>135255</xdr:rowOff>
    </xdr:to>
    <xdr:cxnSp macro="">
      <xdr:nvCxnSpPr>
        <xdr:cNvPr id="365" name="直線コネクタ 364">
          <a:extLst>
            <a:ext uri="{FF2B5EF4-FFF2-40B4-BE49-F238E27FC236}">
              <a16:creationId xmlns:a16="http://schemas.microsoft.com/office/drawing/2014/main" id="{39CCCADB-F3BF-4DE8-916E-E894AB53F96B}"/>
            </a:ext>
          </a:extLst>
        </xdr:cNvPr>
        <xdr:cNvCxnSpPr/>
      </xdr:nvCxnSpPr>
      <xdr:spPr>
        <a:xfrm>
          <a:off x="10388600" y="18651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22877</xdr:rowOff>
    </xdr:from>
    <xdr:ext cx="469744" cy="259045"/>
    <xdr:sp macro="" textlink="">
      <xdr:nvSpPr>
        <xdr:cNvPr id="366" name="【市民会館】&#10;一人当たり面積最大値テキスト">
          <a:extLst>
            <a:ext uri="{FF2B5EF4-FFF2-40B4-BE49-F238E27FC236}">
              <a16:creationId xmlns:a16="http://schemas.microsoft.com/office/drawing/2014/main" id="{BFD674CA-3FEC-436F-BFFE-CB122892538B}"/>
            </a:ext>
          </a:extLst>
        </xdr:cNvPr>
        <xdr:cNvSpPr txBox="1"/>
      </xdr:nvSpPr>
      <xdr:spPr>
        <a:xfrm>
          <a:off x="10515600" y="1716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76200</xdr:rowOff>
    </xdr:from>
    <xdr:to>
      <xdr:col>55</xdr:col>
      <xdr:colOff>88900</xdr:colOff>
      <xdr:row>101</xdr:row>
      <xdr:rowOff>76200</xdr:rowOff>
    </xdr:to>
    <xdr:cxnSp macro="">
      <xdr:nvCxnSpPr>
        <xdr:cNvPr id="367" name="直線コネクタ 366">
          <a:extLst>
            <a:ext uri="{FF2B5EF4-FFF2-40B4-BE49-F238E27FC236}">
              <a16:creationId xmlns:a16="http://schemas.microsoft.com/office/drawing/2014/main" id="{1A4C1193-DB1A-4DD5-91C4-D38B09D47342}"/>
            </a:ext>
          </a:extLst>
        </xdr:cNvPr>
        <xdr:cNvCxnSpPr/>
      </xdr:nvCxnSpPr>
      <xdr:spPr>
        <a:xfrm>
          <a:off x="10388600" y="1739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131463</xdr:rowOff>
    </xdr:from>
    <xdr:ext cx="469744" cy="259045"/>
    <xdr:sp macro="" textlink="">
      <xdr:nvSpPr>
        <xdr:cNvPr id="368" name="【市民会館】&#10;一人当たり面積平均値テキスト">
          <a:extLst>
            <a:ext uri="{FF2B5EF4-FFF2-40B4-BE49-F238E27FC236}">
              <a16:creationId xmlns:a16="http://schemas.microsoft.com/office/drawing/2014/main" id="{05501C48-EF88-434B-9273-F4BBDA0ACDCB}"/>
            </a:ext>
          </a:extLst>
        </xdr:cNvPr>
        <xdr:cNvSpPr txBox="1"/>
      </xdr:nvSpPr>
      <xdr:spPr>
        <a:xfrm>
          <a:off x="10515600" y="183051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153036</xdr:rowOff>
    </xdr:from>
    <xdr:to>
      <xdr:col>55</xdr:col>
      <xdr:colOff>50800</xdr:colOff>
      <xdr:row>107</xdr:row>
      <xdr:rowOff>83186</xdr:rowOff>
    </xdr:to>
    <xdr:sp macro="" textlink="">
      <xdr:nvSpPr>
        <xdr:cNvPr id="369" name="フローチャート: 判断 368">
          <a:extLst>
            <a:ext uri="{FF2B5EF4-FFF2-40B4-BE49-F238E27FC236}">
              <a16:creationId xmlns:a16="http://schemas.microsoft.com/office/drawing/2014/main" id="{FEA6CA5E-6E7A-4692-B216-53E788DFB47D}"/>
            </a:ext>
          </a:extLst>
        </xdr:cNvPr>
        <xdr:cNvSpPr/>
      </xdr:nvSpPr>
      <xdr:spPr>
        <a:xfrm>
          <a:off x="10426700" y="18326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160655</xdr:rowOff>
    </xdr:from>
    <xdr:to>
      <xdr:col>50</xdr:col>
      <xdr:colOff>165100</xdr:colOff>
      <xdr:row>107</xdr:row>
      <xdr:rowOff>90805</xdr:rowOff>
    </xdr:to>
    <xdr:sp macro="" textlink="">
      <xdr:nvSpPr>
        <xdr:cNvPr id="370" name="フローチャート: 判断 369">
          <a:extLst>
            <a:ext uri="{FF2B5EF4-FFF2-40B4-BE49-F238E27FC236}">
              <a16:creationId xmlns:a16="http://schemas.microsoft.com/office/drawing/2014/main" id="{E9197665-1A35-4507-A7EF-3D07B33FFF57}"/>
            </a:ext>
          </a:extLst>
        </xdr:cNvPr>
        <xdr:cNvSpPr/>
      </xdr:nvSpPr>
      <xdr:spPr>
        <a:xfrm>
          <a:off x="9588500" y="18334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164464</xdr:rowOff>
    </xdr:from>
    <xdr:to>
      <xdr:col>46</xdr:col>
      <xdr:colOff>38100</xdr:colOff>
      <xdr:row>107</xdr:row>
      <xdr:rowOff>94614</xdr:rowOff>
    </xdr:to>
    <xdr:sp macro="" textlink="">
      <xdr:nvSpPr>
        <xdr:cNvPr id="371" name="フローチャート: 判断 370">
          <a:extLst>
            <a:ext uri="{FF2B5EF4-FFF2-40B4-BE49-F238E27FC236}">
              <a16:creationId xmlns:a16="http://schemas.microsoft.com/office/drawing/2014/main" id="{38800843-1E17-40F4-97A1-2CE908768C4C}"/>
            </a:ext>
          </a:extLst>
        </xdr:cNvPr>
        <xdr:cNvSpPr/>
      </xdr:nvSpPr>
      <xdr:spPr>
        <a:xfrm>
          <a:off x="8699500" y="18338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162561</xdr:rowOff>
    </xdr:from>
    <xdr:to>
      <xdr:col>41</xdr:col>
      <xdr:colOff>101600</xdr:colOff>
      <xdr:row>107</xdr:row>
      <xdr:rowOff>92711</xdr:rowOff>
    </xdr:to>
    <xdr:sp macro="" textlink="">
      <xdr:nvSpPr>
        <xdr:cNvPr id="372" name="フローチャート: 判断 371">
          <a:extLst>
            <a:ext uri="{FF2B5EF4-FFF2-40B4-BE49-F238E27FC236}">
              <a16:creationId xmlns:a16="http://schemas.microsoft.com/office/drawing/2014/main" id="{C26872EF-A0F3-4741-958A-AB9C384CC408}"/>
            </a:ext>
          </a:extLst>
        </xdr:cNvPr>
        <xdr:cNvSpPr/>
      </xdr:nvSpPr>
      <xdr:spPr>
        <a:xfrm>
          <a:off x="7810500" y="1833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145414</xdr:rowOff>
    </xdr:from>
    <xdr:to>
      <xdr:col>36</xdr:col>
      <xdr:colOff>165100</xdr:colOff>
      <xdr:row>107</xdr:row>
      <xdr:rowOff>75564</xdr:rowOff>
    </xdr:to>
    <xdr:sp macro="" textlink="">
      <xdr:nvSpPr>
        <xdr:cNvPr id="373" name="フローチャート: 判断 372">
          <a:extLst>
            <a:ext uri="{FF2B5EF4-FFF2-40B4-BE49-F238E27FC236}">
              <a16:creationId xmlns:a16="http://schemas.microsoft.com/office/drawing/2014/main" id="{6B3A48B1-BC5A-48C8-8FD6-2940906F6249}"/>
            </a:ext>
          </a:extLst>
        </xdr:cNvPr>
        <xdr:cNvSpPr/>
      </xdr:nvSpPr>
      <xdr:spPr>
        <a:xfrm>
          <a:off x="6921500" y="18319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4" name="テキスト ボックス 373">
          <a:extLst>
            <a:ext uri="{FF2B5EF4-FFF2-40B4-BE49-F238E27FC236}">
              <a16:creationId xmlns:a16="http://schemas.microsoft.com/office/drawing/2014/main" id="{6EA0CDD8-238A-4ED6-97C4-DF7F2CE78F6D}"/>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5" name="テキスト ボックス 374">
          <a:extLst>
            <a:ext uri="{FF2B5EF4-FFF2-40B4-BE49-F238E27FC236}">
              <a16:creationId xmlns:a16="http://schemas.microsoft.com/office/drawing/2014/main" id="{37E37516-B524-4363-AF14-E635DDCB4D4F}"/>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6" name="テキスト ボックス 375">
          <a:extLst>
            <a:ext uri="{FF2B5EF4-FFF2-40B4-BE49-F238E27FC236}">
              <a16:creationId xmlns:a16="http://schemas.microsoft.com/office/drawing/2014/main" id="{6FA2E6F4-CDEC-422A-8DCC-197DE5E6F2DC}"/>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7" name="テキスト ボックス 376">
          <a:extLst>
            <a:ext uri="{FF2B5EF4-FFF2-40B4-BE49-F238E27FC236}">
              <a16:creationId xmlns:a16="http://schemas.microsoft.com/office/drawing/2014/main" id="{B1BE03AD-CAD8-4BE8-8955-4CD290722514}"/>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8" name="テキスト ボックス 377">
          <a:extLst>
            <a:ext uri="{FF2B5EF4-FFF2-40B4-BE49-F238E27FC236}">
              <a16:creationId xmlns:a16="http://schemas.microsoft.com/office/drawing/2014/main" id="{0245FAD2-4DBA-48D9-B279-FE57F92AF413}"/>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130175</xdr:rowOff>
    </xdr:from>
    <xdr:to>
      <xdr:col>55</xdr:col>
      <xdr:colOff>50800</xdr:colOff>
      <xdr:row>107</xdr:row>
      <xdr:rowOff>60325</xdr:rowOff>
    </xdr:to>
    <xdr:sp macro="" textlink="">
      <xdr:nvSpPr>
        <xdr:cNvPr id="379" name="楕円 378">
          <a:extLst>
            <a:ext uri="{FF2B5EF4-FFF2-40B4-BE49-F238E27FC236}">
              <a16:creationId xmlns:a16="http://schemas.microsoft.com/office/drawing/2014/main" id="{CEE927DB-564F-4BFC-A17A-B0AE39000E42}"/>
            </a:ext>
          </a:extLst>
        </xdr:cNvPr>
        <xdr:cNvSpPr/>
      </xdr:nvSpPr>
      <xdr:spPr>
        <a:xfrm>
          <a:off x="10426700" y="1830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153052</xdr:rowOff>
    </xdr:from>
    <xdr:ext cx="469744" cy="259045"/>
    <xdr:sp macro="" textlink="">
      <xdr:nvSpPr>
        <xdr:cNvPr id="380" name="【市民会館】&#10;一人当たり面積該当値テキスト">
          <a:extLst>
            <a:ext uri="{FF2B5EF4-FFF2-40B4-BE49-F238E27FC236}">
              <a16:creationId xmlns:a16="http://schemas.microsoft.com/office/drawing/2014/main" id="{98F338BC-887A-4B98-BD63-E09DBBA41AE3}"/>
            </a:ext>
          </a:extLst>
        </xdr:cNvPr>
        <xdr:cNvSpPr txBox="1"/>
      </xdr:nvSpPr>
      <xdr:spPr>
        <a:xfrm>
          <a:off x="10515600" y="18155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130175</xdr:rowOff>
    </xdr:from>
    <xdr:to>
      <xdr:col>50</xdr:col>
      <xdr:colOff>165100</xdr:colOff>
      <xdr:row>107</xdr:row>
      <xdr:rowOff>60325</xdr:rowOff>
    </xdr:to>
    <xdr:sp macro="" textlink="">
      <xdr:nvSpPr>
        <xdr:cNvPr id="381" name="楕円 380">
          <a:extLst>
            <a:ext uri="{FF2B5EF4-FFF2-40B4-BE49-F238E27FC236}">
              <a16:creationId xmlns:a16="http://schemas.microsoft.com/office/drawing/2014/main" id="{4369576F-F1FC-4AF7-B517-2D61741EAE70}"/>
            </a:ext>
          </a:extLst>
        </xdr:cNvPr>
        <xdr:cNvSpPr/>
      </xdr:nvSpPr>
      <xdr:spPr>
        <a:xfrm>
          <a:off x="9588500" y="1830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9525</xdr:rowOff>
    </xdr:from>
    <xdr:to>
      <xdr:col>55</xdr:col>
      <xdr:colOff>0</xdr:colOff>
      <xdr:row>107</xdr:row>
      <xdr:rowOff>9525</xdr:rowOff>
    </xdr:to>
    <xdr:cxnSp macro="">
      <xdr:nvCxnSpPr>
        <xdr:cNvPr id="382" name="直線コネクタ 381">
          <a:extLst>
            <a:ext uri="{FF2B5EF4-FFF2-40B4-BE49-F238E27FC236}">
              <a16:creationId xmlns:a16="http://schemas.microsoft.com/office/drawing/2014/main" id="{75ED0926-9183-4D4D-AB1B-9364C32899C5}"/>
            </a:ext>
          </a:extLst>
        </xdr:cNvPr>
        <xdr:cNvCxnSpPr/>
      </xdr:nvCxnSpPr>
      <xdr:spPr>
        <a:xfrm>
          <a:off x="9639300" y="1835467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132080</xdr:rowOff>
    </xdr:from>
    <xdr:to>
      <xdr:col>46</xdr:col>
      <xdr:colOff>38100</xdr:colOff>
      <xdr:row>107</xdr:row>
      <xdr:rowOff>62230</xdr:rowOff>
    </xdr:to>
    <xdr:sp macro="" textlink="">
      <xdr:nvSpPr>
        <xdr:cNvPr id="383" name="楕円 382">
          <a:extLst>
            <a:ext uri="{FF2B5EF4-FFF2-40B4-BE49-F238E27FC236}">
              <a16:creationId xmlns:a16="http://schemas.microsoft.com/office/drawing/2014/main" id="{679E06B5-5423-43BC-BC55-3EEE6D9D12FA}"/>
            </a:ext>
          </a:extLst>
        </xdr:cNvPr>
        <xdr:cNvSpPr/>
      </xdr:nvSpPr>
      <xdr:spPr>
        <a:xfrm>
          <a:off x="8699500" y="1830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9525</xdr:rowOff>
    </xdr:from>
    <xdr:to>
      <xdr:col>50</xdr:col>
      <xdr:colOff>114300</xdr:colOff>
      <xdr:row>107</xdr:row>
      <xdr:rowOff>11430</xdr:rowOff>
    </xdr:to>
    <xdr:cxnSp macro="">
      <xdr:nvCxnSpPr>
        <xdr:cNvPr id="384" name="直線コネクタ 383">
          <a:extLst>
            <a:ext uri="{FF2B5EF4-FFF2-40B4-BE49-F238E27FC236}">
              <a16:creationId xmlns:a16="http://schemas.microsoft.com/office/drawing/2014/main" id="{A1F6BF79-EE5B-4DBC-8FEB-400C63590C69}"/>
            </a:ext>
          </a:extLst>
        </xdr:cNvPr>
        <xdr:cNvCxnSpPr/>
      </xdr:nvCxnSpPr>
      <xdr:spPr>
        <a:xfrm flipV="1">
          <a:off x="8750300" y="1835467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133986</xdr:rowOff>
    </xdr:from>
    <xdr:to>
      <xdr:col>41</xdr:col>
      <xdr:colOff>101600</xdr:colOff>
      <xdr:row>107</xdr:row>
      <xdr:rowOff>64136</xdr:rowOff>
    </xdr:to>
    <xdr:sp macro="" textlink="">
      <xdr:nvSpPr>
        <xdr:cNvPr id="385" name="楕円 384">
          <a:extLst>
            <a:ext uri="{FF2B5EF4-FFF2-40B4-BE49-F238E27FC236}">
              <a16:creationId xmlns:a16="http://schemas.microsoft.com/office/drawing/2014/main" id="{121BCF79-1977-42A2-B546-D5ED5A1B1507}"/>
            </a:ext>
          </a:extLst>
        </xdr:cNvPr>
        <xdr:cNvSpPr/>
      </xdr:nvSpPr>
      <xdr:spPr>
        <a:xfrm>
          <a:off x="7810500" y="1830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11430</xdr:rowOff>
    </xdr:from>
    <xdr:to>
      <xdr:col>45</xdr:col>
      <xdr:colOff>177800</xdr:colOff>
      <xdr:row>107</xdr:row>
      <xdr:rowOff>13336</xdr:rowOff>
    </xdr:to>
    <xdr:cxnSp macro="">
      <xdr:nvCxnSpPr>
        <xdr:cNvPr id="386" name="直線コネクタ 385">
          <a:extLst>
            <a:ext uri="{FF2B5EF4-FFF2-40B4-BE49-F238E27FC236}">
              <a16:creationId xmlns:a16="http://schemas.microsoft.com/office/drawing/2014/main" id="{D54BECC3-E23B-4C07-AF33-F2F1C94D0EA3}"/>
            </a:ext>
          </a:extLst>
        </xdr:cNvPr>
        <xdr:cNvCxnSpPr/>
      </xdr:nvCxnSpPr>
      <xdr:spPr>
        <a:xfrm flipV="1">
          <a:off x="7861300" y="18356580"/>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158750</xdr:rowOff>
    </xdr:from>
    <xdr:to>
      <xdr:col>36</xdr:col>
      <xdr:colOff>165100</xdr:colOff>
      <xdr:row>107</xdr:row>
      <xdr:rowOff>88900</xdr:rowOff>
    </xdr:to>
    <xdr:sp macro="" textlink="">
      <xdr:nvSpPr>
        <xdr:cNvPr id="387" name="楕円 386">
          <a:extLst>
            <a:ext uri="{FF2B5EF4-FFF2-40B4-BE49-F238E27FC236}">
              <a16:creationId xmlns:a16="http://schemas.microsoft.com/office/drawing/2014/main" id="{26BF8BF2-7E54-4F80-A5D5-2287B04DE718}"/>
            </a:ext>
          </a:extLst>
        </xdr:cNvPr>
        <xdr:cNvSpPr/>
      </xdr:nvSpPr>
      <xdr:spPr>
        <a:xfrm>
          <a:off x="6921500" y="1833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13336</xdr:rowOff>
    </xdr:from>
    <xdr:to>
      <xdr:col>41</xdr:col>
      <xdr:colOff>50800</xdr:colOff>
      <xdr:row>107</xdr:row>
      <xdr:rowOff>38100</xdr:rowOff>
    </xdr:to>
    <xdr:cxnSp macro="">
      <xdr:nvCxnSpPr>
        <xdr:cNvPr id="388" name="直線コネクタ 387">
          <a:extLst>
            <a:ext uri="{FF2B5EF4-FFF2-40B4-BE49-F238E27FC236}">
              <a16:creationId xmlns:a16="http://schemas.microsoft.com/office/drawing/2014/main" id="{4E3CEFC7-F293-4E6C-A922-24EA4510D913}"/>
            </a:ext>
          </a:extLst>
        </xdr:cNvPr>
        <xdr:cNvCxnSpPr/>
      </xdr:nvCxnSpPr>
      <xdr:spPr>
        <a:xfrm flipV="1">
          <a:off x="6972300" y="18358486"/>
          <a:ext cx="88900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81932</xdr:rowOff>
    </xdr:from>
    <xdr:ext cx="469744" cy="259045"/>
    <xdr:sp macro="" textlink="">
      <xdr:nvSpPr>
        <xdr:cNvPr id="389" name="n_1aveValue【市民会館】&#10;一人当たり面積">
          <a:extLst>
            <a:ext uri="{FF2B5EF4-FFF2-40B4-BE49-F238E27FC236}">
              <a16:creationId xmlns:a16="http://schemas.microsoft.com/office/drawing/2014/main" id="{0318C9A3-4A53-4975-921A-C4DCB8018B77}"/>
            </a:ext>
          </a:extLst>
        </xdr:cNvPr>
        <xdr:cNvSpPr txBox="1"/>
      </xdr:nvSpPr>
      <xdr:spPr>
        <a:xfrm>
          <a:off x="9391727" y="18427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85741</xdr:rowOff>
    </xdr:from>
    <xdr:ext cx="469744" cy="259045"/>
    <xdr:sp macro="" textlink="">
      <xdr:nvSpPr>
        <xdr:cNvPr id="390" name="n_2aveValue【市民会館】&#10;一人当たり面積">
          <a:extLst>
            <a:ext uri="{FF2B5EF4-FFF2-40B4-BE49-F238E27FC236}">
              <a16:creationId xmlns:a16="http://schemas.microsoft.com/office/drawing/2014/main" id="{35885D4E-3EBE-46BC-8819-EE69B548C9E9}"/>
            </a:ext>
          </a:extLst>
        </xdr:cNvPr>
        <xdr:cNvSpPr txBox="1"/>
      </xdr:nvSpPr>
      <xdr:spPr>
        <a:xfrm>
          <a:off x="8515427" y="18430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83838</xdr:rowOff>
    </xdr:from>
    <xdr:ext cx="469744" cy="259045"/>
    <xdr:sp macro="" textlink="">
      <xdr:nvSpPr>
        <xdr:cNvPr id="391" name="n_3aveValue【市民会館】&#10;一人当たり面積">
          <a:extLst>
            <a:ext uri="{FF2B5EF4-FFF2-40B4-BE49-F238E27FC236}">
              <a16:creationId xmlns:a16="http://schemas.microsoft.com/office/drawing/2014/main" id="{4D4621B2-73FC-49BB-87F5-0201F3970125}"/>
            </a:ext>
          </a:extLst>
        </xdr:cNvPr>
        <xdr:cNvSpPr txBox="1"/>
      </xdr:nvSpPr>
      <xdr:spPr>
        <a:xfrm>
          <a:off x="7626427" y="1842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92091</xdr:rowOff>
    </xdr:from>
    <xdr:ext cx="469744" cy="259045"/>
    <xdr:sp macro="" textlink="">
      <xdr:nvSpPr>
        <xdr:cNvPr id="392" name="n_4aveValue【市民会館】&#10;一人当たり面積">
          <a:extLst>
            <a:ext uri="{FF2B5EF4-FFF2-40B4-BE49-F238E27FC236}">
              <a16:creationId xmlns:a16="http://schemas.microsoft.com/office/drawing/2014/main" id="{C8BC22B8-B110-4125-B4F2-B494AE6F5459}"/>
            </a:ext>
          </a:extLst>
        </xdr:cNvPr>
        <xdr:cNvSpPr txBox="1"/>
      </xdr:nvSpPr>
      <xdr:spPr>
        <a:xfrm>
          <a:off x="6737427" y="18094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105</xdr:row>
      <xdr:rowOff>76852</xdr:rowOff>
    </xdr:from>
    <xdr:ext cx="469744" cy="259045"/>
    <xdr:sp macro="" textlink="">
      <xdr:nvSpPr>
        <xdr:cNvPr id="393" name="n_1mainValue【市民会館】&#10;一人当たり面積">
          <a:extLst>
            <a:ext uri="{FF2B5EF4-FFF2-40B4-BE49-F238E27FC236}">
              <a16:creationId xmlns:a16="http://schemas.microsoft.com/office/drawing/2014/main" id="{BC65E200-EBC6-41F5-86CC-6601994B4F7F}"/>
            </a:ext>
          </a:extLst>
        </xdr:cNvPr>
        <xdr:cNvSpPr txBox="1"/>
      </xdr:nvSpPr>
      <xdr:spPr>
        <a:xfrm>
          <a:off x="9391727" y="18079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78757</xdr:rowOff>
    </xdr:from>
    <xdr:ext cx="469744" cy="259045"/>
    <xdr:sp macro="" textlink="">
      <xdr:nvSpPr>
        <xdr:cNvPr id="394" name="n_2mainValue【市民会館】&#10;一人当たり面積">
          <a:extLst>
            <a:ext uri="{FF2B5EF4-FFF2-40B4-BE49-F238E27FC236}">
              <a16:creationId xmlns:a16="http://schemas.microsoft.com/office/drawing/2014/main" id="{87A00BA3-3EE3-4AAF-A605-C74484F106A6}"/>
            </a:ext>
          </a:extLst>
        </xdr:cNvPr>
        <xdr:cNvSpPr txBox="1"/>
      </xdr:nvSpPr>
      <xdr:spPr>
        <a:xfrm>
          <a:off x="8515427" y="1808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80663</xdr:rowOff>
    </xdr:from>
    <xdr:ext cx="469744" cy="259045"/>
    <xdr:sp macro="" textlink="">
      <xdr:nvSpPr>
        <xdr:cNvPr id="395" name="n_3mainValue【市民会館】&#10;一人当たり面積">
          <a:extLst>
            <a:ext uri="{FF2B5EF4-FFF2-40B4-BE49-F238E27FC236}">
              <a16:creationId xmlns:a16="http://schemas.microsoft.com/office/drawing/2014/main" id="{132D8B46-23FC-4ABE-81E4-F0E4FA6E8A5E}"/>
            </a:ext>
          </a:extLst>
        </xdr:cNvPr>
        <xdr:cNvSpPr txBox="1"/>
      </xdr:nvSpPr>
      <xdr:spPr>
        <a:xfrm>
          <a:off x="7626427" y="18082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80027</xdr:rowOff>
    </xdr:from>
    <xdr:ext cx="469744" cy="259045"/>
    <xdr:sp macro="" textlink="">
      <xdr:nvSpPr>
        <xdr:cNvPr id="396" name="n_4mainValue【市民会館】&#10;一人当たり面積">
          <a:extLst>
            <a:ext uri="{FF2B5EF4-FFF2-40B4-BE49-F238E27FC236}">
              <a16:creationId xmlns:a16="http://schemas.microsoft.com/office/drawing/2014/main" id="{DEC91E53-6CB6-4988-B46A-C7C62E2ED2A9}"/>
            </a:ext>
          </a:extLst>
        </xdr:cNvPr>
        <xdr:cNvSpPr txBox="1"/>
      </xdr:nvSpPr>
      <xdr:spPr>
        <a:xfrm>
          <a:off x="6737427" y="1842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a:extLst>
            <a:ext uri="{FF2B5EF4-FFF2-40B4-BE49-F238E27FC236}">
              <a16:creationId xmlns:a16="http://schemas.microsoft.com/office/drawing/2014/main" id="{D979ABF2-20BB-4E49-9A82-D383A4577305}"/>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a:extLst>
            <a:ext uri="{FF2B5EF4-FFF2-40B4-BE49-F238E27FC236}">
              <a16:creationId xmlns:a16="http://schemas.microsoft.com/office/drawing/2014/main" id="{DA6685DC-2968-4163-BD40-EC2A3A35B0FE}"/>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a:extLst>
            <a:ext uri="{FF2B5EF4-FFF2-40B4-BE49-F238E27FC236}">
              <a16:creationId xmlns:a16="http://schemas.microsoft.com/office/drawing/2014/main" id="{D784A9E7-105D-4FA4-AEB8-30215ACBE6D5}"/>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a:extLst>
            <a:ext uri="{FF2B5EF4-FFF2-40B4-BE49-F238E27FC236}">
              <a16:creationId xmlns:a16="http://schemas.microsoft.com/office/drawing/2014/main" id="{48DEDC72-B010-41CE-AB67-A9847870A9F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a:extLst>
            <a:ext uri="{FF2B5EF4-FFF2-40B4-BE49-F238E27FC236}">
              <a16:creationId xmlns:a16="http://schemas.microsoft.com/office/drawing/2014/main" id="{A55B0572-E244-428D-AE40-B4400864C7A7}"/>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a:extLst>
            <a:ext uri="{FF2B5EF4-FFF2-40B4-BE49-F238E27FC236}">
              <a16:creationId xmlns:a16="http://schemas.microsoft.com/office/drawing/2014/main" id="{F779609E-8AB4-4309-9089-8F1A0D71FCA7}"/>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a:extLst>
            <a:ext uri="{FF2B5EF4-FFF2-40B4-BE49-F238E27FC236}">
              <a16:creationId xmlns:a16="http://schemas.microsoft.com/office/drawing/2014/main" id="{2BDA0459-6850-4B48-B32F-2361B8072C39}"/>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a:extLst>
            <a:ext uri="{FF2B5EF4-FFF2-40B4-BE49-F238E27FC236}">
              <a16:creationId xmlns:a16="http://schemas.microsoft.com/office/drawing/2014/main" id="{BFE39568-31C3-4D02-82CC-AD3B43D74884}"/>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5" name="テキスト ボックス 404">
          <a:extLst>
            <a:ext uri="{FF2B5EF4-FFF2-40B4-BE49-F238E27FC236}">
              <a16:creationId xmlns:a16="http://schemas.microsoft.com/office/drawing/2014/main" id="{73B27D87-E5B6-4D7A-B000-83553D1332B8}"/>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6" name="直線コネクタ 405">
          <a:extLst>
            <a:ext uri="{FF2B5EF4-FFF2-40B4-BE49-F238E27FC236}">
              <a16:creationId xmlns:a16="http://schemas.microsoft.com/office/drawing/2014/main" id="{63A89B7B-1E30-4236-96C2-04E301F3728D}"/>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7" name="テキスト ボックス 406">
          <a:extLst>
            <a:ext uri="{FF2B5EF4-FFF2-40B4-BE49-F238E27FC236}">
              <a16:creationId xmlns:a16="http://schemas.microsoft.com/office/drawing/2014/main" id="{41B72831-B3D1-4C66-8156-48989CABE66D}"/>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8" name="直線コネクタ 407">
          <a:extLst>
            <a:ext uri="{FF2B5EF4-FFF2-40B4-BE49-F238E27FC236}">
              <a16:creationId xmlns:a16="http://schemas.microsoft.com/office/drawing/2014/main" id="{4AC2EFF6-4BA8-4F4F-988A-6DDABDF7105B}"/>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9" name="テキスト ボックス 408">
          <a:extLst>
            <a:ext uri="{FF2B5EF4-FFF2-40B4-BE49-F238E27FC236}">
              <a16:creationId xmlns:a16="http://schemas.microsoft.com/office/drawing/2014/main" id="{DE46F216-D883-4616-A45A-507D425AAB3B}"/>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10" name="直線コネクタ 409">
          <a:extLst>
            <a:ext uri="{FF2B5EF4-FFF2-40B4-BE49-F238E27FC236}">
              <a16:creationId xmlns:a16="http://schemas.microsoft.com/office/drawing/2014/main" id="{FED57274-F62F-4461-97AE-169B8EAD2FB5}"/>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11" name="テキスト ボックス 410">
          <a:extLst>
            <a:ext uri="{FF2B5EF4-FFF2-40B4-BE49-F238E27FC236}">
              <a16:creationId xmlns:a16="http://schemas.microsoft.com/office/drawing/2014/main" id="{BA7D8EC8-409D-4C13-8C14-FF082D201913}"/>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2" name="直線コネクタ 411">
          <a:extLst>
            <a:ext uri="{FF2B5EF4-FFF2-40B4-BE49-F238E27FC236}">
              <a16:creationId xmlns:a16="http://schemas.microsoft.com/office/drawing/2014/main" id="{E7BB5EE4-E638-4DF3-AA8C-FCE1F72E2D7A}"/>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3" name="テキスト ボックス 412">
          <a:extLst>
            <a:ext uri="{FF2B5EF4-FFF2-40B4-BE49-F238E27FC236}">
              <a16:creationId xmlns:a16="http://schemas.microsoft.com/office/drawing/2014/main" id="{77FD015D-B088-4249-8BCE-6FD204935495}"/>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4" name="直線コネクタ 413">
          <a:extLst>
            <a:ext uri="{FF2B5EF4-FFF2-40B4-BE49-F238E27FC236}">
              <a16:creationId xmlns:a16="http://schemas.microsoft.com/office/drawing/2014/main" id="{6C4D9FEC-06B9-45C6-AA44-C332314FE33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5" name="テキスト ボックス 414">
          <a:extLst>
            <a:ext uri="{FF2B5EF4-FFF2-40B4-BE49-F238E27FC236}">
              <a16:creationId xmlns:a16="http://schemas.microsoft.com/office/drawing/2014/main" id="{494E4B1C-3517-4721-84F0-8EC176A9D761}"/>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6" name="直線コネクタ 415">
          <a:extLst>
            <a:ext uri="{FF2B5EF4-FFF2-40B4-BE49-F238E27FC236}">
              <a16:creationId xmlns:a16="http://schemas.microsoft.com/office/drawing/2014/main" id="{E1417849-05F3-4A33-A276-D9ECD53E5208}"/>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7" name="テキスト ボックス 416">
          <a:extLst>
            <a:ext uri="{FF2B5EF4-FFF2-40B4-BE49-F238E27FC236}">
              <a16:creationId xmlns:a16="http://schemas.microsoft.com/office/drawing/2014/main" id="{16810D3B-20EA-4B17-8E1B-980A6EBF19B3}"/>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8" name="直線コネクタ 417">
          <a:extLst>
            <a:ext uri="{FF2B5EF4-FFF2-40B4-BE49-F238E27FC236}">
              <a16:creationId xmlns:a16="http://schemas.microsoft.com/office/drawing/2014/main" id="{38940471-DC24-4F9A-A4A1-9CF9E1E3D435}"/>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9" name="テキスト ボックス 418">
          <a:extLst>
            <a:ext uri="{FF2B5EF4-FFF2-40B4-BE49-F238E27FC236}">
              <a16:creationId xmlns:a16="http://schemas.microsoft.com/office/drawing/2014/main" id="{52566E4A-9F4D-4D39-9FBA-9908D0D82E6C}"/>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20" name="【一般廃棄物処理施設】&#10;有形固定資産減価償却率グラフ枠">
          <a:extLst>
            <a:ext uri="{FF2B5EF4-FFF2-40B4-BE49-F238E27FC236}">
              <a16:creationId xmlns:a16="http://schemas.microsoft.com/office/drawing/2014/main" id="{4C6DA8A1-B4EA-4A26-94ED-838163EA750E}"/>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144780</xdr:rowOff>
    </xdr:from>
    <xdr:to>
      <xdr:col>85</xdr:col>
      <xdr:colOff>126364</xdr:colOff>
      <xdr:row>42</xdr:row>
      <xdr:rowOff>38100</xdr:rowOff>
    </xdr:to>
    <xdr:cxnSp macro="">
      <xdr:nvCxnSpPr>
        <xdr:cNvPr id="421" name="直線コネクタ 420">
          <a:extLst>
            <a:ext uri="{FF2B5EF4-FFF2-40B4-BE49-F238E27FC236}">
              <a16:creationId xmlns:a16="http://schemas.microsoft.com/office/drawing/2014/main" id="{A05B83D5-28CE-47C3-A00B-ED000DB65B94}"/>
            </a:ext>
          </a:extLst>
        </xdr:cNvPr>
        <xdr:cNvCxnSpPr/>
      </xdr:nvCxnSpPr>
      <xdr:spPr>
        <a:xfrm flipV="1">
          <a:off x="16318864" y="5631180"/>
          <a:ext cx="0" cy="1607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22" name="【一般廃棄物処理施設】&#10;有形固定資産減価償却率最小値テキスト">
          <a:extLst>
            <a:ext uri="{FF2B5EF4-FFF2-40B4-BE49-F238E27FC236}">
              <a16:creationId xmlns:a16="http://schemas.microsoft.com/office/drawing/2014/main" id="{DD2E82D6-84FE-48B0-BAC0-75A06F5C7870}"/>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23" name="直線コネクタ 422">
          <a:extLst>
            <a:ext uri="{FF2B5EF4-FFF2-40B4-BE49-F238E27FC236}">
              <a16:creationId xmlns:a16="http://schemas.microsoft.com/office/drawing/2014/main" id="{C279C100-2035-402B-9E1B-AC420C6523CD}"/>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91457</xdr:rowOff>
    </xdr:from>
    <xdr:ext cx="405111" cy="259045"/>
    <xdr:sp macro="" textlink="">
      <xdr:nvSpPr>
        <xdr:cNvPr id="424" name="【一般廃棄物処理施設】&#10;有形固定資産減価償却率最大値テキスト">
          <a:extLst>
            <a:ext uri="{FF2B5EF4-FFF2-40B4-BE49-F238E27FC236}">
              <a16:creationId xmlns:a16="http://schemas.microsoft.com/office/drawing/2014/main" id="{CCCB17DA-9372-4B8C-8EEB-54AD858EE4A8}"/>
            </a:ext>
          </a:extLst>
        </xdr:cNvPr>
        <xdr:cNvSpPr txBox="1"/>
      </xdr:nvSpPr>
      <xdr:spPr>
        <a:xfrm>
          <a:off x="16357600" y="540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144780</xdr:rowOff>
    </xdr:from>
    <xdr:to>
      <xdr:col>86</xdr:col>
      <xdr:colOff>25400</xdr:colOff>
      <xdr:row>32</xdr:row>
      <xdr:rowOff>144780</xdr:rowOff>
    </xdr:to>
    <xdr:cxnSp macro="">
      <xdr:nvCxnSpPr>
        <xdr:cNvPr id="425" name="直線コネクタ 424">
          <a:extLst>
            <a:ext uri="{FF2B5EF4-FFF2-40B4-BE49-F238E27FC236}">
              <a16:creationId xmlns:a16="http://schemas.microsoft.com/office/drawing/2014/main" id="{F60FE52A-89F7-430C-A040-F3D4E397652D}"/>
            </a:ext>
          </a:extLst>
        </xdr:cNvPr>
        <xdr:cNvCxnSpPr/>
      </xdr:nvCxnSpPr>
      <xdr:spPr>
        <a:xfrm>
          <a:off x="16230600" y="563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153052</xdr:rowOff>
    </xdr:from>
    <xdr:ext cx="405111" cy="259045"/>
    <xdr:sp macro="" textlink="">
      <xdr:nvSpPr>
        <xdr:cNvPr id="426" name="【一般廃棄物処理施設】&#10;有形固定資産減価償却率平均値テキスト">
          <a:extLst>
            <a:ext uri="{FF2B5EF4-FFF2-40B4-BE49-F238E27FC236}">
              <a16:creationId xmlns:a16="http://schemas.microsoft.com/office/drawing/2014/main" id="{54B237AB-1004-498C-A25D-CB226B96F531}"/>
            </a:ext>
          </a:extLst>
        </xdr:cNvPr>
        <xdr:cNvSpPr txBox="1"/>
      </xdr:nvSpPr>
      <xdr:spPr>
        <a:xfrm>
          <a:off x="16357600" y="63252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130175</xdr:rowOff>
    </xdr:from>
    <xdr:to>
      <xdr:col>85</xdr:col>
      <xdr:colOff>177800</xdr:colOff>
      <xdr:row>38</xdr:row>
      <xdr:rowOff>60325</xdr:rowOff>
    </xdr:to>
    <xdr:sp macro="" textlink="">
      <xdr:nvSpPr>
        <xdr:cNvPr id="427" name="フローチャート: 判断 426">
          <a:extLst>
            <a:ext uri="{FF2B5EF4-FFF2-40B4-BE49-F238E27FC236}">
              <a16:creationId xmlns:a16="http://schemas.microsoft.com/office/drawing/2014/main" id="{6FB24D03-DB43-40D4-AD7E-64818784E90A}"/>
            </a:ext>
          </a:extLst>
        </xdr:cNvPr>
        <xdr:cNvSpPr/>
      </xdr:nvSpPr>
      <xdr:spPr>
        <a:xfrm>
          <a:off x="16268700" y="64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128270</xdr:rowOff>
    </xdr:from>
    <xdr:to>
      <xdr:col>81</xdr:col>
      <xdr:colOff>101600</xdr:colOff>
      <xdr:row>38</xdr:row>
      <xdr:rowOff>58420</xdr:rowOff>
    </xdr:to>
    <xdr:sp macro="" textlink="">
      <xdr:nvSpPr>
        <xdr:cNvPr id="428" name="フローチャート: 判断 427">
          <a:extLst>
            <a:ext uri="{FF2B5EF4-FFF2-40B4-BE49-F238E27FC236}">
              <a16:creationId xmlns:a16="http://schemas.microsoft.com/office/drawing/2014/main" id="{555E5A5C-2CE9-425E-B689-BA445B614FE7}"/>
            </a:ext>
          </a:extLst>
        </xdr:cNvPr>
        <xdr:cNvSpPr/>
      </xdr:nvSpPr>
      <xdr:spPr>
        <a:xfrm>
          <a:off x="154305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153035</xdr:rowOff>
    </xdr:from>
    <xdr:to>
      <xdr:col>76</xdr:col>
      <xdr:colOff>165100</xdr:colOff>
      <xdr:row>38</xdr:row>
      <xdr:rowOff>83185</xdr:rowOff>
    </xdr:to>
    <xdr:sp macro="" textlink="">
      <xdr:nvSpPr>
        <xdr:cNvPr id="429" name="フローチャート: 判断 428">
          <a:extLst>
            <a:ext uri="{FF2B5EF4-FFF2-40B4-BE49-F238E27FC236}">
              <a16:creationId xmlns:a16="http://schemas.microsoft.com/office/drawing/2014/main" id="{816F217D-B9C2-4E20-818A-3CB558E3E9CA}"/>
            </a:ext>
          </a:extLst>
        </xdr:cNvPr>
        <xdr:cNvSpPr/>
      </xdr:nvSpPr>
      <xdr:spPr>
        <a:xfrm>
          <a:off x="14541500" y="649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154940</xdr:rowOff>
    </xdr:from>
    <xdr:to>
      <xdr:col>72</xdr:col>
      <xdr:colOff>38100</xdr:colOff>
      <xdr:row>38</xdr:row>
      <xdr:rowOff>85090</xdr:rowOff>
    </xdr:to>
    <xdr:sp macro="" textlink="">
      <xdr:nvSpPr>
        <xdr:cNvPr id="430" name="フローチャート: 判断 429">
          <a:extLst>
            <a:ext uri="{FF2B5EF4-FFF2-40B4-BE49-F238E27FC236}">
              <a16:creationId xmlns:a16="http://schemas.microsoft.com/office/drawing/2014/main" id="{11D612DC-BC0E-4D77-ACE5-9A9157F0222C}"/>
            </a:ext>
          </a:extLst>
        </xdr:cNvPr>
        <xdr:cNvSpPr/>
      </xdr:nvSpPr>
      <xdr:spPr>
        <a:xfrm>
          <a:off x="13652500" y="649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130175</xdr:rowOff>
    </xdr:from>
    <xdr:to>
      <xdr:col>67</xdr:col>
      <xdr:colOff>101600</xdr:colOff>
      <xdr:row>38</xdr:row>
      <xdr:rowOff>60325</xdr:rowOff>
    </xdr:to>
    <xdr:sp macro="" textlink="">
      <xdr:nvSpPr>
        <xdr:cNvPr id="431" name="フローチャート: 判断 430">
          <a:extLst>
            <a:ext uri="{FF2B5EF4-FFF2-40B4-BE49-F238E27FC236}">
              <a16:creationId xmlns:a16="http://schemas.microsoft.com/office/drawing/2014/main" id="{107BAEF1-8DA8-4C43-8FB1-4839C4B3D97D}"/>
            </a:ext>
          </a:extLst>
        </xdr:cNvPr>
        <xdr:cNvSpPr/>
      </xdr:nvSpPr>
      <xdr:spPr>
        <a:xfrm>
          <a:off x="12763500" y="64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83E74332-1955-4D65-8257-1B1BFB26AE57}"/>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D07E4F8D-180D-49A0-9FE3-C9A9BBECA51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1D3CF8EF-7649-4C0C-84B4-67AB99728BD5}"/>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A365F1B9-4B00-48E9-AD4C-644A961F31E4}"/>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6" name="テキスト ボックス 435">
          <a:extLst>
            <a:ext uri="{FF2B5EF4-FFF2-40B4-BE49-F238E27FC236}">
              <a16:creationId xmlns:a16="http://schemas.microsoft.com/office/drawing/2014/main" id="{70CEFBB2-B573-4D72-9387-867977EBEAE6}"/>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118745</xdr:rowOff>
    </xdr:from>
    <xdr:to>
      <xdr:col>85</xdr:col>
      <xdr:colOff>177800</xdr:colOff>
      <xdr:row>40</xdr:row>
      <xdr:rowOff>48895</xdr:rowOff>
    </xdr:to>
    <xdr:sp macro="" textlink="">
      <xdr:nvSpPr>
        <xdr:cNvPr id="437" name="楕円 436">
          <a:extLst>
            <a:ext uri="{FF2B5EF4-FFF2-40B4-BE49-F238E27FC236}">
              <a16:creationId xmlns:a16="http://schemas.microsoft.com/office/drawing/2014/main" id="{C75006AC-C622-45C8-B416-7FCBDC283BD6}"/>
            </a:ext>
          </a:extLst>
        </xdr:cNvPr>
        <xdr:cNvSpPr/>
      </xdr:nvSpPr>
      <xdr:spPr>
        <a:xfrm>
          <a:off x="16268700" y="680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97172</xdr:rowOff>
    </xdr:from>
    <xdr:ext cx="405111" cy="259045"/>
    <xdr:sp macro="" textlink="">
      <xdr:nvSpPr>
        <xdr:cNvPr id="438" name="【一般廃棄物処理施設】&#10;有形固定資産減価償却率該当値テキスト">
          <a:extLst>
            <a:ext uri="{FF2B5EF4-FFF2-40B4-BE49-F238E27FC236}">
              <a16:creationId xmlns:a16="http://schemas.microsoft.com/office/drawing/2014/main" id="{87930F75-A0CE-48EF-B5FC-AF07847A3ACA}"/>
            </a:ext>
          </a:extLst>
        </xdr:cNvPr>
        <xdr:cNvSpPr txBox="1"/>
      </xdr:nvSpPr>
      <xdr:spPr>
        <a:xfrm>
          <a:off x="16357600" y="678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99695</xdr:rowOff>
    </xdr:from>
    <xdr:to>
      <xdr:col>81</xdr:col>
      <xdr:colOff>101600</xdr:colOff>
      <xdr:row>40</xdr:row>
      <xdr:rowOff>29845</xdr:rowOff>
    </xdr:to>
    <xdr:sp macro="" textlink="">
      <xdr:nvSpPr>
        <xdr:cNvPr id="439" name="楕円 438">
          <a:extLst>
            <a:ext uri="{FF2B5EF4-FFF2-40B4-BE49-F238E27FC236}">
              <a16:creationId xmlns:a16="http://schemas.microsoft.com/office/drawing/2014/main" id="{94878512-5C1F-4501-8393-F9994E2C7B98}"/>
            </a:ext>
          </a:extLst>
        </xdr:cNvPr>
        <xdr:cNvSpPr/>
      </xdr:nvSpPr>
      <xdr:spPr>
        <a:xfrm>
          <a:off x="15430500" y="6786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150495</xdr:rowOff>
    </xdr:from>
    <xdr:to>
      <xdr:col>85</xdr:col>
      <xdr:colOff>127000</xdr:colOff>
      <xdr:row>39</xdr:row>
      <xdr:rowOff>169545</xdr:rowOff>
    </xdr:to>
    <xdr:cxnSp macro="">
      <xdr:nvCxnSpPr>
        <xdr:cNvPr id="440" name="直線コネクタ 439">
          <a:extLst>
            <a:ext uri="{FF2B5EF4-FFF2-40B4-BE49-F238E27FC236}">
              <a16:creationId xmlns:a16="http://schemas.microsoft.com/office/drawing/2014/main" id="{18F67F8C-293D-474A-816C-D1E0D5E30816}"/>
            </a:ext>
          </a:extLst>
        </xdr:cNvPr>
        <xdr:cNvCxnSpPr/>
      </xdr:nvCxnSpPr>
      <xdr:spPr>
        <a:xfrm>
          <a:off x="15481300" y="6837045"/>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73025</xdr:rowOff>
    </xdr:from>
    <xdr:to>
      <xdr:col>76</xdr:col>
      <xdr:colOff>165100</xdr:colOff>
      <xdr:row>40</xdr:row>
      <xdr:rowOff>3175</xdr:rowOff>
    </xdr:to>
    <xdr:sp macro="" textlink="">
      <xdr:nvSpPr>
        <xdr:cNvPr id="441" name="楕円 440">
          <a:extLst>
            <a:ext uri="{FF2B5EF4-FFF2-40B4-BE49-F238E27FC236}">
              <a16:creationId xmlns:a16="http://schemas.microsoft.com/office/drawing/2014/main" id="{7EFCEB6E-F1AF-4066-B280-9B5BC1889CC1}"/>
            </a:ext>
          </a:extLst>
        </xdr:cNvPr>
        <xdr:cNvSpPr/>
      </xdr:nvSpPr>
      <xdr:spPr>
        <a:xfrm>
          <a:off x="14541500" y="675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123825</xdr:rowOff>
    </xdr:from>
    <xdr:to>
      <xdr:col>81</xdr:col>
      <xdr:colOff>50800</xdr:colOff>
      <xdr:row>39</xdr:row>
      <xdr:rowOff>150495</xdr:rowOff>
    </xdr:to>
    <xdr:cxnSp macro="">
      <xdr:nvCxnSpPr>
        <xdr:cNvPr id="442" name="直線コネクタ 441">
          <a:extLst>
            <a:ext uri="{FF2B5EF4-FFF2-40B4-BE49-F238E27FC236}">
              <a16:creationId xmlns:a16="http://schemas.microsoft.com/office/drawing/2014/main" id="{11F910A0-4564-4F4F-9B78-3B4ED2DAA0A0}"/>
            </a:ext>
          </a:extLst>
        </xdr:cNvPr>
        <xdr:cNvCxnSpPr/>
      </xdr:nvCxnSpPr>
      <xdr:spPr>
        <a:xfrm>
          <a:off x="14592300" y="681037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46355</xdr:rowOff>
    </xdr:from>
    <xdr:to>
      <xdr:col>72</xdr:col>
      <xdr:colOff>38100</xdr:colOff>
      <xdr:row>39</xdr:row>
      <xdr:rowOff>147955</xdr:rowOff>
    </xdr:to>
    <xdr:sp macro="" textlink="">
      <xdr:nvSpPr>
        <xdr:cNvPr id="443" name="楕円 442">
          <a:extLst>
            <a:ext uri="{FF2B5EF4-FFF2-40B4-BE49-F238E27FC236}">
              <a16:creationId xmlns:a16="http://schemas.microsoft.com/office/drawing/2014/main" id="{924EC636-4CB5-4A11-B19E-1D9656C88DF1}"/>
            </a:ext>
          </a:extLst>
        </xdr:cNvPr>
        <xdr:cNvSpPr/>
      </xdr:nvSpPr>
      <xdr:spPr>
        <a:xfrm>
          <a:off x="13652500" y="6732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97155</xdr:rowOff>
    </xdr:from>
    <xdr:to>
      <xdr:col>76</xdr:col>
      <xdr:colOff>114300</xdr:colOff>
      <xdr:row>39</xdr:row>
      <xdr:rowOff>123825</xdr:rowOff>
    </xdr:to>
    <xdr:cxnSp macro="">
      <xdr:nvCxnSpPr>
        <xdr:cNvPr id="444" name="直線コネクタ 443">
          <a:extLst>
            <a:ext uri="{FF2B5EF4-FFF2-40B4-BE49-F238E27FC236}">
              <a16:creationId xmlns:a16="http://schemas.microsoft.com/office/drawing/2014/main" id="{6B678FE9-F252-4BA6-B7B0-0DFC1041E37A}"/>
            </a:ext>
          </a:extLst>
        </xdr:cNvPr>
        <xdr:cNvCxnSpPr/>
      </xdr:nvCxnSpPr>
      <xdr:spPr>
        <a:xfrm>
          <a:off x="13703300" y="678370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13970</xdr:rowOff>
    </xdr:from>
    <xdr:to>
      <xdr:col>67</xdr:col>
      <xdr:colOff>101600</xdr:colOff>
      <xdr:row>39</xdr:row>
      <xdr:rowOff>115570</xdr:rowOff>
    </xdr:to>
    <xdr:sp macro="" textlink="">
      <xdr:nvSpPr>
        <xdr:cNvPr id="445" name="楕円 444">
          <a:extLst>
            <a:ext uri="{FF2B5EF4-FFF2-40B4-BE49-F238E27FC236}">
              <a16:creationId xmlns:a16="http://schemas.microsoft.com/office/drawing/2014/main" id="{B2DDA99D-D324-41C9-AAF2-F7CB482F4DE2}"/>
            </a:ext>
          </a:extLst>
        </xdr:cNvPr>
        <xdr:cNvSpPr/>
      </xdr:nvSpPr>
      <xdr:spPr>
        <a:xfrm>
          <a:off x="12763500" y="670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64770</xdr:rowOff>
    </xdr:from>
    <xdr:to>
      <xdr:col>71</xdr:col>
      <xdr:colOff>177800</xdr:colOff>
      <xdr:row>39</xdr:row>
      <xdr:rowOff>97155</xdr:rowOff>
    </xdr:to>
    <xdr:cxnSp macro="">
      <xdr:nvCxnSpPr>
        <xdr:cNvPr id="446" name="直線コネクタ 445">
          <a:extLst>
            <a:ext uri="{FF2B5EF4-FFF2-40B4-BE49-F238E27FC236}">
              <a16:creationId xmlns:a16="http://schemas.microsoft.com/office/drawing/2014/main" id="{F9807BD2-D53C-43EC-9394-D505C7CD2018}"/>
            </a:ext>
          </a:extLst>
        </xdr:cNvPr>
        <xdr:cNvCxnSpPr/>
      </xdr:nvCxnSpPr>
      <xdr:spPr>
        <a:xfrm>
          <a:off x="12814300" y="675132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74947</xdr:rowOff>
    </xdr:from>
    <xdr:ext cx="405111" cy="259045"/>
    <xdr:sp macro="" textlink="">
      <xdr:nvSpPr>
        <xdr:cNvPr id="447" name="n_1aveValue【一般廃棄物処理施設】&#10;有形固定資産減価償却率">
          <a:extLst>
            <a:ext uri="{FF2B5EF4-FFF2-40B4-BE49-F238E27FC236}">
              <a16:creationId xmlns:a16="http://schemas.microsoft.com/office/drawing/2014/main" id="{185419D9-6A7E-4FAE-A76A-0978C04C2D1D}"/>
            </a:ext>
          </a:extLst>
        </xdr:cNvPr>
        <xdr:cNvSpPr txBox="1"/>
      </xdr:nvSpPr>
      <xdr:spPr>
        <a:xfrm>
          <a:off x="15266044"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99712</xdr:rowOff>
    </xdr:from>
    <xdr:ext cx="405111" cy="259045"/>
    <xdr:sp macro="" textlink="">
      <xdr:nvSpPr>
        <xdr:cNvPr id="448" name="n_2aveValue【一般廃棄物処理施設】&#10;有形固定資産減価償却率">
          <a:extLst>
            <a:ext uri="{FF2B5EF4-FFF2-40B4-BE49-F238E27FC236}">
              <a16:creationId xmlns:a16="http://schemas.microsoft.com/office/drawing/2014/main" id="{F6DE14A9-FB17-4968-81A6-02BD10ED3C47}"/>
            </a:ext>
          </a:extLst>
        </xdr:cNvPr>
        <xdr:cNvSpPr txBox="1"/>
      </xdr:nvSpPr>
      <xdr:spPr>
        <a:xfrm>
          <a:off x="14389744" y="6271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101617</xdr:rowOff>
    </xdr:from>
    <xdr:ext cx="405111" cy="259045"/>
    <xdr:sp macro="" textlink="">
      <xdr:nvSpPr>
        <xdr:cNvPr id="449" name="n_3aveValue【一般廃棄物処理施設】&#10;有形固定資産減価償却率">
          <a:extLst>
            <a:ext uri="{FF2B5EF4-FFF2-40B4-BE49-F238E27FC236}">
              <a16:creationId xmlns:a16="http://schemas.microsoft.com/office/drawing/2014/main" id="{46262E8E-6820-443C-A29D-B84C6F2E7607}"/>
            </a:ext>
          </a:extLst>
        </xdr:cNvPr>
        <xdr:cNvSpPr txBox="1"/>
      </xdr:nvSpPr>
      <xdr:spPr>
        <a:xfrm>
          <a:off x="13500744" y="6273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76852</xdr:rowOff>
    </xdr:from>
    <xdr:ext cx="405111" cy="259045"/>
    <xdr:sp macro="" textlink="">
      <xdr:nvSpPr>
        <xdr:cNvPr id="450" name="n_4aveValue【一般廃棄物処理施設】&#10;有形固定資産減価償却率">
          <a:extLst>
            <a:ext uri="{FF2B5EF4-FFF2-40B4-BE49-F238E27FC236}">
              <a16:creationId xmlns:a16="http://schemas.microsoft.com/office/drawing/2014/main" id="{B89D6CC4-89D7-4493-B84E-21E6694D6242}"/>
            </a:ext>
          </a:extLst>
        </xdr:cNvPr>
        <xdr:cNvSpPr txBox="1"/>
      </xdr:nvSpPr>
      <xdr:spPr>
        <a:xfrm>
          <a:off x="12611744" y="624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20972</xdr:rowOff>
    </xdr:from>
    <xdr:ext cx="405111" cy="259045"/>
    <xdr:sp macro="" textlink="">
      <xdr:nvSpPr>
        <xdr:cNvPr id="451" name="n_1mainValue【一般廃棄物処理施設】&#10;有形固定資産減価償却率">
          <a:extLst>
            <a:ext uri="{FF2B5EF4-FFF2-40B4-BE49-F238E27FC236}">
              <a16:creationId xmlns:a16="http://schemas.microsoft.com/office/drawing/2014/main" id="{09C7A4C3-6864-4FB3-94AE-B71357F1D71F}"/>
            </a:ext>
          </a:extLst>
        </xdr:cNvPr>
        <xdr:cNvSpPr txBox="1"/>
      </xdr:nvSpPr>
      <xdr:spPr>
        <a:xfrm>
          <a:off x="15266044" y="6878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165752</xdr:rowOff>
    </xdr:from>
    <xdr:ext cx="405111" cy="259045"/>
    <xdr:sp macro="" textlink="">
      <xdr:nvSpPr>
        <xdr:cNvPr id="452" name="n_2mainValue【一般廃棄物処理施設】&#10;有形固定資産減価償却率">
          <a:extLst>
            <a:ext uri="{FF2B5EF4-FFF2-40B4-BE49-F238E27FC236}">
              <a16:creationId xmlns:a16="http://schemas.microsoft.com/office/drawing/2014/main" id="{243D949F-EF68-4987-AADA-C1B1D9DAE9EA}"/>
            </a:ext>
          </a:extLst>
        </xdr:cNvPr>
        <xdr:cNvSpPr txBox="1"/>
      </xdr:nvSpPr>
      <xdr:spPr>
        <a:xfrm>
          <a:off x="14389744" y="6852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139082</xdr:rowOff>
    </xdr:from>
    <xdr:ext cx="405111" cy="259045"/>
    <xdr:sp macro="" textlink="">
      <xdr:nvSpPr>
        <xdr:cNvPr id="453" name="n_3mainValue【一般廃棄物処理施設】&#10;有形固定資産減価償却率">
          <a:extLst>
            <a:ext uri="{FF2B5EF4-FFF2-40B4-BE49-F238E27FC236}">
              <a16:creationId xmlns:a16="http://schemas.microsoft.com/office/drawing/2014/main" id="{864A9A36-BFCD-4DC7-BFB7-9D7C96486E1F}"/>
            </a:ext>
          </a:extLst>
        </xdr:cNvPr>
        <xdr:cNvSpPr txBox="1"/>
      </xdr:nvSpPr>
      <xdr:spPr>
        <a:xfrm>
          <a:off x="13500744" y="6825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106697</xdr:rowOff>
    </xdr:from>
    <xdr:ext cx="405111" cy="259045"/>
    <xdr:sp macro="" textlink="">
      <xdr:nvSpPr>
        <xdr:cNvPr id="454" name="n_4mainValue【一般廃棄物処理施設】&#10;有形固定資産減価償却率">
          <a:extLst>
            <a:ext uri="{FF2B5EF4-FFF2-40B4-BE49-F238E27FC236}">
              <a16:creationId xmlns:a16="http://schemas.microsoft.com/office/drawing/2014/main" id="{F01330E8-E422-49C0-9D47-816CCF7A1031}"/>
            </a:ext>
          </a:extLst>
        </xdr:cNvPr>
        <xdr:cNvSpPr txBox="1"/>
      </xdr:nvSpPr>
      <xdr:spPr>
        <a:xfrm>
          <a:off x="12611744" y="679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5" name="正方形/長方形 454">
          <a:extLst>
            <a:ext uri="{FF2B5EF4-FFF2-40B4-BE49-F238E27FC236}">
              <a16:creationId xmlns:a16="http://schemas.microsoft.com/office/drawing/2014/main" id="{C89FAA22-4EEB-456D-B0AE-06AE2F044087}"/>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6" name="正方形/長方形 455">
          <a:extLst>
            <a:ext uri="{FF2B5EF4-FFF2-40B4-BE49-F238E27FC236}">
              <a16:creationId xmlns:a16="http://schemas.microsoft.com/office/drawing/2014/main" id="{4F996519-6D81-4224-8B45-759A93C5FEF7}"/>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7" name="正方形/長方形 456">
          <a:extLst>
            <a:ext uri="{FF2B5EF4-FFF2-40B4-BE49-F238E27FC236}">
              <a16:creationId xmlns:a16="http://schemas.microsoft.com/office/drawing/2014/main" id="{13931851-A7CF-465F-AE2E-FFEC059BB84B}"/>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8" name="正方形/長方形 457">
          <a:extLst>
            <a:ext uri="{FF2B5EF4-FFF2-40B4-BE49-F238E27FC236}">
              <a16:creationId xmlns:a16="http://schemas.microsoft.com/office/drawing/2014/main" id="{A99B8A2F-F663-47A6-87B8-9CB5409ED21A}"/>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9" name="正方形/長方形 458">
          <a:extLst>
            <a:ext uri="{FF2B5EF4-FFF2-40B4-BE49-F238E27FC236}">
              <a16:creationId xmlns:a16="http://schemas.microsoft.com/office/drawing/2014/main" id="{11D64918-E360-46EC-B50D-5479C40B5191}"/>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0" name="正方形/長方形 459">
          <a:extLst>
            <a:ext uri="{FF2B5EF4-FFF2-40B4-BE49-F238E27FC236}">
              <a16:creationId xmlns:a16="http://schemas.microsoft.com/office/drawing/2014/main" id="{839C13AE-6DE6-4F5B-9962-C8C9496C63DA}"/>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1" name="正方形/長方形 460">
          <a:extLst>
            <a:ext uri="{FF2B5EF4-FFF2-40B4-BE49-F238E27FC236}">
              <a16:creationId xmlns:a16="http://schemas.microsoft.com/office/drawing/2014/main" id="{5E56257A-4EBB-4B28-A873-7D2A8CFDF97D}"/>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2" name="正方形/長方形 461">
          <a:extLst>
            <a:ext uri="{FF2B5EF4-FFF2-40B4-BE49-F238E27FC236}">
              <a16:creationId xmlns:a16="http://schemas.microsoft.com/office/drawing/2014/main" id="{64ED641F-561C-49DE-BACB-07AB24667CF7}"/>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3" name="テキスト ボックス 462">
          <a:extLst>
            <a:ext uri="{FF2B5EF4-FFF2-40B4-BE49-F238E27FC236}">
              <a16:creationId xmlns:a16="http://schemas.microsoft.com/office/drawing/2014/main" id="{E832F895-85AB-470C-8C88-CF63EFB35DA2}"/>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4" name="直線コネクタ 463">
          <a:extLst>
            <a:ext uri="{FF2B5EF4-FFF2-40B4-BE49-F238E27FC236}">
              <a16:creationId xmlns:a16="http://schemas.microsoft.com/office/drawing/2014/main" id="{3124F1B6-448B-4A2A-BF0E-3EEA1DEB419B}"/>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5" name="直線コネクタ 464">
          <a:extLst>
            <a:ext uri="{FF2B5EF4-FFF2-40B4-BE49-F238E27FC236}">
              <a16:creationId xmlns:a16="http://schemas.microsoft.com/office/drawing/2014/main" id="{BDA7DD72-6EE7-4C0D-B25C-5F2626FC6B89}"/>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66" name="テキスト ボックス 465">
          <a:extLst>
            <a:ext uri="{FF2B5EF4-FFF2-40B4-BE49-F238E27FC236}">
              <a16:creationId xmlns:a16="http://schemas.microsoft.com/office/drawing/2014/main" id="{7D50D188-3015-4892-9967-662A0D203489}"/>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7" name="直線コネクタ 466">
          <a:extLst>
            <a:ext uri="{FF2B5EF4-FFF2-40B4-BE49-F238E27FC236}">
              <a16:creationId xmlns:a16="http://schemas.microsoft.com/office/drawing/2014/main" id="{B7A78D0D-3984-493C-A3A1-78664B86FF66}"/>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468" name="テキスト ボックス 467">
          <a:extLst>
            <a:ext uri="{FF2B5EF4-FFF2-40B4-BE49-F238E27FC236}">
              <a16:creationId xmlns:a16="http://schemas.microsoft.com/office/drawing/2014/main" id="{B5B34C63-5BAD-40EE-A7A2-E37C7A1CBC35}"/>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9" name="直線コネクタ 468">
          <a:extLst>
            <a:ext uri="{FF2B5EF4-FFF2-40B4-BE49-F238E27FC236}">
              <a16:creationId xmlns:a16="http://schemas.microsoft.com/office/drawing/2014/main" id="{E24C454A-6828-4934-A02F-DE077374C3C3}"/>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470" name="テキスト ボックス 469">
          <a:extLst>
            <a:ext uri="{FF2B5EF4-FFF2-40B4-BE49-F238E27FC236}">
              <a16:creationId xmlns:a16="http://schemas.microsoft.com/office/drawing/2014/main" id="{9AB4D6C3-4068-4A79-8434-8970FCAEFC2A}"/>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1" name="直線コネクタ 470">
          <a:extLst>
            <a:ext uri="{FF2B5EF4-FFF2-40B4-BE49-F238E27FC236}">
              <a16:creationId xmlns:a16="http://schemas.microsoft.com/office/drawing/2014/main" id="{87BD6BF5-D90D-40BE-9305-76D18A445264}"/>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472" name="テキスト ボックス 471">
          <a:extLst>
            <a:ext uri="{FF2B5EF4-FFF2-40B4-BE49-F238E27FC236}">
              <a16:creationId xmlns:a16="http://schemas.microsoft.com/office/drawing/2014/main" id="{B5630660-6077-44BC-869C-89F8A3C4B2DC}"/>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3" name="直線コネクタ 472">
          <a:extLst>
            <a:ext uri="{FF2B5EF4-FFF2-40B4-BE49-F238E27FC236}">
              <a16:creationId xmlns:a16="http://schemas.microsoft.com/office/drawing/2014/main" id="{6BD03BA2-2919-4ACC-BA0C-E03F37A8644F}"/>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474" name="テキスト ボックス 473">
          <a:extLst>
            <a:ext uri="{FF2B5EF4-FFF2-40B4-BE49-F238E27FC236}">
              <a16:creationId xmlns:a16="http://schemas.microsoft.com/office/drawing/2014/main" id="{95CF2E19-8B4A-4E6A-A9A2-21D0C229F312}"/>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5" name="直線コネクタ 474">
          <a:extLst>
            <a:ext uri="{FF2B5EF4-FFF2-40B4-BE49-F238E27FC236}">
              <a16:creationId xmlns:a16="http://schemas.microsoft.com/office/drawing/2014/main" id="{0A4107FA-8FB9-4FD0-990B-F2C2A3C17FF6}"/>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6" name="テキスト ボックス 475">
          <a:extLst>
            <a:ext uri="{FF2B5EF4-FFF2-40B4-BE49-F238E27FC236}">
              <a16:creationId xmlns:a16="http://schemas.microsoft.com/office/drawing/2014/main" id="{53238218-4508-407B-882E-18159DB81DC4}"/>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7" name="【一般廃棄物処理施設】&#10;一人当たり有形固定資産（償却資産）額グラフ枠">
          <a:extLst>
            <a:ext uri="{FF2B5EF4-FFF2-40B4-BE49-F238E27FC236}">
              <a16:creationId xmlns:a16="http://schemas.microsoft.com/office/drawing/2014/main" id="{D3C0898B-67E6-4D47-90A4-CB21CB69831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98881</xdr:rowOff>
    </xdr:from>
    <xdr:to>
      <xdr:col>116</xdr:col>
      <xdr:colOff>62864</xdr:colOff>
      <xdr:row>42</xdr:row>
      <xdr:rowOff>30087</xdr:rowOff>
    </xdr:to>
    <xdr:cxnSp macro="">
      <xdr:nvCxnSpPr>
        <xdr:cNvPr id="478" name="直線コネクタ 477">
          <a:extLst>
            <a:ext uri="{FF2B5EF4-FFF2-40B4-BE49-F238E27FC236}">
              <a16:creationId xmlns:a16="http://schemas.microsoft.com/office/drawing/2014/main" id="{EF55A3C1-9094-4394-B254-B0B59700848D}"/>
            </a:ext>
          </a:extLst>
        </xdr:cNvPr>
        <xdr:cNvCxnSpPr/>
      </xdr:nvCxnSpPr>
      <xdr:spPr>
        <a:xfrm flipV="1">
          <a:off x="22160864" y="5928181"/>
          <a:ext cx="0" cy="1302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33914</xdr:rowOff>
    </xdr:from>
    <xdr:ext cx="469744" cy="259045"/>
    <xdr:sp macro="" textlink="">
      <xdr:nvSpPr>
        <xdr:cNvPr id="479" name="【一般廃棄物処理施設】&#10;一人当たり有形固定資産（償却資産）額最小値テキスト">
          <a:extLst>
            <a:ext uri="{FF2B5EF4-FFF2-40B4-BE49-F238E27FC236}">
              <a16:creationId xmlns:a16="http://schemas.microsoft.com/office/drawing/2014/main" id="{79E86273-06F3-4FB4-9BF2-EA687E9F1ABF}"/>
            </a:ext>
          </a:extLst>
        </xdr:cNvPr>
        <xdr:cNvSpPr txBox="1"/>
      </xdr:nvSpPr>
      <xdr:spPr>
        <a:xfrm>
          <a:off x="22199600" y="7234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30087</xdr:rowOff>
    </xdr:from>
    <xdr:to>
      <xdr:col>116</xdr:col>
      <xdr:colOff>152400</xdr:colOff>
      <xdr:row>42</xdr:row>
      <xdr:rowOff>30087</xdr:rowOff>
    </xdr:to>
    <xdr:cxnSp macro="">
      <xdr:nvCxnSpPr>
        <xdr:cNvPr id="480" name="直線コネクタ 479">
          <a:extLst>
            <a:ext uri="{FF2B5EF4-FFF2-40B4-BE49-F238E27FC236}">
              <a16:creationId xmlns:a16="http://schemas.microsoft.com/office/drawing/2014/main" id="{34B2E6CD-0505-4A66-A42E-D04DBD991D79}"/>
            </a:ext>
          </a:extLst>
        </xdr:cNvPr>
        <xdr:cNvCxnSpPr/>
      </xdr:nvCxnSpPr>
      <xdr:spPr>
        <a:xfrm>
          <a:off x="22072600" y="7230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45558</xdr:rowOff>
    </xdr:from>
    <xdr:ext cx="599010" cy="259045"/>
    <xdr:sp macro="" textlink="">
      <xdr:nvSpPr>
        <xdr:cNvPr id="481" name="【一般廃棄物処理施設】&#10;一人当たり有形固定資産（償却資産）額最大値テキスト">
          <a:extLst>
            <a:ext uri="{FF2B5EF4-FFF2-40B4-BE49-F238E27FC236}">
              <a16:creationId xmlns:a16="http://schemas.microsoft.com/office/drawing/2014/main" id="{3DA66E23-3E22-4BBC-89D1-4D4DBB1E050D}"/>
            </a:ext>
          </a:extLst>
        </xdr:cNvPr>
        <xdr:cNvSpPr txBox="1"/>
      </xdr:nvSpPr>
      <xdr:spPr>
        <a:xfrm>
          <a:off x="22199600" y="5703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98881</xdr:rowOff>
    </xdr:from>
    <xdr:to>
      <xdr:col>116</xdr:col>
      <xdr:colOff>152400</xdr:colOff>
      <xdr:row>34</xdr:row>
      <xdr:rowOff>98881</xdr:rowOff>
    </xdr:to>
    <xdr:cxnSp macro="">
      <xdr:nvCxnSpPr>
        <xdr:cNvPr id="482" name="直線コネクタ 481">
          <a:extLst>
            <a:ext uri="{FF2B5EF4-FFF2-40B4-BE49-F238E27FC236}">
              <a16:creationId xmlns:a16="http://schemas.microsoft.com/office/drawing/2014/main" id="{99EC92F6-23D1-4B40-B2E0-F4DA3E676543}"/>
            </a:ext>
          </a:extLst>
        </xdr:cNvPr>
        <xdr:cNvCxnSpPr/>
      </xdr:nvCxnSpPr>
      <xdr:spPr>
        <a:xfrm>
          <a:off x="22072600" y="5928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131149</xdr:rowOff>
    </xdr:from>
    <xdr:ext cx="534377" cy="259045"/>
    <xdr:sp macro="" textlink="">
      <xdr:nvSpPr>
        <xdr:cNvPr id="483" name="【一般廃棄物処理施設】&#10;一人当たり有形固定資産（償却資産）額平均値テキスト">
          <a:extLst>
            <a:ext uri="{FF2B5EF4-FFF2-40B4-BE49-F238E27FC236}">
              <a16:creationId xmlns:a16="http://schemas.microsoft.com/office/drawing/2014/main" id="{CDE41443-D5AB-45E2-9036-897628A244CB}"/>
            </a:ext>
          </a:extLst>
        </xdr:cNvPr>
        <xdr:cNvSpPr txBox="1"/>
      </xdr:nvSpPr>
      <xdr:spPr>
        <a:xfrm>
          <a:off x="22199600" y="68176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152722</xdr:rowOff>
    </xdr:from>
    <xdr:to>
      <xdr:col>116</xdr:col>
      <xdr:colOff>114300</xdr:colOff>
      <xdr:row>40</xdr:row>
      <xdr:rowOff>82872</xdr:rowOff>
    </xdr:to>
    <xdr:sp macro="" textlink="">
      <xdr:nvSpPr>
        <xdr:cNvPr id="484" name="フローチャート: 判断 483">
          <a:extLst>
            <a:ext uri="{FF2B5EF4-FFF2-40B4-BE49-F238E27FC236}">
              <a16:creationId xmlns:a16="http://schemas.microsoft.com/office/drawing/2014/main" id="{F7D5570A-5AA9-4DAB-B7BA-E15BB203C942}"/>
            </a:ext>
          </a:extLst>
        </xdr:cNvPr>
        <xdr:cNvSpPr/>
      </xdr:nvSpPr>
      <xdr:spPr>
        <a:xfrm>
          <a:off x="22110700" y="6839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168561</xdr:rowOff>
    </xdr:from>
    <xdr:to>
      <xdr:col>112</xdr:col>
      <xdr:colOff>38100</xdr:colOff>
      <xdr:row>40</xdr:row>
      <xdr:rowOff>98711</xdr:rowOff>
    </xdr:to>
    <xdr:sp macro="" textlink="">
      <xdr:nvSpPr>
        <xdr:cNvPr id="485" name="フローチャート: 判断 484">
          <a:extLst>
            <a:ext uri="{FF2B5EF4-FFF2-40B4-BE49-F238E27FC236}">
              <a16:creationId xmlns:a16="http://schemas.microsoft.com/office/drawing/2014/main" id="{A1753021-AD1F-453B-B7FC-9E34A76AD552}"/>
            </a:ext>
          </a:extLst>
        </xdr:cNvPr>
        <xdr:cNvSpPr/>
      </xdr:nvSpPr>
      <xdr:spPr>
        <a:xfrm>
          <a:off x="21272500" y="6855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30917</xdr:rowOff>
    </xdr:from>
    <xdr:to>
      <xdr:col>107</xdr:col>
      <xdr:colOff>101600</xdr:colOff>
      <xdr:row>40</xdr:row>
      <xdr:rowOff>132517</xdr:rowOff>
    </xdr:to>
    <xdr:sp macro="" textlink="">
      <xdr:nvSpPr>
        <xdr:cNvPr id="486" name="フローチャート: 判断 485">
          <a:extLst>
            <a:ext uri="{FF2B5EF4-FFF2-40B4-BE49-F238E27FC236}">
              <a16:creationId xmlns:a16="http://schemas.microsoft.com/office/drawing/2014/main" id="{E249DC84-C18E-4808-8C67-1A3EE06DE659}"/>
            </a:ext>
          </a:extLst>
        </xdr:cNvPr>
        <xdr:cNvSpPr/>
      </xdr:nvSpPr>
      <xdr:spPr>
        <a:xfrm>
          <a:off x="20383500" y="6888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25217</xdr:rowOff>
    </xdr:from>
    <xdr:to>
      <xdr:col>102</xdr:col>
      <xdr:colOff>165100</xdr:colOff>
      <xdr:row>40</xdr:row>
      <xdr:rowOff>126817</xdr:rowOff>
    </xdr:to>
    <xdr:sp macro="" textlink="">
      <xdr:nvSpPr>
        <xdr:cNvPr id="487" name="フローチャート: 判断 486">
          <a:extLst>
            <a:ext uri="{FF2B5EF4-FFF2-40B4-BE49-F238E27FC236}">
              <a16:creationId xmlns:a16="http://schemas.microsoft.com/office/drawing/2014/main" id="{F2C55763-EFCA-4A08-A3CC-8790BE13B8A3}"/>
            </a:ext>
          </a:extLst>
        </xdr:cNvPr>
        <xdr:cNvSpPr/>
      </xdr:nvSpPr>
      <xdr:spPr>
        <a:xfrm>
          <a:off x="19494500" y="6883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44000</xdr:rowOff>
    </xdr:from>
    <xdr:to>
      <xdr:col>98</xdr:col>
      <xdr:colOff>38100</xdr:colOff>
      <xdr:row>40</xdr:row>
      <xdr:rowOff>145600</xdr:rowOff>
    </xdr:to>
    <xdr:sp macro="" textlink="">
      <xdr:nvSpPr>
        <xdr:cNvPr id="488" name="フローチャート: 判断 487">
          <a:extLst>
            <a:ext uri="{FF2B5EF4-FFF2-40B4-BE49-F238E27FC236}">
              <a16:creationId xmlns:a16="http://schemas.microsoft.com/office/drawing/2014/main" id="{3B3FAD33-5A91-4E10-99B3-7DAC99B6447D}"/>
            </a:ext>
          </a:extLst>
        </xdr:cNvPr>
        <xdr:cNvSpPr/>
      </xdr:nvSpPr>
      <xdr:spPr>
        <a:xfrm>
          <a:off x="18605500" y="690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11EAE83F-4A00-46DD-BB03-AB78A715DD1A}"/>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F4BFC0E5-7DB7-42CF-BBE7-2E57D7EDD47C}"/>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2D672479-D159-421F-B2BC-2EA17EAA28FC}"/>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BC87ABB6-539F-4834-8B22-1A9F7B029976}"/>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3" name="テキスト ボックス 492">
          <a:extLst>
            <a:ext uri="{FF2B5EF4-FFF2-40B4-BE49-F238E27FC236}">
              <a16:creationId xmlns:a16="http://schemas.microsoft.com/office/drawing/2014/main" id="{35D20C57-2822-4614-AB99-64C2BE9C0B14}"/>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160320</xdr:rowOff>
    </xdr:from>
    <xdr:to>
      <xdr:col>116</xdr:col>
      <xdr:colOff>114300</xdr:colOff>
      <xdr:row>37</xdr:row>
      <xdr:rowOff>90470</xdr:rowOff>
    </xdr:to>
    <xdr:sp macro="" textlink="">
      <xdr:nvSpPr>
        <xdr:cNvPr id="494" name="楕円 493">
          <a:extLst>
            <a:ext uri="{FF2B5EF4-FFF2-40B4-BE49-F238E27FC236}">
              <a16:creationId xmlns:a16="http://schemas.microsoft.com/office/drawing/2014/main" id="{8DDE78AC-6377-438E-9CF2-DB0BF5745E8B}"/>
            </a:ext>
          </a:extLst>
        </xdr:cNvPr>
        <xdr:cNvSpPr/>
      </xdr:nvSpPr>
      <xdr:spPr>
        <a:xfrm>
          <a:off x="22110700" y="6332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11747</xdr:rowOff>
    </xdr:from>
    <xdr:ext cx="599010" cy="259045"/>
    <xdr:sp macro="" textlink="">
      <xdr:nvSpPr>
        <xdr:cNvPr id="495" name="【一般廃棄物処理施設】&#10;一人当たり有形固定資産（償却資産）額該当値テキスト">
          <a:extLst>
            <a:ext uri="{FF2B5EF4-FFF2-40B4-BE49-F238E27FC236}">
              <a16:creationId xmlns:a16="http://schemas.microsoft.com/office/drawing/2014/main" id="{2DA6A06E-44BD-43A5-BFDA-C4A93BCE6879}"/>
            </a:ext>
          </a:extLst>
        </xdr:cNvPr>
        <xdr:cNvSpPr txBox="1"/>
      </xdr:nvSpPr>
      <xdr:spPr>
        <a:xfrm>
          <a:off x="22199600" y="6183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1972</xdr:rowOff>
    </xdr:from>
    <xdr:to>
      <xdr:col>112</xdr:col>
      <xdr:colOff>38100</xdr:colOff>
      <xdr:row>37</xdr:row>
      <xdr:rowOff>103572</xdr:rowOff>
    </xdr:to>
    <xdr:sp macro="" textlink="">
      <xdr:nvSpPr>
        <xdr:cNvPr id="496" name="楕円 495">
          <a:extLst>
            <a:ext uri="{FF2B5EF4-FFF2-40B4-BE49-F238E27FC236}">
              <a16:creationId xmlns:a16="http://schemas.microsoft.com/office/drawing/2014/main" id="{A19D9465-5C04-4180-94D4-E5789E8216D2}"/>
            </a:ext>
          </a:extLst>
        </xdr:cNvPr>
        <xdr:cNvSpPr/>
      </xdr:nvSpPr>
      <xdr:spPr>
        <a:xfrm>
          <a:off x="21272500" y="6345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39670</xdr:rowOff>
    </xdr:from>
    <xdr:to>
      <xdr:col>116</xdr:col>
      <xdr:colOff>63500</xdr:colOff>
      <xdr:row>37</xdr:row>
      <xdr:rowOff>52772</xdr:rowOff>
    </xdr:to>
    <xdr:cxnSp macro="">
      <xdr:nvCxnSpPr>
        <xdr:cNvPr id="497" name="直線コネクタ 496">
          <a:extLst>
            <a:ext uri="{FF2B5EF4-FFF2-40B4-BE49-F238E27FC236}">
              <a16:creationId xmlns:a16="http://schemas.microsoft.com/office/drawing/2014/main" id="{D2F043CF-3CBC-4F2D-BFAD-3C1E095C52C5}"/>
            </a:ext>
          </a:extLst>
        </xdr:cNvPr>
        <xdr:cNvCxnSpPr/>
      </xdr:nvCxnSpPr>
      <xdr:spPr>
        <a:xfrm flipV="1">
          <a:off x="21323300" y="6383320"/>
          <a:ext cx="838200" cy="13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15456</xdr:rowOff>
    </xdr:from>
    <xdr:to>
      <xdr:col>107</xdr:col>
      <xdr:colOff>101600</xdr:colOff>
      <xdr:row>37</xdr:row>
      <xdr:rowOff>117056</xdr:rowOff>
    </xdr:to>
    <xdr:sp macro="" textlink="">
      <xdr:nvSpPr>
        <xdr:cNvPr id="498" name="楕円 497">
          <a:extLst>
            <a:ext uri="{FF2B5EF4-FFF2-40B4-BE49-F238E27FC236}">
              <a16:creationId xmlns:a16="http://schemas.microsoft.com/office/drawing/2014/main" id="{12631F8E-FCEB-49CA-B53D-0281C5546AA0}"/>
            </a:ext>
          </a:extLst>
        </xdr:cNvPr>
        <xdr:cNvSpPr/>
      </xdr:nvSpPr>
      <xdr:spPr>
        <a:xfrm>
          <a:off x="20383500" y="6359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52772</xdr:rowOff>
    </xdr:from>
    <xdr:to>
      <xdr:col>111</xdr:col>
      <xdr:colOff>177800</xdr:colOff>
      <xdr:row>37</xdr:row>
      <xdr:rowOff>66256</xdr:rowOff>
    </xdr:to>
    <xdr:cxnSp macro="">
      <xdr:nvCxnSpPr>
        <xdr:cNvPr id="499" name="直線コネクタ 498">
          <a:extLst>
            <a:ext uri="{FF2B5EF4-FFF2-40B4-BE49-F238E27FC236}">
              <a16:creationId xmlns:a16="http://schemas.microsoft.com/office/drawing/2014/main" id="{17E92B92-0A60-42DD-A728-63466E06FED7}"/>
            </a:ext>
          </a:extLst>
        </xdr:cNvPr>
        <xdr:cNvCxnSpPr/>
      </xdr:nvCxnSpPr>
      <xdr:spPr>
        <a:xfrm flipV="1">
          <a:off x="20434300" y="6396422"/>
          <a:ext cx="889000" cy="13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163330</xdr:rowOff>
    </xdr:from>
    <xdr:to>
      <xdr:col>102</xdr:col>
      <xdr:colOff>165100</xdr:colOff>
      <xdr:row>37</xdr:row>
      <xdr:rowOff>93480</xdr:rowOff>
    </xdr:to>
    <xdr:sp macro="" textlink="">
      <xdr:nvSpPr>
        <xdr:cNvPr id="500" name="楕円 499">
          <a:extLst>
            <a:ext uri="{FF2B5EF4-FFF2-40B4-BE49-F238E27FC236}">
              <a16:creationId xmlns:a16="http://schemas.microsoft.com/office/drawing/2014/main" id="{FA9541A8-2BDD-4D9B-B8D5-77143F5DF397}"/>
            </a:ext>
          </a:extLst>
        </xdr:cNvPr>
        <xdr:cNvSpPr/>
      </xdr:nvSpPr>
      <xdr:spPr>
        <a:xfrm>
          <a:off x="19494500" y="6335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42680</xdr:rowOff>
    </xdr:from>
    <xdr:to>
      <xdr:col>107</xdr:col>
      <xdr:colOff>50800</xdr:colOff>
      <xdr:row>37</xdr:row>
      <xdr:rowOff>66256</xdr:rowOff>
    </xdr:to>
    <xdr:cxnSp macro="">
      <xdr:nvCxnSpPr>
        <xdr:cNvPr id="501" name="直線コネクタ 500">
          <a:extLst>
            <a:ext uri="{FF2B5EF4-FFF2-40B4-BE49-F238E27FC236}">
              <a16:creationId xmlns:a16="http://schemas.microsoft.com/office/drawing/2014/main" id="{06D93E1C-4A46-43B0-A59B-4B8EB775ECC7}"/>
            </a:ext>
          </a:extLst>
        </xdr:cNvPr>
        <xdr:cNvCxnSpPr/>
      </xdr:nvCxnSpPr>
      <xdr:spPr>
        <a:xfrm>
          <a:off x="19545300" y="6386330"/>
          <a:ext cx="889000" cy="23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170915</xdr:rowOff>
    </xdr:from>
    <xdr:to>
      <xdr:col>98</xdr:col>
      <xdr:colOff>38100</xdr:colOff>
      <xdr:row>37</xdr:row>
      <xdr:rowOff>101065</xdr:rowOff>
    </xdr:to>
    <xdr:sp macro="" textlink="">
      <xdr:nvSpPr>
        <xdr:cNvPr id="502" name="楕円 501">
          <a:extLst>
            <a:ext uri="{FF2B5EF4-FFF2-40B4-BE49-F238E27FC236}">
              <a16:creationId xmlns:a16="http://schemas.microsoft.com/office/drawing/2014/main" id="{2641DC4A-0D4B-4D29-9757-C5C973097C60}"/>
            </a:ext>
          </a:extLst>
        </xdr:cNvPr>
        <xdr:cNvSpPr/>
      </xdr:nvSpPr>
      <xdr:spPr>
        <a:xfrm>
          <a:off x="18605500" y="6343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42680</xdr:rowOff>
    </xdr:from>
    <xdr:to>
      <xdr:col>102</xdr:col>
      <xdr:colOff>114300</xdr:colOff>
      <xdr:row>37</xdr:row>
      <xdr:rowOff>50265</xdr:rowOff>
    </xdr:to>
    <xdr:cxnSp macro="">
      <xdr:nvCxnSpPr>
        <xdr:cNvPr id="503" name="直線コネクタ 502">
          <a:extLst>
            <a:ext uri="{FF2B5EF4-FFF2-40B4-BE49-F238E27FC236}">
              <a16:creationId xmlns:a16="http://schemas.microsoft.com/office/drawing/2014/main" id="{F84AF8A0-1DE1-4978-ABD1-6DA44EE00A6F}"/>
            </a:ext>
          </a:extLst>
        </xdr:cNvPr>
        <xdr:cNvCxnSpPr/>
      </xdr:nvCxnSpPr>
      <xdr:spPr>
        <a:xfrm flipV="1">
          <a:off x="18656300" y="6386330"/>
          <a:ext cx="889000" cy="7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40</xdr:row>
      <xdr:rowOff>89838</xdr:rowOff>
    </xdr:from>
    <xdr:ext cx="534377" cy="259045"/>
    <xdr:sp macro="" textlink="">
      <xdr:nvSpPr>
        <xdr:cNvPr id="504" name="n_1aveValue【一般廃棄物処理施設】&#10;一人当たり有形固定資産（償却資産）額">
          <a:extLst>
            <a:ext uri="{FF2B5EF4-FFF2-40B4-BE49-F238E27FC236}">
              <a16:creationId xmlns:a16="http://schemas.microsoft.com/office/drawing/2014/main" id="{18265E60-E7FE-4A64-ACE7-310AD9C00F68}"/>
            </a:ext>
          </a:extLst>
        </xdr:cNvPr>
        <xdr:cNvSpPr txBox="1"/>
      </xdr:nvSpPr>
      <xdr:spPr>
        <a:xfrm>
          <a:off x="21043411" y="6947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123644</xdr:rowOff>
    </xdr:from>
    <xdr:ext cx="534377" cy="259045"/>
    <xdr:sp macro="" textlink="">
      <xdr:nvSpPr>
        <xdr:cNvPr id="505" name="n_2aveValue【一般廃棄物処理施設】&#10;一人当たり有形固定資産（償却資産）額">
          <a:extLst>
            <a:ext uri="{FF2B5EF4-FFF2-40B4-BE49-F238E27FC236}">
              <a16:creationId xmlns:a16="http://schemas.microsoft.com/office/drawing/2014/main" id="{AC0F5A92-B75E-4B2B-8A9F-7877071FA1AE}"/>
            </a:ext>
          </a:extLst>
        </xdr:cNvPr>
        <xdr:cNvSpPr txBox="1"/>
      </xdr:nvSpPr>
      <xdr:spPr>
        <a:xfrm>
          <a:off x="20167111" y="6981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117944</xdr:rowOff>
    </xdr:from>
    <xdr:ext cx="534377" cy="259045"/>
    <xdr:sp macro="" textlink="">
      <xdr:nvSpPr>
        <xdr:cNvPr id="506" name="n_3aveValue【一般廃棄物処理施設】&#10;一人当たり有形固定資産（償却資産）額">
          <a:extLst>
            <a:ext uri="{FF2B5EF4-FFF2-40B4-BE49-F238E27FC236}">
              <a16:creationId xmlns:a16="http://schemas.microsoft.com/office/drawing/2014/main" id="{9F23576F-2E05-4D7F-BA9A-4F4BF74A4A40}"/>
            </a:ext>
          </a:extLst>
        </xdr:cNvPr>
        <xdr:cNvSpPr txBox="1"/>
      </xdr:nvSpPr>
      <xdr:spPr>
        <a:xfrm>
          <a:off x="19278111" y="6975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136727</xdr:rowOff>
    </xdr:from>
    <xdr:ext cx="534377" cy="259045"/>
    <xdr:sp macro="" textlink="">
      <xdr:nvSpPr>
        <xdr:cNvPr id="507" name="n_4aveValue【一般廃棄物処理施設】&#10;一人当たり有形固定資産（償却資産）額">
          <a:extLst>
            <a:ext uri="{FF2B5EF4-FFF2-40B4-BE49-F238E27FC236}">
              <a16:creationId xmlns:a16="http://schemas.microsoft.com/office/drawing/2014/main" id="{85A2471A-AA1E-4AF1-9415-17DFE2806AA7}"/>
            </a:ext>
          </a:extLst>
        </xdr:cNvPr>
        <xdr:cNvSpPr txBox="1"/>
      </xdr:nvSpPr>
      <xdr:spPr>
        <a:xfrm>
          <a:off x="18389111" y="6994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35</xdr:row>
      <xdr:rowOff>120099</xdr:rowOff>
    </xdr:from>
    <xdr:ext cx="599010" cy="259045"/>
    <xdr:sp macro="" textlink="">
      <xdr:nvSpPr>
        <xdr:cNvPr id="508" name="n_1mainValue【一般廃棄物処理施設】&#10;一人当たり有形固定資産（償却資産）額">
          <a:extLst>
            <a:ext uri="{FF2B5EF4-FFF2-40B4-BE49-F238E27FC236}">
              <a16:creationId xmlns:a16="http://schemas.microsoft.com/office/drawing/2014/main" id="{18C25E27-92C0-4A28-B4E2-1B4A3C80BCBE}"/>
            </a:ext>
          </a:extLst>
        </xdr:cNvPr>
        <xdr:cNvSpPr txBox="1"/>
      </xdr:nvSpPr>
      <xdr:spPr>
        <a:xfrm>
          <a:off x="21011095" y="61208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35</xdr:row>
      <xdr:rowOff>133583</xdr:rowOff>
    </xdr:from>
    <xdr:ext cx="599010" cy="259045"/>
    <xdr:sp macro="" textlink="">
      <xdr:nvSpPr>
        <xdr:cNvPr id="509" name="n_2mainValue【一般廃棄物処理施設】&#10;一人当たり有形固定資産（償却資産）額">
          <a:extLst>
            <a:ext uri="{FF2B5EF4-FFF2-40B4-BE49-F238E27FC236}">
              <a16:creationId xmlns:a16="http://schemas.microsoft.com/office/drawing/2014/main" id="{DE002D4F-376D-47C4-A4CE-31C9A0C04312}"/>
            </a:ext>
          </a:extLst>
        </xdr:cNvPr>
        <xdr:cNvSpPr txBox="1"/>
      </xdr:nvSpPr>
      <xdr:spPr>
        <a:xfrm>
          <a:off x="20134795" y="6134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35</xdr:row>
      <xdr:rowOff>110007</xdr:rowOff>
    </xdr:from>
    <xdr:ext cx="599010" cy="259045"/>
    <xdr:sp macro="" textlink="">
      <xdr:nvSpPr>
        <xdr:cNvPr id="510" name="n_3mainValue【一般廃棄物処理施設】&#10;一人当たり有形固定資産（償却資産）額">
          <a:extLst>
            <a:ext uri="{FF2B5EF4-FFF2-40B4-BE49-F238E27FC236}">
              <a16:creationId xmlns:a16="http://schemas.microsoft.com/office/drawing/2014/main" id="{A9E73F31-BB9F-4A66-99A5-9B31301B968F}"/>
            </a:ext>
          </a:extLst>
        </xdr:cNvPr>
        <xdr:cNvSpPr txBox="1"/>
      </xdr:nvSpPr>
      <xdr:spPr>
        <a:xfrm>
          <a:off x="19245795" y="6110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35</xdr:row>
      <xdr:rowOff>117592</xdr:rowOff>
    </xdr:from>
    <xdr:ext cx="599010" cy="259045"/>
    <xdr:sp macro="" textlink="">
      <xdr:nvSpPr>
        <xdr:cNvPr id="511" name="n_4mainValue【一般廃棄物処理施設】&#10;一人当たり有形固定資産（償却資産）額">
          <a:extLst>
            <a:ext uri="{FF2B5EF4-FFF2-40B4-BE49-F238E27FC236}">
              <a16:creationId xmlns:a16="http://schemas.microsoft.com/office/drawing/2014/main" id="{7B59AC04-AF4A-42A5-9310-227D6A40E15A}"/>
            </a:ext>
          </a:extLst>
        </xdr:cNvPr>
        <xdr:cNvSpPr txBox="1"/>
      </xdr:nvSpPr>
      <xdr:spPr>
        <a:xfrm>
          <a:off x="18356795" y="6118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2" name="正方形/長方形 511">
          <a:extLst>
            <a:ext uri="{FF2B5EF4-FFF2-40B4-BE49-F238E27FC236}">
              <a16:creationId xmlns:a16="http://schemas.microsoft.com/office/drawing/2014/main" id="{8910B706-6100-4D17-ACBB-D2858AE6E944}"/>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3" name="正方形/長方形 512">
          <a:extLst>
            <a:ext uri="{FF2B5EF4-FFF2-40B4-BE49-F238E27FC236}">
              <a16:creationId xmlns:a16="http://schemas.microsoft.com/office/drawing/2014/main" id="{17CF777C-4882-48B9-9CB6-024E9DA79964}"/>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4" name="正方形/長方形 513">
          <a:extLst>
            <a:ext uri="{FF2B5EF4-FFF2-40B4-BE49-F238E27FC236}">
              <a16:creationId xmlns:a16="http://schemas.microsoft.com/office/drawing/2014/main" id="{8D8A308F-3C56-413E-A54C-540383FF1893}"/>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5" name="正方形/長方形 514">
          <a:extLst>
            <a:ext uri="{FF2B5EF4-FFF2-40B4-BE49-F238E27FC236}">
              <a16:creationId xmlns:a16="http://schemas.microsoft.com/office/drawing/2014/main" id="{476ADC1F-78F8-4515-A039-2A3823A86903}"/>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6" name="正方形/長方形 515">
          <a:extLst>
            <a:ext uri="{FF2B5EF4-FFF2-40B4-BE49-F238E27FC236}">
              <a16:creationId xmlns:a16="http://schemas.microsoft.com/office/drawing/2014/main" id="{FD3EF7CF-BB4A-4367-B729-558FD559B534}"/>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7" name="正方形/長方形 516">
          <a:extLst>
            <a:ext uri="{FF2B5EF4-FFF2-40B4-BE49-F238E27FC236}">
              <a16:creationId xmlns:a16="http://schemas.microsoft.com/office/drawing/2014/main" id="{2D645B5E-F61B-4EB0-BCD6-D8B7C430C375}"/>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8" name="正方形/長方形 517">
          <a:extLst>
            <a:ext uri="{FF2B5EF4-FFF2-40B4-BE49-F238E27FC236}">
              <a16:creationId xmlns:a16="http://schemas.microsoft.com/office/drawing/2014/main" id="{086C1156-9358-4040-BBEE-D3383B1E32AC}"/>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9" name="正方形/長方形 518">
          <a:extLst>
            <a:ext uri="{FF2B5EF4-FFF2-40B4-BE49-F238E27FC236}">
              <a16:creationId xmlns:a16="http://schemas.microsoft.com/office/drawing/2014/main" id="{98F7FE00-68D5-466A-B901-5C0A6F2C4E63}"/>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20" name="テキスト ボックス 519">
          <a:extLst>
            <a:ext uri="{FF2B5EF4-FFF2-40B4-BE49-F238E27FC236}">
              <a16:creationId xmlns:a16="http://schemas.microsoft.com/office/drawing/2014/main" id="{A4C7EC4A-CED3-4194-AFB3-3BE351FC9197}"/>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1" name="直線コネクタ 520">
          <a:extLst>
            <a:ext uri="{FF2B5EF4-FFF2-40B4-BE49-F238E27FC236}">
              <a16:creationId xmlns:a16="http://schemas.microsoft.com/office/drawing/2014/main" id="{8C50DA8F-657C-43E0-8F66-20873413400C}"/>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2" name="テキスト ボックス 521">
          <a:extLst>
            <a:ext uri="{FF2B5EF4-FFF2-40B4-BE49-F238E27FC236}">
              <a16:creationId xmlns:a16="http://schemas.microsoft.com/office/drawing/2014/main" id="{3ABA83A8-A23F-48AE-BF1D-9C524E91EB21}"/>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23" name="直線コネクタ 522">
          <a:extLst>
            <a:ext uri="{FF2B5EF4-FFF2-40B4-BE49-F238E27FC236}">
              <a16:creationId xmlns:a16="http://schemas.microsoft.com/office/drawing/2014/main" id="{03A3726E-C927-4429-846D-94A528D2885A}"/>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24" name="テキスト ボックス 523">
          <a:extLst>
            <a:ext uri="{FF2B5EF4-FFF2-40B4-BE49-F238E27FC236}">
              <a16:creationId xmlns:a16="http://schemas.microsoft.com/office/drawing/2014/main" id="{13CCDEEF-3E68-405F-9734-1978104E536F}"/>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5" name="直線コネクタ 524">
          <a:extLst>
            <a:ext uri="{FF2B5EF4-FFF2-40B4-BE49-F238E27FC236}">
              <a16:creationId xmlns:a16="http://schemas.microsoft.com/office/drawing/2014/main" id="{3B25F954-0A29-482D-A97C-A1F7CBE57EEF}"/>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6" name="テキスト ボックス 525">
          <a:extLst>
            <a:ext uri="{FF2B5EF4-FFF2-40B4-BE49-F238E27FC236}">
              <a16:creationId xmlns:a16="http://schemas.microsoft.com/office/drawing/2014/main" id="{CC88E241-7F3B-45EB-AAF0-2C87C1C8B6D8}"/>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7" name="直線コネクタ 526">
          <a:extLst>
            <a:ext uri="{FF2B5EF4-FFF2-40B4-BE49-F238E27FC236}">
              <a16:creationId xmlns:a16="http://schemas.microsoft.com/office/drawing/2014/main" id="{8F8680F9-F8A0-4178-8066-5E880C152172}"/>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8" name="テキスト ボックス 527">
          <a:extLst>
            <a:ext uri="{FF2B5EF4-FFF2-40B4-BE49-F238E27FC236}">
              <a16:creationId xmlns:a16="http://schemas.microsoft.com/office/drawing/2014/main" id="{4951F53B-46B8-4672-BCCB-21E2BE14502C}"/>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9" name="直線コネクタ 528">
          <a:extLst>
            <a:ext uri="{FF2B5EF4-FFF2-40B4-BE49-F238E27FC236}">
              <a16:creationId xmlns:a16="http://schemas.microsoft.com/office/drawing/2014/main" id="{F7614326-86F9-4E07-8097-94AE276939D9}"/>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30" name="テキスト ボックス 529">
          <a:extLst>
            <a:ext uri="{FF2B5EF4-FFF2-40B4-BE49-F238E27FC236}">
              <a16:creationId xmlns:a16="http://schemas.microsoft.com/office/drawing/2014/main" id="{E2FB4699-ED1A-4D7B-B945-442715EF7B4D}"/>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31" name="直線コネクタ 530">
          <a:extLst>
            <a:ext uri="{FF2B5EF4-FFF2-40B4-BE49-F238E27FC236}">
              <a16:creationId xmlns:a16="http://schemas.microsoft.com/office/drawing/2014/main" id="{AD0CFC66-E9F5-4936-8BA7-315FA4F3137E}"/>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32" name="テキスト ボックス 531">
          <a:extLst>
            <a:ext uri="{FF2B5EF4-FFF2-40B4-BE49-F238E27FC236}">
              <a16:creationId xmlns:a16="http://schemas.microsoft.com/office/drawing/2014/main" id="{B62C5D9E-F5C9-498B-8BB0-7ADCB6FD906F}"/>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33" name="直線コネクタ 532">
          <a:extLst>
            <a:ext uri="{FF2B5EF4-FFF2-40B4-BE49-F238E27FC236}">
              <a16:creationId xmlns:a16="http://schemas.microsoft.com/office/drawing/2014/main" id="{5D90AFD0-2D54-4634-9D4A-68C76F6D5565}"/>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34" name="テキスト ボックス 533">
          <a:extLst>
            <a:ext uri="{FF2B5EF4-FFF2-40B4-BE49-F238E27FC236}">
              <a16:creationId xmlns:a16="http://schemas.microsoft.com/office/drawing/2014/main" id="{B33AD4FC-4510-4001-AF5B-F5633F113C23}"/>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5" name="直線コネクタ 534">
          <a:extLst>
            <a:ext uri="{FF2B5EF4-FFF2-40B4-BE49-F238E27FC236}">
              <a16:creationId xmlns:a16="http://schemas.microsoft.com/office/drawing/2014/main" id="{E2DA53DD-8F3C-4A94-8D48-A7CA5BD43D1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6" name="【保健センター・保健所】&#10;有形固定資産減価償却率グラフ枠">
          <a:extLst>
            <a:ext uri="{FF2B5EF4-FFF2-40B4-BE49-F238E27FC236}">
              <a16:creationId xmlns:a16="http://schemas.microsoft.com/office/drawing/2014/main" id="{43EA8D14-4654-4A6F-A6A1-99DAAA919778}"/>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32657</xdr:rowOff>
    </xdr:from>
    <xdr:to>
      <xdr:col>85</xdr:col>
      <xdr:colOff>126364</xdr:colOff>
      <xdr:row>64</xdr:row>
      <xdr:rowOff>128996</xdr:rowOff>
    </xdr:to>
    <xdr:cxnSp macro="">
      <xdr:nvCxnSpPr>
        <xdr:cNvPr id="537" name="直線コネクタ 536">
          <a:extLst>
            <a:ext uri="{FF2B5EF4-FFF2-40B4-BE49-F238E27FC236}">
              <a16:creationId xmlns:a16="http://schemas.microsoft.com/office/drawing/2014/main" id="{FEF8B2E4-B184-4CAC-9518-4D31F20EC6C6}"/>
            </a:ext>
          </a:extLst>
        </xdr:cNvPr>
        <xdr:cNvCxnSpPr/>
      </xdr:nvCxnSpPr>
      <xdr:spPr>
        <a:xfrm flipV="1">
          <a:off x="16318864" y="9633857"/>
          <a:ext cx="0" cy="1467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132823</xdr:rowOff>
    </xdr:from>
    <xdr:ext cx="405111" cy="259045"/>
    <xdr:sp macro="" textlink="">
      <xdr:nvSpPr>
        <xdr:cNvPr id="538" name="【保健センター・保健所】&#10;有形固定資産減価償却率最小値テキスト">
          <a:extLst>
            <a:ext uri="{FF2B5EF4-FFF2-40B4-BE49-F238E27FC236}">
              <a16:creationId xmlns:a16="http://schemas.microsoft.com/office/drawing/2014/main" id="{A280996D-E344-49C4-BA62-38F3500BCB50}"/>
            </a:ext>
          </a:extLst>
        </xdr:cNvPr>
        <xdr:cNvSpPr txBox="1"/>
      </xdr:nvSpPr>
      <xdr:spPr>
        <a:xfrm>
          <a:off x="16357600" y="11105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128996</xdr:rowOff>
    </xdr:from>
    <xdr:to>
      <xdr:col>86</xdr:col>
      <xdr:colOff>25400</xdr:colOff>
      <xdr:row>64</xdr:row>
      <xdr:rowOff>128996</xdr:rowOff>
    </xdr:to>
    <xdr:cxnSp macro="">
      <xdr:nvCxnSpPr>
        <xdr:cNvPr id="539" name="直線コネクタ 538">
          <a:extLst>
            <a:ext uri="{FF2B5EF4-FFF2-40B4-BE49-F238E27FC236}">
              <a16:creationId xmlns:a16="http://schemas.microsoft.com/office/drawing/2014/main" id="{E453AEF8-7EE6-4BE9-B16E-E4D90CCC783C}"/>
            </a:ext>
          </a:extLst>
        </xdr:cNvPr>
        <xdr:cNvCxnSpPr/>
      </xdr:nvCxnSpPr>
      <xdr:spPr>
        <a:xfrm>
          <a:off x="16230600" y="11101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150784</xdr:rowOff>
    </xdr:from>
    <xdr:ext cx="405111" cy="259045"/>
    <xdr:sp macro="" textlink="">
      <xdr:nvSpPr>
        <xdr:cNvPr id="540" name="【保健センター・保健所】&#10;有形固定資産減価償却率最大値テキスト">
          <a:extLst>
            <a:ext uri="{FF2B5EF4-FFF2-40B4-BE49-F238E27FC236}">
              <a16:creationId xmlns:a16="http://schemas.microsoft.com/office/drawing/2014/main" id="{2C143584-A12A-4446-BE03-0BFB7574217F}"/>
            </a:ext>
          </a:extLst>
        </xdr:cNvPr>
        <xdr:cNvSpPr txBox="1"/>
      </xdr:nvSpPr>
      <xdr:spPr>
        <a:xfrm>
          <a:off x="16357600" y="9409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32657</xdr:rowOff>
    </xdr:from>
    <xdr:to>
      <xdr:col>86</xdr:col>
      <xdr:colOff>25400</xdr:colOff>
      <xdr:row>56</xdr:row>
      <xdr:rowOff>32657</xdr:rowOff>
    </xdr:to>
    <xdr:cxnSp macro="">
      <xdr:nvCxnSpPr>
        <xdr:cNvPr id="541" name="直線コネクタ 540">
          <a:extLst>
            <a:ext uri="{FF2B5EF4-FFF2-40B4-BE49-F238E27FC236}">
              <a16:creationId xmlns:a16="http://schemas.microsoft.com/office/drawing/2014/main" id="{517059F1-9B74-4E07-ABD5-14CDF3958E06}"/>
            </a:ext>
          </a:extLst>
        </xdr:cNvPr>
        <xdr:cNvCxnSpPr/>
      </xdr:nvCxnSpPr>
      <xdr:spPr>
        <a:xfrm>
          <a:off x="16230600" y="963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15801</xdr:rowOff>
    </xdr:from>
    <xdr:ext cx="405111" cy="259045"/>
    <xdr:sp macro="" textlink="">
      <xdr:nvSpPr>
        <xdr:cNvPr id="542" name="【保健センター・保健所】&#10;有形固定資産減価償却率平均値テキスト">
          <a:extLst>
            <a:ext uri="{FF2B5EF4-FFF2-40B4-BE49-F238E27FC236}">
              <a16:creationId xmlns:a16="http://schemas.microsoft.com/office/drawing/2014/main" id="{2E164981-B650-48F6-8D59-8FB560DD309F}"/>
            </a:ext>
          </a:extLst>
        </xdr:cNvPr>
        <xdr:cNvSpPr txBox="1"/>
      </xdr:nvSpPr>
      <xdr:spPr>
        <a:xfrm>
          <a:off x="16357600" y="103028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37374</xdr:rowOff>
    </xdr:from>
    <xdr:to>
      <xdr:col>85</xdr:col>
      <xdr:colOff>177800</xdr:colOff>
      <xdr:row>60</xdr:row>
      <xdr:rowOff>138974</xdr:rowOff>
    </xdr:to>
    <xdr:sp macro="" textlink="">
      <xdr:nvSpPr>
        <xdr:cNvPr id="543" name="フローチャート: 判断 542">
          <a:extLst>
            <a:ext uri="{FF2B5EF4-FFF2-40B4-BE49-F238E27FC236}">
              <a16:creationId xmlns:a16="http://schemas.microsoft.com/office/drawing/2014/main" id="{DEC6E405-DDC5-47DF-8BB3-58942C69639C}"/>
            </a:ext>
          </a:extLst>
        </xdr:cNvPr>
        <xdr:cNvSpPr/>
      </xdr:nvSpPr>
      <xdr:spPr>
        <a:xfrm>
          <a:off x="16268700" y="1032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16147</xdr:rowOff>
    </xdr:from>
    <xdr:to>
      <xdr:col>81</xdr:col>
      <xdr:colOff>101600</xdr:colOff>
      <xdr:row>60</xdr:row>
      <xdr:rowOff>117747</xdr:rowOff>
    </xdr:to>
    <xdr:sp macro="" textlink="">
      <xdr:nvSpPr>
        <xdr:cNvPr id="544" name="フローチャート: 判断 543">
          <a:extLst>
            <a:ext uri="{FF2B5EF4-FFF2-40B4-BE49-F238E27FC236}">
              <a16:creationId xmlns:a16="http://schemas.microsoft.com/office/drawing/2014/main" id="{C30AD494-B3A3-4D71-A86D-F08CFC533AE8}"/>
            </a:ext>
          </a:extLst>
        </xdr:cNvPr>
        <xdr:cNvSpPr/>
      </xdr:nvSpPr>
      <xdr:spPr>
        <a:xfrm>
          <a:off x="15430500" y="10303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164737</xdr:rowOff>
    </xdr:from>
    <xdr:to>
      <xdr:col>76</xdr:col>
      <xdr:colOff>165100</xdr:colOff>
      <xdr:row>60</xdr:row>
      <xdr:rowOff>94887</xdr:rowOff>
    </xdr:to>
    <xdr:sp macro="" textlink="">
      <xdr:nvSpPr>
        <xdr:cNvPr id="545" name="フローチャート: 判断 544">
          <a:extLst>
            <a:ext uri="{FF2B5EF4-FFF2-40B4-BE49-F238E27FC236}">
              <a16:creationId xmlns:a16="http://schemas.microsoft.com/office/drawing/2014/main" id="{C4FF14E4-6125-475E-84AE-208083D12E42}"/>
            </a:ext>
          </a:extLst>
        </xdr:cNvPr>
        <xdr:cNvSpPr/>
      </xdr:nvSpPr>
      <xdr:spPr>
        <a:xfrm>
          <a:off x="14541500" y="1028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151674</xdr:rowOff>
    </xdr:from>
    <xdr:to>
      <xdr:col>72</xdr:col>
      <xdr:colOff>38100</xdr:colOff>
      <xdr:row>60</xdr:row>
      <xdr:rowOff>81824</xdr:rowOff>
    </xdr:to>
    <xdr:sp macro="" textlink="">
      <xdr:nvSpPr>
        <xdr:cNvPr id="546" name="フローチャート: 判断 545">
          <a:extLst>
            <a:ext uri="{FF2B5EF4-FFF2-40B4-BE49-F238E27FC236}">
              <a16:creationId xmlns:a16="http://schemas.microsoft.com/office/drawing/2014/main" id="{6BCB2689-49FE-4CFC-9D47-637E57488D4E}"/>
            </a:ext>
          </a:extLst>
        </xdr:cNvPr>
        <xdr:cNvSpPr/>
      </xdr:nvSpPr>
      <xdr:spPr>
        <a:xfrm>
          <a:off x="13652500" y="1026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112485</xdr:rowOff>
    </xdr:from>
    <xdr:to>
      <xdr:col>67</xdr:col>
      <xdr:colOff>101600</xdr:colOff>
      <xdr:row>60</xdr:row>
      <xdr:rowOff>42635</xdr:rowOff>
    </xdr:to>
    <xdr:sp macro="" textlink="">
      <xdr:nvSpPr>
        <xdr:cNvPr id="547" name="フローチャート: 判断 546">
          <a:extLst>
            <a:ext uri="{FF2B5EF4-FFF2-40B4-BE49-F238E27FC236}">
              <a16:creationId xmlns:a16="http://schemas.microsoft.com/office/drawing/2014/main" id="{5498D5E7-6D8B-4BE1-9964-6C7E3E2E10DC}"/>
            </a:ext>
          </a:extLst>
        </xdr:cNvPr>
        <xdr:cNvSpPr/>
      </xdr:nvSpPr>
      <xdr:spPr>
        <a:xfrm>
          <a:off x="12763500" y="1022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39600EED-22DB-4123-BA8E-2C465336EDC5}"/>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E6DDDE30-9022-4D69-A6B4-5A31914E0BA4}"/>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F57F8D95-8460-4680-943A-30C2CD803D8D}"/>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1" name="テキスト ボックス 550">
          <a:extLst>
            <a:ext uri="{FF2B5EF4-FFF2-40B4-BE49-F238E27FC236}">
              <a16:creationId xmlns:a16="http://schemas.microsoft.com/office/drawing/2014/main" id="{802B67CF-A3D8-4217-A429-DD12022E4EC3}"/>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2" name="テキスト ボックス 551">
          <a:extLst>
            <a:ext uri="{FF2B5EF4-FFF2-40B4-BE49-F238E27FC236}">
              <a16:creationId xmlns:a16="http://schemas.microsoft.com/office/drawing/2014/main" id="{586C09C6-E1F2-4A2F-ABF6-251788597207}"/>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14515</xdr:rowOff>
    </xdr:from>
    <xdr:to>
      <xdr:col>85</xdr:col>
      <xdr:colOff>177800</xdr:colOff>
      <xdr:row>60</xdr:row>
      <xdr:rowOff>116115</xdr:rowOff>
    </xdr:to>
    <xdr:sp macro="" textlink="">
      <xdr:nvSpPr>
        <xdr:cNvPr id="553" name="楕円 552">
          <a:extLst>
            <a:ext uri="{FF2B5EF4-FFF2-40B4-BE49-F238E27FC236}">
              <a16:creationId xmlns:a16="http://schemas.microsoft.com/office/drawing/2014/main" id="{3972C44F-4FC3-4ACF-B070-DCA3B5B59F7D}"/>
            </a:ext>
          </a:extLst>
        </xdr:cNvPr>
        <xdr:cNvSpPr/>
      </xdr:nvSpPr>
      <xdr:spPr>
        <a:xfrm>
          <a:off x="16268700" y="10301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37392</xdr:rowOff>
    </xdr:from>
    <xdr:ext cx="405111" cy="259045"/>
    <xdr:sp macro="" textlink="">
      <xdr:nvSpPr>
        <xdr:cNvPr id="554" name="【保健センター・保健所】&#10;有形固定資産減価償却率該当値テキスト">
          <a:extLst>
            <a:ext uri="{FF2B5EF4-FFF2-40B4-BE49-F238E27FC236}">
              <a16:creationId xmlns:a16="http://schemas.microsoft.com/office/drawing/2014/main" id="{74724243-507D-4FB9-8349-DEE933C56BBB}"/>
            </a:ext>
          </a:extLst>
        </xdr:cNvPr>
        <xdr:cNvSpPr txBox="1"/>
      </xdr:nvSpPr>
      <xdr:spPr>
        <a:xfrm>
          <a:off x="16357600" y="10152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153307</xdr:rowOff>
    </xdr:from>
    <xdr:to>
      <xdr:col>81</xdr:col>
      <xdr:colOff>101600</xdr:colOff>
      <xdr:row>60</xdr:row>
      <xdr:rowOff>83457</xdr:rowOff>
    </xdr:to>
    <xdr:sp macro="" textlink="">
      <xdr:nvSpPr>
        <xdr:cNvPr id="555" name="楕円 554">
          <a:extLst>
            <a:ext uri="{FF2B5EF4-FFF2-40B4-BE49-F238E27FC236}">
              <a16:creationId xmlns:a16="http://schemas.microsoft.com/office/drawing/2014/main" id="{F90BDD14-273C-4CA3-9744-54C9BFA66C86}"/>
            </a:ext>
          </a:extLst>
        </xdr:cNvPr>
        <xdr:cNvSpPr/>
      </xdr:nvSpPr>
      <xdr:spPr>
        <a:xfrm>
          <a:off x="15430500" y="1026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32657</xdr:rowOff>
    </xdr:from>
    <xdr:to>
      <xdr:col>85</xdr:col>
      <xdr:colOff>127000</xdr:colOff>
      <xdr:row>60</xdr:row>
      <xdr:rowOff>65315</xdr:rowOff>
    </xdr:to>
    <xdr:cxnSp macro="">
      <xdr:nvCxnSpPr>
        <xdr:cNvPr id="556" name="直線コネクタ 555">
          <a:extLst>
            <a:ext uri="{FF2B5EF4-FFF2-40B4-BE49-F238E27FC236}">
              <a16:creationId xmlns:a16="http://schemas.microsoft.com/office/drawing/2014/main" id="{3652911D-645D-4446-8EE5-3A5B927E88B1}"/>
            </a:ext>
          </a:extLst>
        </xdr:cNvPr>
        <xdr:cNvCxnSpPr/>
      </xdr:nvCxnSpPr>
      <xdr:spPr>
        <a:xfrm>
          <a:off x="15481300" y="10319657"/>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120650</xdr:rowOff>
    </xdr:from>
    <xdr:to>
      <xdr:col>76</xdr:col>
      <xdr:colOff>165100</xdr:colOff>
      <xdr:row>60</xdr:row>
      <xdr:rowOff>50800</xdr:rowOff>
    </xdr:to>
    <xdr:sp macro="" textlink="">
      <xdr:nvSpPr>
        <xdr:cNvPr id="557" name="楕円 556">
          <a:extLst>
            <a:ext uri="{FF2B5EF4-FFF2-40B4-BE49-F238E27FC236}">
              <a16:creationId xmlns:a16="http://schemas.microsoft.com/office/drawing/2014/main" id="{C2FEEDE7-E0C5-459B-A4B4-C07D238BC10B}"/>
            </a:ext>
          </a:extLst>
        </xdr:cNvPr>
        <xdr:cNvSpPr/>
      </xdr:nvSpPr>
      <xdr:spPr>
        <a:xfrm>
          <a:off x="14541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0</xdr:rowOff>
    </xdr:from>
    <xdr:to>
      <xdr:col>81</xdr:col>
      <xdr:colOff>50800</xdr:colOff>
      <xdr:row>60</xdr:row>
      <xdr:rowOff>32657</xdr:rowOff>
    </xdr:to>
    <xdr:cxnSp macro="">
      <xdr:nvCxnSpPr>
        <xdr:cNvPr id="558" name="直線コネクタ 557">
          <a:extLst>
            <a:ext uri="{FF2B5EF4-FFF2-40B4-BE49-F238E27FC236}">
              <a16:creationId xmlns:a16="http://schemas.microsoft.com/office/drawing/2014/main" id="{3A804D69-61AE-495D-A21F-451142E84AF7}"/>
            </a:ext>
          </a:extLst>
        </xdr:cNvPr>
        <xdr:cNvCxnSpPr/>
      </xdr:nvCxnSpPr>
      <xdr:spPr>
        <a:xfrm>
          <a:off x="14592300" y="102870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87993</xdr:rowOff>
    </xdr:from>
    <xdr:to>
      <xdr:col>72</xdr:col>
      <xdr:colOff>38100</xdr:colOff>
      <xdr:row>60</xdr:row>
      <xdr:rowOff>18143</xdr:rowOff>
    </xdr:to>
    <xdr:sp macro="" textlink="">
      <xdr:nvSpPr>
        <xdr:cNvPr id="559" name="楕円 558">
          <a:extLst>
            <a:ext uri="{FF2B5EF4-FFF2-40B4-BE49-F238E27FC236}">
              <a16:creationId xmlns:a16="http://schemas.microsoft.com/office/drawing/2014/main" id="{D02FB049-E8C2-400A-9066-1E7A8B71CFA6}"/>
            </a:ext>
          </a:extLst>
        </xdr:cNvPr>
        <xdr:cNvSpPr/>
      </xdr:nvSpPr>
      <xdr:spPr>
        <a:xfrm>
          <a:off x="13652500" y="1020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138793</xdr:rowOff>
    </xdr:from>
    <xdr:to>
      <xdr:col>76</xdr:col>
      <xdr:colOff>114300</xdr:colOff>
      <xdr:row>60</xdr:row>
      <xdr:rowOff>0</xdr:rowOff>
    </xdr:to>
    <xdr:cxnSp macro="">
      <xdr:nvCxnSpPr>
        <xdr:cNvPr id="560" name="直線コネクタ 559">
          <a:extLst>
            <a:ext uri="{FF2B5EF4-FFF2-40B4-BE49-F238E27FC236}">
              <a16:creationId xmlns:a16="http://schemas.microsoft.com/office/drawing/2014/main" id="{DB29BBDE-27F4-43A8-9792-9E9BF9490CBC}"/>
            </a:ext>
          </a:extLst>
        </xdr:cNvPr>
        <xdr:cNvCxnSpPr/>
      </xdr:nvCxnSpPr>
      <xdr:spPr>
        <a:xfrm>
          <a:off x="13703300" y="102543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55335</xdr:rowOff>
    </xdr:from>
    <xdr:to>
      <xdr:col>67</xdr:col>
      <xdr:colOff>101600</xdr:colOff>
      <xdr:row>59</xdr:row>
      <xdr:rowOff>156935</xdr:rowOff>
    </xdr:to>
    <xdr:sp macro="" textlink="">
      <xdr:nvSpPr>
        <xdr:cNvPr id="561" name="楕円 560">
          <a:extLst>
            <a:ext uri="{FF2B5EF4-FFF2-40B4-BE49-F238E27FC236}">
              <a16:creationId xmlns:a16="http://schemas.microsoft.com/office/drawing/2014/main" id="{657EEE02-C921-43A8-B82C-5FD94A5E6715}"/>
            </a:ext>
          </a:extLst>
        </xdr:cNvPr>
        <xdr:cNvSpPr/>
      </xdr:nvSpPr>
      <xdr:spPr>
        <a:xfrm>
          <a:off x="12763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106135</xdr:rowOff>
    </xdr:from>
    <xdr:to>
      <xdr:col>71</xdr:col>
      <xdr:colOff>177800</xdr:colOff>
      <xdr:row>59</xdr:row>
      <xdr:rowOff>138793</xdr:rowOff>
    </xdr:to>
    <xdr:cxnSp macro="">
      <xdr:nvCxnSpPr>
        <xdr:cNvPr id="562" name="直線コネクタ 561">
          <a:extLst>
            <a:ext uri="{FF2B5EF4-FFF2-40B4-BE49-F238E27FC236}">
              <a16:creationId xmlns:a16="http://schemas.microsoft.com/office/drawing/2014/main" id="{9813880D-00E7-438F-8C08-7FF8BA5CA4CF}"/>
            </a:ext>
          </a:extLst>
        </xdr:cNvPr>
        <xdr:cNvCxnSpPr/>
      </xdr:nvCxnSpPr>
      <xdr:spPr>
        <a:xfrm>
          <a:off x="12814300" y="102216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108874</xdr:rowOff>
    </xdr:from>
    <xdr:ext cx="405111" cy="259045"/>
    <xdr:sp macro="" textlink="">
      <xdr:nvSpPr>
        <xdr:cNvPr id="563" name="n_1aveValue【保健センター・保健所】&#10;有形固定資産減価償却率">
          <a:extLst>
            <a:ext uri="{FF2B5EF4-FFF2-40B4-BE49-F238E27FC236}">
              <a16:creationId xmlns:a16="http://schemas.microsoft.com/office/drawing/2014/main" id="{FE69D69B-C5F4-469B-9488-B869ECF8506F}"/>
            </a:ext>
          </a:extLst>
        </xdr:cNvPr>
        <xdr:cNvSpPr txBox="1"/>
      </xdr:nvSpPr>
      <xdr:spPr>
        <a:xfrm>
          <a:off x="15266044" y="103958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86014</xdr:rowOff>
    </xdr:from>
    <xdr:ext cx="405111" cy="259045"/>
    <xdr:sp macro="" textlink="">
      <xdr:nvSpPr>
        <xdr:cNvPr id="564" name="n_2aveValue【保健センター・保健所】&#10;有形固定資産減価償却率">
          <a:extLst>
            <a:ext uri="{FF2B5EF4-FFF2-40B4-BE49-F238E27FC236}">
              <a16:creationId xmlns:a16="http://schemas.microsoft.com/office/drawing/2014/main" id="{6498BC0A-D854-4A9E-AD8A-132E64210C10}"/>
            </a:ext>
          </a:extLst>
        </xdr:cNvPr>
        <xdr:cNvSpPr txBox="1"/>
      </xdr:nvSpPr>
      <xdr:spPr>
        <a:xfrm>
          <a:off x="14389744" y="10373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72951</xdr:rowOff>
    </xdr:from>
    <xdr:ext cx="405111" cy="259045"/>
    <xdr:sp macro="" textlink="">
      <xdr:nvSpPr>
        <xdr:cNvPr id="565" name="n_3aveValue【保健センター・保健所】&#10;有形固定資産減価償却率">
          <a:extLst>
            <a:ext uri="{FF2B5EF4-FFF2-40B4-BE49-F238E27FC236}">
              <a16:creationId xmlns:a16="http://schemas.microsoft.com/office/drawing/2014/main" id="{B731E29E-63CD-4F20-A901-7DF142A151CC}"/>
            </a:ext>
          </a:extLst>
        </xdr:cNvPr>
        <xdr:cNvSpPr txBox="1"/>
      </xdr:nvSpPr>
      <xdr:spPr>
        <a:xfrm>
          <a:off x="13500744" y="10359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33762</xdr:rowOff>
    </xdr:from>
    <xdr:ext cx="405111" cy="259045"/>
    <xdr:sp macro="" textlink="">
      <xdr:nvSpPr>
        <xdr:cNvPr id="566" name="n_4aveValue【保健センター・保健所】&#10;有形固定資産減価償却率">
          <a:extLst>
            <a:ext uri="{FF2B5EF4-FFF2-40B4-BE49-F238E27FC236}">
              <a16:creationId xmlns:a16="http://schemas.microsoft.com/office/drawing/2014/main" id="{76535CA3-D2D6-4C65-A787-8B3552AF0696}"/>
            </a:ext>
          </a:extLst>
        </xdr:cNvPr>
        <xdr:cNvSpPr txBox="1"/>
      </xdr:nvSpPr>
      <xdr:spPr>
        <a:xfrm>
          <a:off x="12611744" y="10320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99984</xdr:rowOff>
    </xdr:from>
    <xdr:ext cx="405111" cy="259045"/>
    <xdr:sp macro="" textlink="">
      <xdr:nvSpPr>
        <xdr:cNvPr id="567" name="n_1mainValue【保健センター・保健所】&#10;有形固定資産減価償却率">
          <a:extLst>
            <a:ext uri="{FF2B5EF4-FFF2-40B4-BE49-F238E27FC236}">
              <a16:creationId xmlns:a16="http://schemas.microsoft.com/office/drawing/2014/main" id="{C50EDC2D-1DFE-43CB-A273-1542CF767D9B}"/>
            </a:ext>
          </a:extLst>
        </xdr:cNvPr>
        <xdr:cNvSpPr txBox="1"/>
      </xdr:nvSpPr>
      <xdr:spPr>
        <a:xfrm>
          <a:off x="15266044" y="1004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67327</xdr:rowOff>
    </xdr:from>
    <xdr:ext cx="405111" cy="259045"/>
    <xdr:sp macro="" textlink="">
      <xdr:nvSpPr>
        <xdr:cNvPr id="568" name="n_2mainValue【保健センター・保健所】&#10;有形固定資産減価償却率">
          <a:extLst>
            <a:ext uri="{FF2B5EF4-FFF2-40B4-BE49-F238E27FC236}">
              <a16:creationId xmlns:a16="http://schemas.microsoft.com/office/drawing/2014/main" id="{D5DA19B7-8C56-47A6-A8FE-258B5BB53E26}"/>
            </a:ext>
          </a:extLst>
        </xdr:cNvPr>
        <xdr:cNvSpPr txBox="1"/>
      </xdr:nvSpPr>
      <xdr:spPr>
        <a:xfrm>
          <a:off x="143897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34670</xdr:rowOff>
    </xdr:from>
    <xdr:ext cx="405111" cy="259045"/>
    <xdr:sp macro="" textlink="">
      <xdr:nvSpPr>
        <xdr:cNvPr id="569" name="n_3mainValue【保健センター・保健所】&#10;有形固定資産減価償却率">
          <a:extLst>
            <a:ext uri="{FF2B5EF4-FFF2-40B4-BE49-F238E27FC236}">
              <a16:creationId xmlns:a16="http://schemas.microsoft.com/office/drawing/2014/main" id="{F7075944-F06D-4603-9B71-9135C71175BC}"/>
            </a:ext>
          </a:extLst>
        </xdr:cNvPr>
        <xdr:cNvSpPr txBox="1"/>
      </xdr:nvSpPr>
      <xdr:spPr>
        <a:xfrm>
          <a:off x="13500744" y="9978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2012</xdr:rowOff>
    </xdr:from>
    <xdr:ext cx="405111" cy="259045"/>
    <xdr:sp macro="" textlink="">
      <xdr:nvSpPr>
        <xdr:cNvPr id="570" name="n_4mainValue【保健センター・保健所】&#10;有形固定資産減価償却率">
          <a:extLst>
            <a:ext uri="{FF2B5EF4-FFF2-40B4-BE49-F238E27FC236}">
              <a16:creationId xmlns:a16="http://schemas.microsoft.com/office/drawing/2014/main" id="{E7BA614E-0EBB-4F5B-BCBC-824240395571}"/>
            </a:ext>
          </a:extLst>
        </xdr:cNvPr>
        <xdr:cNvSpPr txBox="1"/>
      </xdr:nvSpPr>
      <xdr:spPr>
        <a:xfrm>
          <a:off x="12611744" y="994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1" name="正方形/長方形 570">
          <a:extLst>
            <a:ext uri="{FF2B5EF4-FFF2-40B4-BE49-F238E27FC236}">
              <a16:creationId xmlns:a16="http://schemas.microsoft.com/office/drawing/2014/main" id="{9F496214-D7CA-48A7-A19D-CD8246CA7D3D}"/>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2" name="正方形/長方形 571">
          <a:extLst>
            <a:ext uri="{FF2B5EF4-FFF2-40B4-BE49-F238E27FC236}">
              <a16:creationId xmlns:a16="http://schemas.microsoft.com/office/drawing/2014/main" id="{2F04F2AD-0F85-4DF0-A8F3-0C76689EC8AB}"/>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3" name="正方形/長方形 572">
          <a:extLst>
            <a:ext uri="{FF2B5EF4-FFF2-40B4-BE49-F238E27FC236}">
              <a16:creationId xmlns:a16="http://schemas.microsoft.com/office/drawing/2014/main" id="{DC47CDC3-5BFD-44FF-8940-7E27D1EB94B9}"/>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4" name="正方形/長方形 573">
          <a:extLst>
            <a:ext uri="{FF2B5EF4-FFF2-40B4-BE49-F238E27FC236}">
              <a16:creationId xmlns:a16="http://schemas.microsoft.com/office/drawing/2014/main" id="{ED51DD64-05C5-4521-BEBA-3DA989B079AD}"/>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5" name="正方形/長方形 574">
          <a:extLst>
            <a:ext uri="{FF2B5EF4-FFF2-40B4-BE49-F238E27FC236}">
              <a16:creationId xmlns:a16="http://schemas.microsoft.com/office/drawing/2014/main" id="{9DC25ED7-D687-4014-93C5-F03614A48BAC}"/>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6" name="正方形/長方形 575">
          <a:extLst>
            <a:ext uri="{FF2B5EF4-FFF2-40B4-BE49-F238E27FC236}">
              <a16:creationId xmlns:a16="http://schemas.microsoft.com/office/drawing/2014/main" id="{7F8BD4F7-A088-43F1-8635-A0839E9D76EE}"/>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7" name="正方形/長方形 576">
          <a:extLst>
            <a:ext uri="{FF2B5EF4-FFF2-40B4-BE49-F238E27FC236}">
              <a16:creationId xmlns:a16="http://schemas.microsoft.com/office/drawing/2014/main" id="{97254392-D49E-4985-A1F6-2BF5976FD043}"/>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8" name="正方形/長方形 577">
          <a:extLst>
            <a:ext uri="{FF2B5EF4-FFF2-40B4-BE49-F238E27FC236}">
              <a16:creationId xmlns:a16="http://schemas.microsoft.com/office/drawing/2014/main" id="{55EA8407-7DC9-417D-B438-BCAC9A698E9F}"/>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9" name="テキスト ボックス 578">
          <a:extLst>
            <a:ext uri="{FF2B5EF4-FFF2-40B4-BE49-F238E27FC236}">
              <a16:creationId xmlns:a16="http://schemas.microsoft.com/office/drawing/2014/main" id="{1A57B7FF-4C5A-4994-A7B3-22750562183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80" name="直線コネクタ 579">
          <a:extLst>
            <a:ext uri="{FF2B5EF4-FFF2-40B4-BE49-F238E27FC236}">
              <a16:creationId xmlns:a16="http://schemas.microsoft.com/office/drawing/2014/main" id="{6C135FF4-0933-458C-B164-B29610D2C8EB}"/>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81" name="直線コネクタ 580">
          <a:extLst>
            <a:ext uri="{FF2B5EF4-FFF2-40B4-BE49-F238E27FC236}">
              <a16:creationId xmlns:a16="http://schemas.microsoft.com/office/drawing/2014/main" id="{6245A1ED-931E-464B-8BB7-3BD146ADB5D5}"/>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82" name="テキスト ボックス 581">
          <a:extLst>
            <a:ext uri="{FF2B5EF4-FFF2-40B4-BE49-F238E27FC236}">
              <a16:creationId xmlns:a16="http://schemas.microsoft.com/office/drawing/2014/main" id="{9982F013-4DAF-479E-84D2-1ED87A5A7906}"/>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3" name="直線コネクタ 582">
          <a:extLst>
            <a:ext uri="{FF2B5EF4-FFF2-40B4-BE49-F238E27FC236}">
              <a16:creationId xmlns:a16="http://schemas.microsoft.com/office/drawing/2014/main" id="{852A2539-33CB-4200-B566-9857BD66C93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4" name="テキスト ボックス 583">
          <a:extLst>
            <a:ext uri="{FF2B5EF4-FFF2-40B4-BE49-F238E27FC236}">
              <a16:creationId xmlns:a16="http://schemas.microsoft.com/office/drawing/2014/main" id="{4562725B-798A-43BA-8510-A1C037D10C81}"/>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5" name="直線コネクタ 584">
          <a:extLst>
            <a:ext uri="{FF2B5EF4-FFF2-40B4-BE49-F238E27FC236}">
              <a16:creationId xmlns:a16="http://schemas.microsoft.com/office/drawing/2014/main" id="{ABF0532B-21F6-437D-ABAE-02B2A70198F3}"/>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6" name="テキスト ボックス 585">
          <a:extLst>
            <a:ext uri="{FF2B5EF4-FFF2-40B4-BE49-F238E27FC236}">
              <a16:creationId xmlns:a16="http://schemas.microsoft.com/office/drawing/2014/main" id="{F130C1D7-BEA9-4CC1-8610-1ECD130E9CC2}"/>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7" name="直線コネクタ 586">
          <a:extLst>
            <a:ext uri="{FF2B5EF4-FFF2-40B4-BE49-F238E27FC236}">
              <a16:creationId xmlns:a16="http://schemas.microsoft.com/office/drawing/2014/main" id="{C4BFC1F6-9ADF-4D47-A78C-A7AEB625A498}"/>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8" name="テキスト ボックス 587">
          <a:extLst>
            <a:ext uri="{FF2B5EF4-FFF2-40B4-BE49-F238E27FC236}">
              <a16:creationId xmlns:a16="http://schemas.microsoft.com/office/drawing/2014/main" id="{3D08E05F-155B-428D-BE6C-72BEC67336BE}"/>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9" name="直線コネクタ 588">
          <a:extLst>
            <a:ext uri="{FF2B5EF4-FFF2-40B4-BE49-F238E27FC236}">
              <a16:creationId xmlns:a16="http://schemas.microsoft.com/office/drawing/2014/main" id="{B08117D4-6C9F-4DBE-8552-73CBDE842E16}"/>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90" name="テキスト ボックス 589">
          <a:extLst>
            <a:ext uri="{FF2B5EF4-FFF2-40B4-BE49-F238E27FC236}">
              <a16:creationId xmlns:a16="http://schemas.microsoft.com/office/drawing/2014/main" id="{F12DE25F-9813-4BF4-B5F9-74422A7EBC1D}"/>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91" name="直線コネクタ 590">
          <a:extLst>
            <a:ext uri="{FF2B5EF4-FFF2-40B4-BE49-F238E27FC236}">
              <a16:creationId xmlns:a16="http://schemas.microsoft.com/office/drawing/2014/main" id="{EF258565-CC8F-434E-A375-69108A66FAA9}"/>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92" name="テキスト ボックス 591">
          <a:extLst>
            <a:ext uri="{FF2B5EF4-FFF2-40B4-BE49-F238E27FC236}">
              <a16:creationId xmlns:a16="http://schemas.microsoft.com/office/drawing/2014/main" id="{A28AA2C6-49F5-4145-982F-7249727B2E1A}"/>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3" name="直線コネクタ 592">
          <a:extLst>
            <a:ext uri="{FF2B5EF4-FFF2-40B4-BE49-F238E27FC236}">
              <a16:creationId xmlns:a16="http://schemas.microsoft.com/office/drawing/2014/main" id="{01A9F9BD-BE69-4F94-88BD-5401011B0754}"/>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4" name="テキスト ボックス 593">
          <a:extLst>
            <a:ext uri="{FF2B5EF4-FFF2-40B4-BE49-F238E27FC236}">
              <a16:creationId xmlns:a16="http://schemas.microsoft.com/office/drawing/2014/main" id="{81000AC1-A259-49FB-8521-0DC24551D2F9}"/>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5" name="【保健センター・保健所】&#10;一人当たり面積グラフ枠">
          <a:extLst>
            <a:ext uri="{FF2B5EF4-FFF2-40B4-BE49-F238E27FC236}">
              <a16:creationId xmlns:a16="http://schemas.microsoft.com/office/drawing/2014/main" id="{A892B43F-64D0-496C-8939-806095556582}"/>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119199</xdr:rowOff>
    </xdr:from>
    <xdr:to>
      <xdr:col>116</xdr:col>
      <xdr:colOff>62864</xdr:colOff>
      <xdr:row>64</xdr:row>
      <xdr:rowOff>120831</xdr:rowOff>
    </xdr:to>
    <xdr:cxnSp macro="">
      <xdr:nvCxnSpPr>
        <xdr:cNvPr id="596" name="直線コネクタ 595">
          <a:extLst>
            <a:ext uri="{FF2B5EF4-FFF2-40B4-BE49-F238E27FC236}">
              <a16:creationId xmlns:a16="http://schemas.microsoft.com/office/drawing/2014/main" id="{E9021784-B754-47ED-BA4A-FED2105D51B6}"/>
            </a:ext>
          </a:extLst>
        </xdr:cNvPr>
        <xdr:cNvCxnSpPr/>
      </xdr:nvCxnSpPr>
      <xdr:spPr>
        <a:xfrm flipV="1">
          <a:off x="22160864" y="9548949"/>
          <a:ext cx="0" cy="15446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124658</xdr:rowOff>
    </xdr:from>
    <xdr:ext cx="469744" cy="259045"/>
    <xdr:sp macro="" textlink="">
      <xdr:nvSpPr>
        <xdr:cNvPr id="597" name="【保健センター・保健所】&#10;一人当たり面積最小値テキスト">
          <a:extLst>
            <a:ext uri="{FF2B5EF4-FFF2-40B4-BE49-F238E27FC236}">
              <a16:creationId xmlns:a16="http://schemas.microsoft.com/office/drawing/2014/main" id="{E71BBD20-E4EA-4BC8-BA9B-63FC56D829F3}"/>
            </a:ext>
          </a:extLst>
        </xdr:cNvPr>
        <xdr:cNvSpPr txBox="1"/>
      </xdr:nvSpPr>
      <xdr:spPr>
        <a:xfrm>
          <a:off x="22199600" y="1109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120831</xdr:rowOff>
    </xdr:from>
    <xdr:to>
      <xdr:col>116</xdr:col>
      <xdr:colOff>152400</xdr:colOff>
      <xdr:row>64</xdr:row>
      <xdr:rowOff>120831</xdr:rowOff>
    </xdr:to>
    <xdr:cxnSp macro="">
      <xdr:nvCxnSpPr>
        <xdr:cNvPr id="598" name="直線コネクタ 597">
          <a:extLst>
            <a:ext uri="{FF2B5EF4-FFF2-40B4-BE49-F238E27FC236}">
              <a16:creationId xmlns:a16="http://schemas.microsoft.com/office/drawing/2014/main" id="{776B2D52-5AA0-4ABA-BBB6-C41FBCE4FF9E}"/>
            </a:ext>
          </a:extLst>
        </xdr:cNvPr>
        <xdr:cNvCxnSpPr/>
      </xdr:nvCxnSpPr>
      <xdr:spPr>
        <a:xfrm>
          <a:off x="22072600" y="1109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65876</xdr:rowOff>
    </xdr:from>
    <xdr:ext cx="469744" cy="259045"/>
    <xdr:sp macro="" textlink="">
      <xdr:nvSpPr>
        <xdr:cNvPr id="599" name="【保健センター・保健所】&#10;一人当たり面積最大値テキスト">
          <a:extLst>
            <a:ext uri="{FF2B5EF4-FFF2-40B4-BE49-F238E27FC236}">
              <a16:creationId xmlns:a16="http://schemas.microsoft.com/office/drawing/2014/main" id="{E9013391-9917-4218-BB67-8AE0510325BB}"/>
            </a:ext>
          </a:extLst>
        </xdr:cNvPr>
        <xdr:cNvSpPr txBox="1"/>
      </xdr:nvSpPr>
      <xdr:spPr>
        <a:xfrm>
          <a:off x="22199600" y="9324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119199</xdr:rowOff>
    </xdr:from>
    <xdr:to>
      <xdr:col>116</xdr:col>
      <xdr:colOff>152400</xdr:colOff>
      <xdr:row>55</xdr:row>
      <xdr:rowOff>119199</xdr:rowOff>
    </xdr:to>
    <xdr:cxnSp macro="">
      <xdr:nvCxnSpPr>
        <xdr:cNvPr id="600" name="直線コネクタ 599">
          <a:extLst>
            <a:ext uri="{FF2B5EF4-FFF2-40B4-BE49-F238E27FC236}">
              <a16:creationId xmlns:a16="http://schemas.microsoft.com/office/drawing/2014/main" id="{420494B4-7B6B-4352-8B51-D9108AAFEBA5}"/>
            </a:ext>
          </a:extLst>
        </xdr:cNvPr>
        <xdr:cNvCxnSpPr/>
      </xdr:nvCxnSpPr>
      <xdr:spPr>
        <a:xfrm>
          <a:off x="22072600" y="954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65150</xdr:rowOff>
    </xdr:from>
    <xdr:ext cx="469744" cy="259045"/>
    <xdr:sp macro="" textlink="">
      <xdr:nvSpPr>
        <xdr:cNvPr id="601" name="【保健センター・保健所】&#10;一人当たり面積平均値テキスト">
          <a:extLst>
            <a:ext uri="{FF2B5EF4-FFF2-40B4-BE49-F238E27FC236}">
              <a16:creationId xmlns:a16="http://schemas.microsoft.com/office/drawing/2014/main" id="{4FF26AEA-A049-4497-B075-7F00E4147742}"/>
            </a:ext>
          </a:extLst>
        </xdr:cNvPr>
        <xdr:cNvSpPr txBox="1"/>
      </xdr:nvSpPr>
      <xdr:spPr>
        <a:xfrm>
          <a:off x="22199600" y="106950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42273</xdr:rowOff>
    </xdr:from>
    <xdr:to>
      <xdr:col>116</xdr:col>
      <xdr:colOff>114300</xdr:colOff>
      <xdr:row>63</xdr:row>
      <xdr:rowOff>143873</xdr:rowOff>
    </xdr:to>
    <xdr:sp macro="" textlink="">
      <xdr:nvSpPr>
        <xdr:cNvPr id="602" name="フローチャート: 判断 601">
          <a:extLst>
            <a:ext uri="{FF2B5EF4-FFF2-40B4-BE49-F238E27FC236}">
              <a16:creationId xmlns:a16="http://schemas.microsoft.com/office/drawing/2014/main" id="{2367865E-C12D-452C-837D-2264710BF6C7}"/>
            </a:ext>
          </a:extLst>
        </xdr:cNvPr>
        <xdr:cNvSpPr/>
      </xdr:nvSpPr>
      <xdr:spPr>
        <a:xfrm>
          <a:off x="22110700" y="1084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48804</xdr:rowOff>
    </xdr:from>
    <xdr:to>
      <xdr:col>112</xdr:col>
      <xdr:colOff>38100</xdr:colOff>
      <xdr:row>63</xdr:row>
      <xdr:rowOff>150404</xdr:rowOff>
    </xdr:to>
    <xdr:sp macro="" textlink="">
      <xdr:nvSpPr>
        <xdr:cNvPr id="603" name="フローチャート: 判断 602">
          <a:extLst>
            <a:ext uri="{FF2B5EF4-FFF2-40B4-BE49-F238E27FC236}">
              <a16:creationId xmlns:a16="http://schemas.microsoft.com/office/drawing/2014/main" id="{A850D410-9FBD-4247-9B2B-18918B28B732}"/>
            </a:ext>
          </a:extLst>
        </xdr:cNvPr>
        <xdr:cNvSpPr/>
      </xdr:nvSpPr>
      <xdr:spPr>
        <a:xfrm>
          <a:off x="21272500" y="10850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52070</xdr:rowOff>
    </xdr:from>
    <xdr:to>
      <xdr:col>107</xdr:col>
      <xdr:colOff>101600</xdr:colOff>
      <xdr:row>63</xdr:row>
      <xdr:rowOff>153670</xdr:rowOff>
    </xdr:to>
    <xdr:sp macro="" textlink="">
      <xdr:nvSpPr>
        <xdr:cNvPr id="604" name="フローチャート: 判断 603">
          <a:extLst>
            <a:ext uri="{FF2B5EF4-FFF2-40B4-BE49-F238E27FC236}">
              <a16:creationId xmlns:a16="http://schemas.microsoft.com/office/drawing/2014/main" id="{F59893AA-DAD5-440C-B082-B4D094087F8E}"/>
            </a:ext>
          </a:extLst>
        </xdr:cNvPr>
        <xdr:cNvSpPr/>
      </xdr:nvSpPr>
      <xdr:spPr>
        <a:xfrm>
          <a:off x="20383500" y="1085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61867</xdr:rowOff>
    </xdr:from>
    <xdr:to>
      <xdr:col>102</xdr:col>
      <xdr:colOff>165100</xdr:colOff>
      <xdr:row>63</xdr:row>
      <xdr:rowOff>163467</xdr:rowOff>
    </xdr:to>
    <xdr:sp macro="" textlink="">
      <xdr:nvSpPr>
        <xdr:cNvPr id="605" name="フローチャート: 判断 604">
          <a:extLst>
            <a:ext uri="{FF2B5EF4-FFF2-40B4-BE49-F238E27FC236}">
              <a16:creationId xmlns:a16="http://schemas.microsoft.com/office/drawing/2014/main" id="{CB78ACC1-E874-42C0-85CB-1D021215017E}"/>
            </a:ext>
          </a:extLst>
        </xdr:cNvPr>
        <xdr:cNvSpPr/>
      </xdr:nvSpPr>
      <xdr:spPr>
        <a:xfrm>
          <a:off x="19494500" y="10863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45538</xdr:rowOff>
    </xdr:from>
    <xdr:to>
      <xdr:col>98</xdr:col>
      <xdr:colOff>38100</xdr:colOff>
      <xdr:row>63</xdr:row>
      <xdr:rowOff>147138</xdr:rowOff>
    </xdr:to>
    <xdr:sp macro="" textlink="">
      <xdr:nvSpPr>
        <xdr:cNvPr id="606" name="フローチャート: 判断 605">
          <a:extLst>
            <a:ext uri="{FF2B5EF4-FFF2-40B4-BE49-F238E27FC236}">
              <a16:creationId xmlns:a16="http://schemas.microsoft.com/office/drawing/2014/main" id="{7D023A24-513D-4043-A72C-4F365B8B911A}"/>
            </a:ext>
          </a:extLst>
        </xdr:cNvPr>
        <xdr:cNvSpPr/>
      </xdr:nvSpPr>
      <xdr:spPr>
        <a:xfrm>
          <a:off x="18605500" y="10846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E6EAD1FD-FFEA-4F86-BBEB-3032A183183E}"/>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0AEF43FC-9B5C-4490-AC52-964C9B4AC44B}"/>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477D42DC-7C33-4DD2-817F-49D52AD02F98}"/>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10" name="テキスト ボックス 609">
          <a:extLst>
            <a:ext uri="{FF2B5EF4-FFF2-40B4-BE49-F238E27FC236}">
              <a16:creationId xmlns:a16="http://schemas.microsoft.com/office/drawing/2014/main" id="{1DF06CAE-AB09-4749-AE9C-B17D0B910C74}"/>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1" name="テキスト ボックス 610">
          <a:extLst>
            <a:ext uri="{FF2B5EF4-FFF2-40B4-BE49-F238E27FC236}">
              <a16:creationId xmlns:a16="http://schemas.microsoft.com/office/drawing/2014/main" id="{3B795AEE-F9E4-40F1-80E7-94141D53AEA6}"/>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140244</xdr:rowOff>
    </xdr:from>
    <xdr:to>
      <xdr:col>116</xdr:col>
      <xdr:colOff>114300</xdr:colOff>
      <xdr:row>64</xdr:row>
      <xdr:rowOff>70394</xdr:rowOff>
    </xdr:to>
    <xdr:sp macro="" textlink="">
      <xdr:nvSpPr>
        <xdr:cNvPr id="612" name="楕円 611">
          <a:extLst>
            <a:ext uri="{FF2B5EF4-FFF2-40B4-BE49-F238E27FC236}">
              <a16:creationId xmlns:a16="http://schemas.microsoft.com/office/drawing/2014/main" id="{4D54BE68-F161-4406-A7D8-108E617004D1}"/>
            </a:ext>
          </a:extLst>
        </xdr:cNvPr>
        <xdr:cNvSpPr/>
      </xdr:nvSpPr>
      <xdr:spPr>
        <a:xfrm>
          <a:off x="22110700" y="1094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55171</xdr:rowOff>
    </xdr:from>
    <xdr:ext cx="469744" cy="259045"/>
    <xdr:sp macro="" textlink="">
      <xdr:nvSpPr>
        <xdr:cNvPr id="613" name="【保健センター・保健所】&#10;一人当たり面積該当値テキスト">
          <a:extLst>
            <a:ext uri="{FF2B5EF4-FFF2-40B4-BE49-F238E27FC236}">
              <a16:creationId xmlns:a16="http://schemas.microsoft.com/office/drawing/2014/main" id="{610577D0-0794-48C4-9C8E-2AF12DF0C87E}"/>
            </a:ext>
          </a:extLst>
        </xdr:cNvPr>
        <xdr:cNvSpPr txBox="1"/>
      </xdr:nvSpPr>
      <xdr:spPr>
        <a:xfrm>
          <a:off x="22199600" y="10856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143510</xdr:rowOff>
    </xdr:from>
    <xdr:to>
      <xdr:col>112</xdr:col>
      <xdr:colOff>38100</xdr:colOff>
      <xdr:row>64</xdr:row>
      <xdr:rowOff>73660</xdr:rowOff>
    </xdr:to>
    <xdr:sp macro="" textlink="">
      <xdr:nvSpPr>
        <xdr:cNvPr id="614" name="楕円 613">
          <a:extLst>
            <a:ext uri="{FF2B5EF4-FFF2-40B4-BE49-F238E27FC236}">
              <a16:creationId xmlns:a16="http://schemas.microsoft.com/office/drawing/2014/main" id="{FC276C5B-BE29-4690-893D-87623B656A0A}"/>
            </a:ext>
          </a:extLst>
        </xdr:cNvPr>
        <xdr:cNvSpPr/>
      </xdr:nvSpPr>
      <xdr:spPr>
        <a:xfrm>
          <a:off x="21272500" y="1094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19594</xdr:rowOff>
    </xdr:from>
    <xdr:to>
      <xdr:col>116</xdr:col>
      <xdr:colOff>63500</xdr:colOff>
      <xdr:row>64</xdr:row>
      <xdr:rowOff>22860</xdr:rowOff>
    </xdr:to>
    <xdr:cxnSp macro="">
      <xdr:nvCxnSpPr>
        <xdr:cNvPr id="615" name="直線コネクタ 614">
          <a:extLst>
            <a:ext uri="{FF2B5EF4-FFF2-40B4-BE49-F238E27FC236}">
              <a16:creationId xmlns:a16="http://schemas.microsoft.com/office/drawing/2014/main" id="{579AF50D-9748-461F-9FF7-7BF54CA0144D}"/>
            </a:ext>
          </a:extLst>
        </xdr:cNvPr>
        <xdr:cNvCxnSpPr/>
      </xdr:nvCxnSpPr>
      <xdr:spPr>
        <a:xfrm flipV="1">
          <a:off x="21323300" y="10992394"/>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143510</xdr:rowOff>
    </xdr:from>
    <xdr:to>
      <xdr:col>107</xdr:col>
      <xdr:colOff>101600</xdr:colOff>
      <xdr:row>64</xdr:row>
      <xdr:rowOff>73660</xdr:rowOff>
    </xdr:to>
    <xdr:sp macro="" textlink="">
      <xdr:nvSpPr>
        <xdr:cNvPr id="616" name="楕円 615">
          <a:extLst>
            <a:ext uri="{FF2B5EF4-FFF2-40B4-BE49-F238E27FC236}">
              <a16:creationId xmlns:a16="http://schemas.microsoft.com/office/drawing/2014/main" id="{92346941-8F84-494C-9FA8-5576141B40BF}"/>
            </a:ext>
          </a:extLst>
        </xdr:cNvPr>
        <xdr:cNvSpPr/>
      </xdr:nvSpPr>
      <xdr:spPr>
        <a:xfrm>
          <a:off x="20383500" y="1094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22860</xdr:rowOff>
    </xdr:from>
    <xdr:to>
      <xdr:col>111</xdr:col>
      <xdr:colOff>177800</xdr:colOff>
      <xdr:row>64</xdr:row>
      <xdr:rowOff>22860</xdr:rowOff>
    </xdr:to>
    <xdr:cxnSp macro="">
      <xdr:nvCxnSpPr>
        <xdr:cNvPr id="617" name="直線コネクタ 616">
          <a:extLst>
            <a:ext uri="{FF2B5EF4-FFF2-40B4-BE49-F238E27FC236}">
              <a16:creationId xmlns:a16="http://schemas.microsoft.com/office/drawing/2014/main" id="{BF57B8F5-9B65-4561-AFDE-F1969EDC57DE}"/>
            </a:ext>
          </a:extLst>
        </xdr:cNvPr>
        <xdr:cNvCxnSpPr/>
      </xdr:nvCxnSpPr>
      <xdr:spPr>
        <a:xfrm>
          <a:off x="20434300" y="109956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143510</xdr:rowOff>
    </xdr:from>
    <xdr:to>
      <xdr:col>102</xdr:col>
      <xdr:colOff>165100</xdr:colOff>
      <xdr:row>64</xdr:row>
      <xdr:rowOff>73660</xdr:rowOff>
    </xdr:to>
    <xdr:sp macro="" textlink="">
      <xdr:nvSpPr>
        <xdr:cNvPr id="618" name="楕円 617">
          <a:extLst>
            <a:ext uri="{FF2B5EF4-FFF2-40B4-BE49-F238E27FC236}">
              <a16:creationId xmlns:a16="http://schemas.microsoft.com/office/drawing/2014/main" id="{078C5888-A435-4CEE-9224-215F21E15BC9}"/>
            </a:ext>
          </a:extLst>
        </xdr:cNvPr>
        <xdr:cNvSpPr/>
      </xdr:nvSpPr>
      <xdr:spPr>
        <a:xfrm>
          <a:off x="19494500" y="1094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22860</xdr:rowOff>
    </xdr:from>
    <xdr:to>
      <xdr:col>107</xdr:col>
      <xdr:colOff>50800</xdr:colOff>
      <xdr:row>64</xdr:row>
      <xdr:rowOff>22860</xdr:rowOff>
    </xdr:to>
    <xdr:cxnSp macro="">
      <xdr:nvCxnSpPr>
        <xdr:cNvPr id="619" name="直線コネクタ 618">
          <a:extLst>
            <a:ext uri="{FF2B5EF4-FFF2-40B4-BE49-F238E27FC236}">
              <a16:creationId xmlns:a16="http://schemas.microsoft.com/office/drawing/2014/main" id="{FB1ED5DB-F966-41A7-81F3-EB972A56C15F}"/>
            </a:ext>
          </a:extLst>
        </xdr:cNvPr>
        <xdr:cNvCxnSpPr/>
      </xdr:nvCxnSpPr>
      <xdr:spPr>
        <a:xfrm>
          <a:off x="19545300" y="109956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143510</xdr:rowOff>
    </xdr:from>
    <xdr:to>
      <xdr:col>98</xdr:col>
      <xdr:colOff>38100</xdr:colOff>
      <xdr:row>64</xdr:row>
      <xdr:rowOff>73660</xdr:rowOff>
    </xdr:to>
    <xdr:sp macro="" textlink="">
      <xdr:nvSpPr>
        <xdr:cNvPr id="620" name="楕円 619">
          <a:extLst>
            <a:ext uri="{FF2B5EF4-FFF2-40B4-BE49-F238E27FC236}">
              <a16:creationId xmlns:a16="http://schemas.microsoft.com/office/drawing/2014/main" id="{93B73677-6FAD-417B-A47B-A051107CCB30}"/>
            </a:ext>
          </a:extLst>
        </xdr:cNvPr>
        <xdr:cNvSpPr/>
      </xdr:nvSpPr>
      <xdr:spPr>
        <a:xfrm>
          <a:off x="18605500" y="1094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22860</xdr:rowOff>
    </xdr:from>
    <xdr:to>
      <xdr:col>102</xdr:col>
      <xdr:colOff>114300</xdr:colOff>
      <xdr:row>64</xdr:row>
      <xdr:rowOff>22860</xdr:rowOff>
    </xdr:to>
    <xdr:cxnSp macro="">
      <xdr:nvCxnSpPr>
        <xdr:cNvPr id="621" name="直線コネクタ 620">
          <a:extLst>
            <a:ext uri="{FF2B5EF4-FFF2-40B4-BE49-F238E27FC236}">
              <a16:creationId xmlns:a16="http://schemas.microsoft.com/office/drawing/2014/main" id="{1B3EA62A-D511-4B6E-AC66-5D4C7C0B47F9}"/>
            </a:ext>
          </a:extLst>
        </xdr:cNvPr>
        <xdr:cNvCxnSpPr/>
      </xdr:nvCxnSpPr>
      <xdr:spPr>
        <a:xfrm>
          <a:off x="18656300" y="109956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166931</xdr:rowOff>
    </xdr:from>
    <xdr:ext cx="469744" cy="259045"/>
    <xdr:sp macro="" textlink="">
      <xdr:nvSpPr>
        <xdr:cNvPr id="622" name="n_1aveValue【保健センター・保健所】&#10;一人当たり面積">
          <a:extLst>
            <a:ext uri="{FF2B5EF4-FFF2-40B4-BE49-F238E27FC236}">
              <a16:creationId xmlns:a16="http://schemas.microsoft.com/office/drawing/2014/main" id="{90DBE5DC-A05B-4153-B274-F017B4CE62CA}"/>
            </a:ext>
          </a:extLst>
        </xdr:cNvPr>
        <xdr:cNvSpPr txBox="1"/>
      </xdr:nvSpPr>
      <xdr:spPr>
        <a:xfrm>
          <a:off x="21075727" y="10625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170197</xdr:rowOff>
    </xdr:from>
    <xdr:ext cx="469744" cy="259045"/>
    <xdr:sp macro="" textlink="">
      <xdr:nvSpPr>
        <xdr:cNvPr id="623" name="n_2aveValue【保健センター・保健所】&#10;一人当たり面積">
          <a:extLst>
            <a:ext uri="{FF2B5EF4-FFF2-40B4-BE49-F238E27FC236}">
              <a16:creationId xmlns:a16="http://schemas.microsoft.com/office/drawing/2014/main" id="{538631E7-B224-477C-937E-5DF0F3E986D7}"/>
            </a:ext>
          </a:extLst>
        </xdr:cNvPr>
        <xdr:cNvSpPr txBox="1"/>
      </xdr:nvSpPr>
      <xdr:spPr>
        <a:xfrm>
          <a:off x="20199427" y="10628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8544</xdr:rowOff>
    </xdr:from>
    <xdr:ext cx="469744" cy="259045"/>
    <xdr:sp macro="" textlink="">
      <xdr:nvSpPr>
        <xdr:cNvPr id="624" name="n_3aveValue【保健センター・保健所】&#10;一人当たり面積">
          <a:extLst>
            <a:ext uri="{FF2B5EF4-FFF2-40B4-BE49-F238E27FC236}">
              <a16:creationId xmlns:a16="http://schemas.microsoft.com/office/drawing/2014/main" id="{129108E3-6699-408B-8D49-3C083493CB96}"/>
            </a:ext>
          </a:extLst>
        </xdr:cNvPr>
        <xdr:cNvSpPr txBox="1"/>
      </xdr:nvSpPr>
      <xdr:spPr>
        <a:xfrm>
          <a:off x="19310427" y="10638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163665</xdr:rowOff>
    </xdr:from>
    <xdr:ext cx="469744" cy="259045"/>
    <xdr:sp macro="" textlink="">
      <xdr:nvSpPr>
        <xdr:cNvPr id="625" name="n_4aveValue【保健センター・保健所】&#10;一人当たり面積">
          <a:extLst>
            <a:ext uri="{FF2B5EF4-FFF2-40B4-BE49-F238E27FC236}">
              <a16:creationId xmlns:a16="http://schemas.microsoft.com/office/drawing/2014/main" id="{F94262FC-8BFD-4ECF-8353-0BCD7D9FE841}"/>
            </a:ext>
          </a:extLst>
        </xdr:cNvPr>
        <xdr:cNvSpPr txBox="1"/>
      </xdr:nvSpPr>
      <xdr:spPr>
        <a:xfrm>
          <a:off x="18421427" y="10622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64787</xdr:rowOff>
    </xdr:from>
    <xdr:ext cx="469744" cy="259045"/>
    <xdr:sp macro="" textlink="">
      <xdr:nvSpPr>
        <xdr:cNvPr id="626" name="n_1mainValue【保健センター・保健所】&#10;一人当たり面積">
          <a:extLst>
            <a:ext uri="{FF2B5EF4-FFF2-40B4-BE49-F238E27FC236}">
              <a16:creationId xmlns:a16="http://schemas.microsoft.com/office/drawing/2014/main" id="{0ADD02DD-C3E6-44DE-B728-223128179221}"/>
            </a:ext>
          </a:extLst>
        </xdr:cNvPr>
        <xdr:cNvSpPr txBox="1"/>
      </xdr:nvSpPr>
      <xdr:spPr>
        <a:xfrm>
          <a:off x="21075727"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64787</xdr:rowOff>
    </xdr:from>
    <xdr:ext cx="469744" cy="259045"/>
    <xdr:sp macro="" textlink="">
      <xdr:nvSpPr>
        <xdr:cNvPr id="627" name="n_2mainValue【保健センター・保健所】&#10;一人当たり面積">
          <a:extLst>
            <a:ext uri="{FF2B5EF4-FFF2-40B4-BE49-F238E27FC236}">
              <a16:creationId xmlns:a16="http://schemas.microsoft.com/office/drawing/2014/main" id="{6FB4DD6F-03C5-4AF8-A003-91FE7FFDAF6D}"/>
            </a:ext>
          </a:extLst>
        </xdr:cNvPr>
        <xdr:cNvSpPr txBox="1"/>
      </xdr:nvSpPr>
      <xdr:spPr>
        <a:xfrm>
          <a:off x="20199427"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64787</xdr:rowOff>
    </xdr:from>
    <xdr:ext cx="469744" cy="259045"/>
    <xdr:sp macro="" textlink="">
      <xdr:nvSpPr>
        <xdr:cNvPr id="628" name="n_3mainValue【保健センター・保健所】&#10;一人当たり面積">
          <a:extLst>
            <a:ext uri="{FF2B5EF4-FFF2-40B4-BE49-F238E27FC236}">
              <a16:creationId xmlns:a16="http://schemas.microsoft.com/office/drawing/2014/main" id="{B648B9AD-32DB-4A8E-B603-89A8FBF993E9}"/>
            </a:ext>
          </a:extLst>
        </xdr:cNvPr>
        <xdr:cNvSpPr txBox="1"/>
      </xdr:nvSpPr>
      <xdr:spPr>
        <a:xfrm>
          <a:off x="19310427"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64787</xdr:rowOff>
    </xdr:from>
    <xdr:ext cx="469744" cy="259045"/>
    <xdr:sp macro="" textlink="">
      <xdr:nvSpPr>
        <xdr:cNvPr id="629" name="n_4mainValue【保健センター・保健所】&#10;一人当たり面積">
          <a:extLst>
            <a:ext uri="{FF2B5EF4-FFF2-40B4-BE49-F238E27FC236}">
              <a16:creationId xmlns:a16="http://schemas.microsoft.com/office/drawing/2014/main" id="{E7DFE928-1561-4B76-952E-BADE961E15C7}"/>
            </a:ext>
          </a:extLst>
        </xdr:cNvPr>
        <xdr:cNvSpPr txBox="1"/>
      </xdr:nvSpPr>
      <xdr:spPr>
        <a:xfrm>
          <a:off x="18421427"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30" name="正方形/長方形 629">
          <a:extLst>
            <a:ext uri="{FF2B5EF4-FFF2-40B4-BE49-F238E27FC236}">
              <a16:creationId xmlns:a16="http://schemas.microsoft.com/office/drawing/2014/main" id="{EA49D0A8-2E17-4E4E-880D-20D99DABA91D}"/>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31" name="正方形/長方形 630">
          <a:extLst>
            <a:ext uri="{FF2B5EF4-FFF2-40B4-BE49-F238E27FC236}">
              <a16:creationId xmlns:a16="http://schemas.microsoft.com/office/drawing/2014/main" id="{16F1AFB5-215B-45EC-A4EF-71CD3B498B67}"/>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2" name="正方形/長方形 631">
          <a:extLst>
            <a:ext uri="{FF2B5EF4-FFF2-40B4-BE49-F238E27FC236}">
              <a16:creationId xmlns:a16="http://schemas.microsoft.com/office/drawing/2014/main" id="{0E295C23-A8C9-4C77-B4AC-139A8C5F46FE}"/>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3" name="正方形/長方形 632">
          <a:extLst>
            <a:ext uri="{FF2B5EF4-FFF2-40B4-BE49-F238E27FC236}">
              <a16:creationId xmlns:a16="http://schemas.microsoft.com/office/drawing/2014/main" id="{E4185138-7075-423E-9424-1CD2E697089B}"/>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4" name="正方形/長方形 633">
          <a:extLst>
            <a:ext uri="{FF2B5EF4-FFF2-40B4-BE49-F238E27FC236}">
              <a16:creationId xmlns:a16="http://schemas.microsoft.com/office/drawing/2014/main" id="{C26F6095-0FA6-4C41-A3FC-3DB0DECADF8C}"/>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5" name="正方形/長方形 634">
          <a:extLst>
            <a:ext uri="{FF2B5EF4-FFF2-40B4-BE49-F238E27FC236}">
              <a16:creationId xmlns:a16="http://schemas.microsoft.com/office/drawing/2014/main" id="{E53F9252-FD36-41E9-81A7-EB2687D3429C}"/>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6" name="正方形/長方形 635">
          <a:extLst>
            <a:ext uri="{FF2B5EF4-FFF2-40B4-BE49-F238E27FC236}">
              <a16:creationId xmlns:a16="http://schemas.microsoft.com/office/drawing/2014/main" id="{BD06FE83-BC48-4202-9AF9-8EB04BC89CE9}"/>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7" name="正方形/長方形 636">
          <a:extLst>
            <a:ext uri="{FF2B5EF4-FFF2-40B4-BE49-F238E27FC236}">
              <a16:creationId xmlns:a16="http://schemas.microsoft.com/office/drawing/2014/main" id="{1CBE03E7-AC3C-48FD-A27B-DB61D97D3D81}"/>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8" name="テキスト ボックス 637">
          <a:extLst>
            <a:ext uri="{FF2B5EF4-FFF2-40B4-BE49-F238E27FC236}">
              <a16:creationId xmlns:a16="http://schemas.microsoft.com/office/drawing/2014/main" id="{04764162-34BD-4110-BC8F-FEB0173A429A}"/>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9" name="直線コネクタ 638">
          <a:extLst>
            <a:ext uri="{FF2B5EF4-FFF2-40B4-BE49-F238E27FC236}">
              <a16:creationId xmlns:a16="http://schemas.microsoft.com/office/drawing/2014/main" id="{ECC001A1-CA2D-4454-B98F-49D4A3FB957F}"/>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40" name="テキスト ボックス 639">
          <a:extLst>
            <a:ext uri="{FF2B5EF4-FFF2-40B4-BE49-F238E27FC236}">
              <a16:creationId xmlns:a16="http://schemas.microsoft.com/office/drawing/2014/main" id="{2A4A1868-D927-4864-8214-3ABFF594AB1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41" name="直線コネクタ 640">
          <a:extLst>
            <a:ext uri="{FF2B5EF4-FFF2-40B4-BE49-F238E27FC236}">
              <a16:creationId xmlns:a16="http://schemas.microsoft.com/office/drawing/2014/main" id="{CDA377B3-606A-4AEA-A768-E19C13D8760C}"/>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42" name="テキスト ボックス 641">
          <a:extLst>
            <a:ext uri="{FF2B5EF4-FFF2-40B4-BE49-F238E27FC236}">
              <a16:creationId xmlns:a16="http://schemas.microsoft.com/office/drawing/2014/main" id="{635B5199-5AA7-4907-9764-262B14F9BE7D}"/>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3" name="直線コネクタ 642">
          <a:extLst>
            <a:ext uri="{FF2B5EF4-FFF2-40B4-BE49-F238E27FC236}">
              <a16:creationId xmlns:a16="http://schemas.microsoft.com/office/drawing/2014/main" id="{98F68F43-7961-4FF5-B8F4-3D0BF893C8F4}"/>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4" name="テキスト ボックス 643">
          <a:extLst>
            <a:ext uri="{FF2B5EF4-FFF2-40B4-BE49-F238E27FC236}">
              <a16:creationId xmlns:a16="http://schemas.microsoft.com/office/drawing/2014/main" id="{995FD286-6DD5-4792-9CD9-FEC28D074D2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5" name="直線コネクタ 644">
          <a:extLst>
            <a:ext uri="{FF2B5EF4-FFF2-40B4-BE49-F238E27FC236}">
              <a16:creationId xmlns:a16="http://schemas.microsoft.com/office/drawing/2014/main" id="{138CF700-AE1E-44B5-8D57-FF7C3EBDE94F}"/>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6" name="テキスト ボックス 645">
          <a:extLst>
            <a:ext uri="{FF2B5EF4-FFF2-40B4-BE49-F238E27FC236}">
              <a16:creationId xmlns:a16="http://schemas.microsoft.com/office/drawing/2014/main" id="{7FE6BF99-90D3-407A-92A6-B192E8002296}"/>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7" name="直線コネクタ 646">
          <a:extLst>
            <a:ext uri="{FF2B5EF4-FFF2-40B4-BE49-F238E27FC236}">
              <a16:creationId xmlns:a16="http://schemas.microsoft.com/office/drawing/2014/main" id="{F6B272AB-6AC8-4A70-BD82-1B8A6F5C1C05}"/>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8" name="テキスト ボックス 647">
          <a:extLst>
            <a:ext uri="{FF2B5EF4-FFF2-40B4-BE49-F238E27FC236}">
              <a16:creationId xmlns:a16="http://schemas.microsoft.com/office/drawing/2014/main" id="{6E0F3FD6-264A-4AD8-9960-DDD4273FF466}"/>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9" name="直線コネクタ 648">
          <a:extLst>
            <a:ext uri="{FF2B5EF4-FFF2-40B4-BE49-F238E27FC236}">
              <a16:creationId xmlns:a16="http://schemas.microsoft.com/office/drawing/2014/main" id="{527CB8E2-5DEA-478D-94BA-8588933B89DC}"/>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50" name="テキスト ボックス 649">
          <a:extLst>
            <a:ext uri="{FF2B5EF4-FFF2-40B4-BE49-F238E27FC236}">
              <a16:creationId xmlns:a16="http://schemas.microsoft.com/office/drawing/2014/main" id="{A80EBB9C-70A1-42E5-89F8-4006C8CFEFF2}"/>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51" name="直線コネクタ 650">
          <a:extLst>
            <a:ext uri="{FF2B5EF4-FFF2-40B4-BE49-F238E27FC236}">
              <a16:creationId xmlns:a16="http://schemas.microsoft.com/office/drawing/2014/main" id="{758D83D9-D588-421A-91CA-6169C2019C04}"/>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52" name="テキスト ボックス 651">
          <a:extLst>
            <a:ext uri="{FF2B5EF4-FFF2-40B4-BE49-F238E27FC236}">
              <a16:creationId xmlns:a16="http://schemas.microsoft.com/office/drawing/2014/main" id="{18E8AE5A-DDAE-49A9-9FE1-1DBF2A0CB41E}"/>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3" name="【消防施設】&#10;有形固定資産減価償却率グラフ枠">
          <a:extLst>
            <a:ext uri="{FF2B5EF4-FFF2-40B4-BE49-F238E27FC236}">
              <a16:creationId xmlns:a16="http://schemas.microsoft.com/office/drawing/2014/main" id="{69D1A201-4FF6-46FE-A976-92BA3E03DA5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36195</xdr:rowOff>
    </xdr:from>
    <xdr:to>
      <xdr:col>85</xdr:col>
      <xdr:colOff>126364</xdr:colOff>
      <xdr:row>86</xdr:row>
      <xdr:rowOff>114300</xdr:rowOff>
    </xdr:to>
    <xdr:cxnSp macro="">
      <xdr:nvCxnSpPr>
        <xdr:cNvPr id="654" name="直線コネクタ 653">
          <a:extLst>
            <a:ext uri="{FF2B5EF4-FFF2-40B4-BE49-F238E27FC236}">
              <a16:creationId xmlns:a16="http://schemas.microsoft.com/office/drawing/2014/main" id="{F0D3D709-3A06-46CB-BC45-DA5288622C59}"/>
            </a:ext>
          </a:extLst>
        </xdr:cNvPr>
        <xdr:cNvCxnSpPr/>
      </xdr:nvCxnSpPr>
      <xdr:spPr>
        <a:xfrm flipV="1">
          <a:off x="16318864" y="13237845"/>
          <a:ext cx="0" cy="1621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55" name="【消防施設】&#10;有形固定資産減価償却率最小値テキスト">
          <a:extLst>
            <a:ext uri="{FF2B5EF4-FFF2-40B4-BE49-F238E27FC236}">
              <a16:creationId xmlns:a16="http://schemas.microsoft.com/office/drawing/2014/main" id="{1D3F5A4D-DC46-4B3F-B688-177C87EA9D12}"/>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56" name="直線コネクタ 655">
          <a:extLst>
            <a:ext uri="{FF2B5EF4-FFF2-40B4-BE49-F238E27FC236}">
              <a16:creationId xmlns:a16="http://schemas.microsoft.com/office/drawing/2014/main" id="{9A4AD723-DC84-46ED-8765-A0CD2A6DB96B}"/>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154322</xdr:rowOff>
    </xdr:from>
    <xdr:ext cx="405111" cy="259045"/>
    <xdr:sp macro="" textlink="">
      <xdr:nvSpPr>
        <xdr:cNvPr id="657" name="【消防施設】&#10;有形固定資産減価償却率最大値テキスト">
          <a:extLst>
            <a:ext uri="{FF2B5EF4-FFF2-40B4-BE49-F238E27FC236}">
              <a16:creationId xmlns:a16="http://schemas.microsoft.com/office/drawing/2014/main" id="{0BB7C971-7F0C-48AB-99F5-D03C3A696F47}"/>
            </a:ext>
          </a:extLst>
        </xdr:cNvPr>
        <xdr:cNvSpPr txBox="1"/>
      </xdr:nvSpPr>
      <xdr:spPr>
        <a:xfrm>
          <a:off x="16357600" y="13013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36195</xdr:rowOff>
    </xdr:from>
    <xdr:to>
      <xdr:col>86</xdr:col>
      <xdr:colOff>25400</xdr:colOff>
      <xdr:row>77</xdr:row>
      <xdr:rowOff>36195</xdr:rowOff>
    </xdr:to>
    <xdr:cxnSp macro="">
      <xdr:nvCxnSpPr>
        <xdr:cNvPr id="658" name="直線コネクタ 657">
          <a:extLst>
            <a:ext uri="{FF2B5EF4-FFF2-40B4-BE49-F238E27FC236}">
              <a16:creationId xmlns:a16="http://schemas.microsoft.com/office/drawing/2014/main" id="{8153E745-0254-4017-A3F7-58F13725C592}"/>
            </a:ext>
          </a:extLst>
        </xdr:cNvPr>
        <xdr:cNvCxnSpPr/>
      </xdr:nvCxnSpPr>
      <xdr:spPr>
        <a:xfrm>
          <a:off x="16230600" y="13237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160038</xdr:rowOff>
    </xdr:from>
    <xdr:ext cx="405111" cy="259045"/>
    <xdr:sp macro="" textlink="">
      <xdr:nvSpPr>
        <xdr:cNvPr id="659" name="【消防施設】&#10;有形固定資産減価償却率平均値テキスト">
          <a:extLst>
            <a:ext uri="{FF2B5EF4-FFF2-40B4-BE49-F238E27FC236}">
              <a16:creationId xmlns:a16="http://schemas.microsoft.com/office/drawing/2014/main" id="{C582352B-59B1-4477-B0B5-3A5018891B9B}"/>
            </a:ext>
          </a:extLst>
        </xdr:cNvPr>
        <xdr:cNvSpPr txBox="1"/>
      </xdr:nvSpPr>
      <xdr:spPr>
        <a:xfrm>
          <a:off x="16357600" y="140474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10161</xdr:rowOff>
    </xdr:from>
    <xdr:to>
      <xdr:col>85</xdr:col>
      <xdr:colOff>177800</xdr:colOff>
      <xdr:row>82</xdr:row>
      <xdr:rowOff>111761</xdr:rowOff>
    </xdr:to>
    <xdr:sp macro="" textlink="">
      <xdr:nvSpPr>
        <xdr:cNvPr id="660" name="フローチャート: 判断 659">
          <a:extLst>
            <a:ext uri="{FF2B5EF4-FFF2-40B4-BE49-F238E27FC236}">
              <a16:creationId xmlns:a16="http://schemas.microsoft.com/office/drawing/2014/main" id="{682D342D-0AA3-44D9-AC2F-29E31295DBE9}"/>
            </a:ext>
          </a:extLst>
        </xdr:cNvPr>
        <xdr:cNvSpPr/>
      </xdr:nvSpPr>
      <xdr:spPr>
        <a:xfrm>
          <a:off x="162687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164464</xdr:rowOff>
    </xdr:from>
    <xdr:to>
      <xdr:col>81</xdr:col>
      <xdr:colOff>101600</xdr:colOff>
      <xdr:row>82</xdr:row>
      <xdr:rowOff>94614</xdr:rowOff>
    </xdr:to>
    <xdr:sp macro="" textlink="">
      <xdr:nvSpPr>
        <xdr:cNvPr id="661" name="フローチャート: 判断 660">
          <a:extLst>
            <a:ext uri="{FF2B5EF4-FFF2-40B4-BE49-F238E27FC236}">
              <a16:creationId xmlns:a16="http://schemas.microsoft.com/office/drawing/2014/main" id="{2C6CF0FA-52CC-4338-9F56-32650F25B137}"/>
            </a:ext>
          </a:extLst>
        </xdr:cNvPr>
        <xdr:cNvSpPr/>
      </xdr:nvSpPr>
      <xdr:spPr>
        <a:xfrm>
          <a:off x="15430500" y="1405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147320</xdr:rowOff>
    </xdr:from>
    <xdr:to>
      <xdr:col>76</xdr:col>
      <xdr:colOff>165100</xdr:colOff>
      <xdr:row>82</xdr:row>
      <xdr:rowOff>77470</xdr:rowOff>
    </xdr:to>
    <xdr:sp macro="" textlink="">
      <xdr:nvSpPr>
        <xdr:cNvPr id="662" name="フローチャート: 判断 661">
          <a:extLst>
            <a:ext uri="{FF2B5EF4-FFF2-40B4-BE49-F238E27FC236}">
              <a16:creationId xmlns:a16="http://schemas.microsoft.com/office/drawing/2014/main" id="{0EDB0312-BDE6-47CB-A033-F8FAA9567378}"/>
            </a:ext>
          </a:extLst>
        </xdr:cNvPr>
        <xdr:cNvSpPr/>
      </xdr:nvSpPr>
      <xdr:spPr>
        <a:xfrm>
          <a:off x="14541500" y="1403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133986</xdr:rowOff>
    </xdr:from>
    <xdr:to>
      <xdr:col>72</xdr:col>
      <xdr:colOff>38100</xdr:colOff>
      <xdr:row>82</xdr:row>
      <xdr:rowOff>64136</xdr:rowOff>
    </xdr:to>
    <xdr:sp macro="" textlink="">
      <xdr:nvSpPr>
        <xdr:cNvPr id="663" name="フローチャート: 判断 662">
          <a:extLst>
            <a:ext uri="{FF2B5EF4-FFF2-40B4-BE49-F238E27FC236}">
              <a16:creationId xmlns:a16="http://schemas.microsoft.com/office/drawing/2014/main" id="{B94F806D-E988-46D5-ABC9-0FC076F942E1}"/>
            </a:ext>
          </a:extLst>
        </xdr:cNvPr>
        <xdr:cNvSpPr/>
      </xdr:nvSpPr>
      <xdr:spPr>
        <a:xfrm>
          <a:off x="136525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116839</xdr:rowOff>
    </xdr:from>
    <xdr:to>
      <xdr:col>67</xdr:col>
      <xdr:colOff>101600</xdr:colOff>
      <xdr:row>82</xdr:row>
      <xdr:rowOff>46989</xdr:rowOff>
    </xdr:to>
    <xdr:sp macro="" textlink="">
      <xdr:nvSpPr>
        <xdr:cNvPr id="664" name="フローチャート: 判断 663">
          <a:extLst>
            <a:ext uri="{FF2B5EF4-FFF2-40B4-BE49-F238E27FC236}">
              <a16:creationId xmlns:a16="http://schemas.microsoft.com/office/drawing/2014/main" id="{774798F6-D291-41DD-BC53-884337925876}"/>
            </a:ext>
          </a:extLst>
        </xdr:cNvPr>
        <xdr:cNvSpPr/>
      </xdr:nvSpPr>
      <xdr:spPr>
        <a:xfrm>
          <a:off x="12763500" y="1400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9926AFD4-8675-4A2C-83B4-1B7C88D986C8}"/>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8E398DAF-E54E-43A2-9365-A37A56B5E29C}"/>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7" name="テキスト ボックス 666">
          <a:extLst>
            <a:ext uri="{FF2B5EF4-FFF2-40B4-BE49-F238E27FC236}">
              <a16:creationId xmlns:a16="http://schemas.microsoft.com/office/drawing/2014/main" id="{76CCE6C3-A373-4E3C-B886-1FC0F5E49935}"/>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8" name="テキスト ボックス 667">
          <a:extLst>
            <a:ext uri="{FF2B5EF4-FFF2-40B4-BE49-F238E27FC236}">
              <a16:creationId xmlns:a16="http://schemas.microsoft.com/office/drawing/2014/main" id="{4FC722F1-7F21-4169-A242-D4A19DD2E419}"/>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9" name="テキスト ボックス 668">
          <a:extLst>
            <a:ext uri="{FF2B5EF4-FFF2-40B4-BE49-F238E27FC236}">
              <a16:creationId xmlns:a16="http://schemas.microsoft.com/office/drawing/2014/main" id="{674BA674-9CCC-4D28-B6B0-F3B1C970C8C1}"/>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69214</xdr:rowOff>
    </xdr:from>
    <xdr:to>
      <xdr:col>85</xdr:col>
      <xdr:colOff>177800</xdr:colOff>
      <xdr:row>80</xdr:row>
      <xdr:rowOff>170814</xdr:rowOff>
    </xdr:to>
    <xdr:sp macro="" textlink="">
      <xdr:nvSpPr>
        <xdr:cNvPr id="670" name="楕円 669">
          <a:extLst>
            <a:ext uri="{FF2B5EF4-FFF2-40B4-BE49-F238E27FC236}">
              <a16:creationId xmlns:a16="http://schemas.microsoft.com/office/drawing/2014/main" id="{A336D944-5313-41B0-B1FA-D32D22EFC7B4}"/>
            </a:ext>
          </a:extLst>
        </xdr:cNvPr>
        <xdr:cNvSpPr/>
      </xdr:nvSpPr>
      <xdr:spPr>
        <a:xfrm>
          <a:off x="16268700" y="1378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92091</xdr:rowOff>
    </xdr:from>
    <xdr:ext cx="405111" cy="259045"/>
    <xdr:sp macro="" textlink="">
      <xdr:nvSpPr>
        <xdr:cNvPr id="671" name="【消防施設】&#10;有形固定資産減価償却率該当値テキスト">
          <a:extLst>
            <a:ext uri="{FF2B5EF4-FFF2-40B4-BE49-F238E27FC236}">
              <a16:creationId xmlns:a16="http://schemas.microsoft.com/office/drawing/2014/main" id="{DFD64A50-C848-4E29-9979-C1C3C7509745}"/>
            </a:ext>
          </a:extLst>
        </xdr:cNvPr>
        <xdr:cNvSpPr txBox="1"/>
      </xdr:nvSpPr>
      <xdr:spPr>
        <a:xfrm>
          <a:off x="16357600" y="13636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17780</xdr:rowOff>
    </xdr:from>
    <xdr:to>
      <xdr:col>81</xdr:col>
      <xdr:colOff>101600</xdr:colOff>
      <xdr:row>80</xdr:row>
      <xdr:rowOff>119380</xdr:rowOff>
    </xdr:to>
    <xdr:sp macro="" textlink="">
      <xdr:nvSpPr>
        <xdr:cNvPr id="672" name="楕円 671">
          <a:extLst>
            <a:ext uri="{FF2B5EF4-FFF2-40B4-BE49-F238E27FC236}">
              <a16:creationId xmlns:a16="http://schemas.microsoft.com/office/drawing/2014/main" id="{70721BFD-2F92-45D1-98E9-7E11607AE436}"/>
            </a:ext>
          </a:extLst>
        </xdr:cNvPr>
        <xdr:cNvSpPr/>
      </xdr:nvSpPr>
      <xdr:spPr>
        <a:xfrm>
          <a:off x="15430500" y="1373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68580</xdr:rowOff>
    </xdr:from>
    <xdr:to>
      <xdr:col>85</xdr:col>
      <xdr:colOff>127000</xdr:colOff>
      <xdr:row>80</xdr:row>
      <xdr:rowOff>120014</xdr:rowOff>
    </xdr:to>
    <xdr:cxnSp macro="">
      <xdr:nvCxnSpPr>
        <xdr:cNvPr id="673" name="直線コネクタ 672">
          <a:extLst>
            <a:ext uri="{FF2B5EF4-FFF2-40B4-BE49-F238E27FC236}">
              <a16:creationId xmlns:a16="http://schemas.microsoft.com/office/drawing/2014/main" id="{702EF906-7777-49AE-899B-CE9EA5AE6123}"/>
            </a:ext>
          </a:extLst>
        </xdr:cNvPr>
        <xdr:cNvCxnSpPr/>
      </xdr:nvCxnSpPr>
      <xdr:spPr>
        <a:xfrm>
          <a:off x="15481300" y="13784580"/>
          <a:ext cx="83820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137795</xdr:rowOff>
    </xdr:from>
    <xdr:to>
      <xdr:col>76</xdr:col>
      <xdr:colOff>165100</xdr:colOff>
      <xdr:row>80</xdr:row>
      <xdr:rowOff>67945</xdr:rowOff>
    </xdr:to>
    <xdr:sp macro="" textlink="">
      <xdr:nvSpPr>
        <xdr:cNvPr id="674" name="楕円 673">
          <a:extLst>
            <a:ext uri="{FF2B5EF4-FFF2-40B4-BE49-F238E27FC236}">
              <a16:creationId xmlns:a16="http://schemas.microsoft.com/office/drawing/2014/main" id="{E75F9BF3-9D4D-4FE6-AD80-1295BB306631}"/>
            </a:ext>
          </a:extLst>
        </xdr:cNvPr>
        <xdr:cNvSpPr/>
      </xdr:nvSpPr>
      <xdr:spPr>
        <a:xfrm>
          <a:off x="14541500" y="1368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17145</xdr:rowOff>
    </xdr:from>
    <xdr:to>
      <xdr:col>81</xdr:col>
      <xdr:colOff>50800</xdr:colOff>
      <xdr:row>80</xdr:row>
      <xdr:rowOff>68580</xdr:rowOff>
    </xdr:to>
    <xdr:cxnSp macro="">
      <xdr:nvCxnSpPr>
        <xdr:cNvPr id="675" name="直線コネクタ 674">
          <a:extLst>
            <a:ext uri="{FF2B5EF4-FFF2-40B4-BE49-F238E27FC236}">
              <a16:creationId xmlns:a16="http://schemas.microsoft.com/office/drawing/2014/main" id="{49F4E421-2541-4BED-8BA5-DFE966A132DD}"/>
            </a:ext>
          </a:extLst>
        </xdr:cNvPr>
        <xdr:cNvCxnSpPr/>
      </xdr:nvCxnSpPr>
      <xdr:spPr>
        <a:xfrm>
          <a:off x="14592300" y="1373314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86361</xdr:rowOff>
    </xdr:from>
    <xdr:to>
      <xdr:col>72</xdr:col>
      <xdr:colOff>38100</xdr:colOff>
      <xdr:row>80</xdr:row>
      <xdr:rowOff>16511</xdr:rowOff>
    </xdr:to>
    <xdr:sp macro="" textlink="">
      <xdr:nvSpPr>
        <xdr:cNvPr id="676" name="楕円 675">
          <a:extLst>
            <a:ext uri="{FF2B5EF4-FFF2-40B4-BE49-F238E27FC236}">
              <a16:creationId xmlns:a16="http://schemas.microsoft.com/office/drawing/2014/main" id="{0EA12938-42D0-44EB-A755-62E423F8CB2C}"/>
            </a:ext>
          </a:extLst>
        </xdr:cNvPr>
        <xdr:cNvSpPr/>
      </xdr:nvSpPr>
      <xdr:spPr>
        <a:xfrm>
          <a:off x="13652500" y="13630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137161</xdr:rowOff>
    </xdr:from>
    <xdr:to>
      <xdr:col>76</xdr:col>
      <xdr:colOff>114300</xdr:colOff>
      <xdr:row>80</xdr:row>
      <xdr:rowOff>17145</xdr:rowOff>
    </xdr:to>
    <xdr:cxnSp macro="">
      <xdr:nvCxnSpPr>
        <xdr:cNvPr id="677" name="直線コネクタ 676">
          <a:extLst>
            <a:ext uri="{FF2B5EF4-FFF2-40B4-BE49-F238E27FC236}">
              <a16:creationId xmlns:a16="http://schemas.microsoft.com/office/drawing/2014/main" id="{730FA1F8-4084-4DE7-B231-F8C876A61178}"/>
            </a:ext>
          </a:extLst>
        </xdr:cNvPr>
        <xdr:cNvCxnSpPr/>
      </xdr:nvCxnSpPr>
      <xdr:spPr>
        <a:xfrm>
          <a:off x="13703300" y="13681711"/>
          <a:ext cx="88900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34925</xdr:rowOff>
    </xdr:from>
    <xdr:to>
      <xdr:col>67</xdr:col>
      <xdr:colOff>101600</xdr:colOff>
      <xdr:row>79</xdr:row>
      <xdr:rowOff>136525</xdr:rowOff>
    </xdr:to>
    <xdr:sp macro="" textlink="">
      <xdr:nvSpPr>
        <xdr:cNvPr id="678" name="楕円 677">
          <a:extLst>
            <a:ext uri="{FF2B5EF4-FFF2-40B4-BE49-F238E27FC236}">
              <a16:creationId xmlns:a16="http://schemas.microsoft.com/office/drawing/2014/main" id="{206A13D1-9E6C-4C0E-8118-BA2940F1B9AA}"/>
            </a:ext>
          </a:extLst>
        </xdr:cNvPr>
        <xdr:cNvSpPr/>
      </xdr:nvSpPr>
      <xdr:spPr>
        <a:xfrm>
          <a:off x="12763500" y="13579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85725</xdr:rowOff>
    </xdr:from>
    <xdr:to>
      <xdr:col>71</xdr:col>
      <xdr:colOff>177800</xdr:colOff>
      <xdr:row>79</xdr:row>
      <xdr:rowOff>137161</xdr:rowOff>
    </xdr:to>
    <xdr:cxnSp macro="">
      <xdr:nvCxnSpPr>
        <xdr:cNvPr id="679" name="直線コネクタ 678">
          <a:extLst>
            <a:ext uri="{FF2B5EF4-FFF2-40B4-BE49-F238E27FC236}">
              <a16:creationId xmlns:a16="http://schemas.microsoft.com/office/drawing/2014/main" id="{ED2320B8-30D8-4A41-ADCE-9B82FE429076}"/>
            </a:ext>
          </a:extLst>
        </xdr:cNvPr>
        <xdr:cNvCxnSpPr/>
      </xdr:nvCxnSpPr>
      <xdr:spPr>
        <a:xfrm>
          <a:off x="12814300" y="13630275"/>
          <a:ext cx="8890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85741</xdr:rowOff>
    </xdr:from>
    <xdr:ext cx="405111" cy="259045"/>
    <xdr:sp macro="" textlink="">
      <xdr:nvSpPr>
        <xdr:cNvPr id="680" name="n_1aveValue【消防施設】&#10;有形固定資産減価償却率">
          <a:extLst>
            <a:ext uri="{FF2B5EF4-FFF2-40B4-BE49-F238E27FC236}">
              <a16:creationId xmlns:a16="http://schemas.microsoft.com/office/drawing/2014/main" id="{9713F0F7-7815-418D-B903-4D2AED39D22D}"/>
            </a:ext>
          </a:extLst>
        </xdr:cNvPr>
        <xdr:cNvSpPr txBox="1"/>
      </xdr:nvSpPr>
      <xdr:spPr>
        <a:xfrm>
          <a:off x="15266044" y="14144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68597</xdr:rowOff>
    </xdr:from>
    <xdr:ext cx="405111" cy="259045"/>
    <xdr:sp macro="" textlink="">
      <xdr:nvSpPr>
        <xdr:cNvPr id="681" name="n_2aveValue【消防施設】&#10;有形固定資産減価償却率">
          <a:extLst>
            <a:ext uri="{FF2B5EF4-FFF2-40B4-BE49-F238E27FC236}">
              <a16:creationId xmlns:a16="http://schemas.microsoft.com/office/drawing/2014/main" id="{3DBC688D-1330-43C5-9685-85213E4CEA8F}"/>
            </a:ext>
          </a:extLst>
        </xdr:cNvPr>
        <xdr:cNvSpPr txBox="1"/>
      </xdr:nvSpPr>
      <xdr:spPr>
        <a:xfrm>
          <a:off x="14389744" y="1412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55263</xdr:rowOff>
    </xdr:from>
    <xdr:ext cx="405111" cy="259045"/>
    <xdr:sp macro="" textlink="">
      <xdr:nvSpPr>
        <xdr:cNvPr id="682" name="n_3aveValue【消防施設】&#10;有形固定資産減価償却率">
          <a:extLst>
            <a:ext uri="{FF2B5EF4-FFF2-40B4-BE49-F238E27FC236}">
              <a16:creationId xmlns:a16="http://schemas.microsoft.com/office/drawing/2014/main" id="{313DDDDC-261C-40C0-B6C1-B80E06FF526C}"/>
            </a:ext>
          </a:extLst>
        </xdr:cNvPr>
        <xdr:cNvSpPr txBox="1"/>
      </xdr:nvSpPr>
      <xdr:spPr>
        <a:xfrm>
          <a:off x="13500744" y="14114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38116</xdr:rowOff>
    </xdr:from>
    <xdr:ext cx="405111" cy="259045"/>
    <xdr:sp macro="" textlink="">
      <xdr:nvSpPr>
        <xdr:cNvPr id="683" name="n_4aveValue【消防施設】&#10;有形固定資産減価償却率">
          <a:extLst>
            <a:ext uri="{FF2B5EF4-FFF2-40B4-BE49-F238E27FC236}">
              <a16:creationId xmlns:a16="http://schemas.microsoft.com/office/drawing/2014/main" id="{83797FE8-F3B8-4E25-ACB1-1CA8E77AAAB4}"/>
            </a:ext>
          </a:extLst>
        </xdr:cNvPr>
        <xdr:cNvSpPr txBox="1"/>
      </xdr:nvSpPr>
      <xdr:spPr>
        <a:xfrm>
          <a:off x="12611744" y="14097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135907</xdr:rowOff>
    </xdr:from>
    <xdr:ext cx="405111" cy="259045"/>
    <xdr:sp macro="" textlink="">
      <xdr:nvSpPr>
        <xdr:cNvPr id="684" name="n_1mainValue【消防施設】&#10;有形固定資産減価償却率">
          <a:extLst>
            <a:ext uri="{FF2B5EF4-FFF2-40B4-BE49-F238E27FC236}">
              <a16:creationId xmlns:a16="http://schemas.microsoft.com/office/drawing/2014/main" id="{B37BFE59-F7D3-4827-B274-4EE15312FBA7}"/>
            </a:ext>
          </a:extLst>
        </xdr:cNvPr>
        <xdr:cNvSpPr txBox="1"/>
      </xdr:nvSpPr>
      <xdr:spPr>
        <a:xfrm>
          <a:off x="15266044" y="1350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84472</xdr:rowOff>
    </xdr:from>
    <xdr:ext cx="405111" cy="259045"/>
    <xdr:sp macro="" textlink="">
      <xdr:nvSpPr>
        <xdr:cNvPr id="685" name="n_2mainValue【消防施設】&#10;有形固定資産減価償却率">
          <a:extLst>
            <a:ext uri="{FF2B5EF4-FFF2-40B4-BE49-F238E27FC236}">
              <a16:creationId xmlns:a16="http://schemas.microsoft.com/office/drawing/2014/main" id="{7E95AAF2-6A6B-4704-98A5-3C7C089DB0B9}"/>
            </a:ext>
          </a:extLst>
        </xdr:cNvPr>
        <xdr:cNvSpPr txBox="1"/>
      </xdr:nvSpPr>
      <xdr:spPr>
        <a:xfrm>
          <a:off x="14389744" y="1345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33038</xdr:rowOff>
    </xdr:from>
    <xdr:ext cx="405111" cy="259045"/>
    <xdr:sp macro="" textlink="">
      <xdr:nvSpPr>
        <xdr:cNvPr id="686" name="n_3mainValue【消防施設】&#10;有形固定資産減価償却率">
          <a:extLst>
            <a:ext uri="{FF2B5EF4-FFF2-40B4-BE49-F238E27FC236}">
              <a16:creationId xmlns:a16="http://schemas.microsoft.com/office/drawing/2014/main" id="{AAF8E668-FEAC-4650-81FB-9367FF63F452}"/>
            </a:ext>
          </a:extLst>
        </xdr:cNvPr>
        <xdr:cNvSpPr txBox="1"/>
      </xdr:nvSpPr>
      <xdr:spPr>
        <a:xfrm>
          <a:off x="13500744" y="13406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153052</xdr:rowOff>
    </xdr:from>
    <xdr:ext cx="405111" cy="259045"/>
    <xdr:sp macro="" textlink="">
      <xdr:nvSpPr>
        <xdr:cNvPr id="687" name="n_4mainValue【消防施設】&#10;有形固定資産減価償却率">
          <a:extLst>
            <a:ext uri="{FF2B5EF4-FFF2-40B4-BE49-F238E27FC236}">
              <a16:creationId xmlns:a16="http://schemas.microsoft.com/office/drawing/2014/main" id="{E4AFCED2-97C4-4D12-94A9-0CA6334BEBA3}"/>
            </a:ext>
          </a:extLst>
        </xdr:cNvPr>
        <xdr:cNvSpPr txBox="1"/>
      </xdr:nvSpPr>
      <xdr:spPr>
        <a:xfrm>
          <a:off x="12611744" y="13354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8" name="正方形/長方形 687">
          <a:extLst>
            <a:ext uri="{FF2B5EF4-FFF2-40B4-BE49-F238E27FC236}">
              <a16:creationId xmlns:a16="http://schemas.microsoft.com/office/drawing/2014/main" id="{4E16176B-0328-4A1E-B7B8-0B94488497FD}"/>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9" name="正方形/長方形 688">
          <a:extLst>
            <a:ext uri="{FF2B5EF4-FFF2-40B4-BE49-F238E27FC236}">
              <a16:creationId xmlns:a16="http://schemas.microsoft.com/office/drawing/2014/main" id="{C89377F2-E8DF-416C-B661-211A8E278094}"/>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90" name="正方形/長方形 689">
          <a:extLst>
            <a:ext uri="{FF2B5EF4-FFF2-40B4-BE49-F238E27FC236}">
              <a16:creationId xmlns:a16="http://schemas.microsoft.com/office/drawing/2014/main" id="{67F49524-95DE-46F9-BEF0-CE6CFDA82BF3}"/>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91" name="正方形/長方形 690">
          <a:extLst>
            <a:ext uri="{FF2B5EF4-FFF2-40B4-BE49-F238E27FC236}">
              <a16:creationId xmlns:a16="http://schemas.microsoft.com/office/drawing/2014/main" id="{57E2AFD0-5EEA-4F12-BAD3-87D3678238E8}"/>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2" name="正方形/長方形 691">
          <a:extLst>
            <a:ext uri="{FF2B5EF4-FFF2-40B4-BE49-F238E27FC236}">
              <a16:creationId xmlns:a16="http://schemas.microsoft.com/office/drawing/2014/main" id="{046C0E37-EAAE-45CC-A98C-076BF5349466}"/>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3" name="正方形/長方形 692">
          <a:extLst>
            <a:ext uri="{FF2B5EF4-FFF2-40B4-BE49-F238E27FC236}">
              <a16:creationId xmlns:a16="http://schemas.microsoft.com/office/drawing/2014/main" id="{AD5ED13D-0C4F-45FA-983D-9E8C8DAD27EF}"/>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4" name="正方形/長方形 693">
          <a:extLst>
            <a:ext uri="{FF2B5EF4-FFF2-40B4-BE49-F238E27FC236}">
              <a16:creationId xmlns:a16="http://schemas.microsoft.com/office/drawing/2014/main" id="{A2E0B209-526A-45DF-9AB4-0D5615E5B88D}"/>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5" name="正方形/長方形 694">
          <a:extLst>
            <a:ext uri="{FF2B5EF4-FFF2-40B4-BE49-F238E27FC236}">
              <a16:creationId xmlns:a16="http://schemas.microsoft.com/office/drawing/2014/main" id="{BB04713F-CD7A-47E0-8FA9-9B44CA36FDB1}"/>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6" name="テキスト ボックス 695">
          <a:extLst>
            <a:ext uri="{FF2B5EF4-FFF2-40B4-BE49-F238E27FC236}">
              <a16:creationId xmlns:a16="http://schemas.microsoft.com/office/drawing/2014/main" id="{81926DEF-75AC-4743-A7D2-45D094F08EC7}"/>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7" name="直線コネクタ 696">
          <a:extLst>
            <a:ext uri="{FF2B5EF4-FFF2-40B4-BE49-F238E27FC236}">
              <a16:creationId xmlns:a16="http://schemas.microsoft.com/office/drawing/2014/main" id="{32FA3D89-FD6C-4C0E-8214-E1EB66F2D13C}"/>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98" name="直線コネクタ 697">
          <a:extLst>
            <a:ext uri="{FF2B5EF4-FFF2-40B4-BE49-F238E27FC236}">
              <a16:creationId xmlns:a16="http://schemas.microsoft.com/office/drawing/2014/main" id="{C40EA3A1-6B95-434E-AEBC-691C232E674A}"/>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99" name="テキスト ボックス 698">
          <a:extLst>
            <a:ext uri="{FF2B5EF4-FFF2-40B4-BE49-F238E27FC236}">
              <a16:creationId xmlns:a16="http://schemas.microsoft.com/office/drawing/2014/main" id="{C4C509C0-4D59-49F3-9E27-0777C340FF1F}"/>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00" name="直線コネクタ 699">
          <a:extLst>
            <a:ext uri="{FF2B5EF4-FFF2-40B4-BE49-F238E27FC236}">
              <a16:creationId xmlns:a16="http://schemas.microsoft.com/office/drawing/2014/main" id="{F1D41981-47AD-406E-907A-60576745781D}"/>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01" name="テキスト ボックス 700">
          <a:extLst>
            <a:ext uri="{FF2B5EF4-FFF2-40B4-BE49-F238E27FC236}">
              <a16:creationId xmlns:a16="http://schemas.microsoft.com/office/drawing/2014/main" id="{EF4419B3-5870-49C0-82AE-2ABFB48D1522}"/>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02" name="直線コネクタ 701">
          <a:extLst>
            <a:ext uri="{FF2B5EF4-FFF2-40B4-BE49-F238E27FC236}">
              <a16:creationId xmlns:a16="http://schemas.microsoft.com/office/drawing/2014/main" id="{5031DB23-A456-4F46-8257-AB39046967E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03" name="テキスト ボックス 702">
          <a:extLst>
            <a:ext uri="{FF2B5EF4-FFF2-40B4-BE49-F238E27FC236}">
              <a16:creationId xmlns:a16="http://schemas.microsoft.com/office/drawing/2014/main" id="{E7573FBB-29D5-40C7-AF3E-85102DF42B23}"/>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04" name="直線コネクタ 703">
          <a:extLst>
            <a:ext uri="{FF2B5EF4-FFF2-40B4-BE49-F238E27FC236}">
              <a16:creationId xmlns:a16="http://schemas.microsoft.com/office/drawing/2014/main" id="{16673449-9344-48F6-82E1-176A839BD7B9}"/>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05" name="テキスト ボックス 704">
          <a:extLst>
            <a:ext uri="{FF2B5EF4-FFF2-40B4-BE49-F238E27FC236}">
              <a16:creationId xmlns:a16="http://schemas.microsoft.com/office/drawing/2014/main" id="{B7E5FABD-AB27-4CEC-995E-B1FD298A18E8}"/>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6" name="直線コネクタ 705">
          <a:extLst>
            <a:ext uri="{FF2B5EF4-FFF2-40B4-BE49-F238E27FC236}">
              <a16:creationId xmlns:a16="http://schemas.microsoft.com/office/drawing/2014/main" id="{0749F6C0-C1B3-4799-BA33-6D702E9CAD0E}"/>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7" name="テキスト ボックス 706">
          <a:extLst>
            <a:ext uri="{FF2B5EF4-FFF2-40B4-BE49-F238E27FC236}">
              <a16:creationId xmlns:a16="http://schemas.microsoft.com/office/drawing/2014/main" id="{39E28C92-2F68-409A-AA37-0A8F34C1D5FC}"/>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8" name="【消防施設】&#10;一人当たり面積グラフ枠">
          <a:extLst>
            <a:ext uri="{FF2B5EF4-FFF2-40B4-BE49-F238E27FC236}">
              <a16:creationId xmlns:a16="http://schemas.microsoft.com/office/drawing/2014/main" id="{524C7D9C-16D6-4F46-994F-C17C3B20A0F7}"/>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44958</xdr:rowOff>
    </xdr:from>
    <xdr:to>
      <xdr:col>116</xdr:col>
      <xdr:colOff>62864</xdr:colOff>
      <xdr:row>86</xdr:row>
      <xdr:rowOff>10668</xdr:rowOff>
    </xdr:to>
    <xdr:cxnSp macro="">
      <xdr:nvCxnSpPr>
        <xdr:cNvPr id="709" name="直線コネクタ 708">
          <a:extLst>
            <a:ext uri="{FF2B5EF4-FFF2-40B4-BE49-F238E27FC236}">
              <a16:creationId xmlns:a16="http://schemas.microsoft.com/office/drawing/2014/main" id="{32EC625A-D955-4A33-82DC-864E6F3C2EB5}"/>
            </a:ext>
          </a:extLst>
        </xdr:cNvPr>
        <xdr:cNvCxnSpPr/>
      </xdr:nvCxnSpPr>
      <xdr:spPr>
        <a:xfrm flipV="1">
          <a:off x="22160864" y="13589508"/>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14495</xdr:rowOff>
    </xdr:from>
    <xdr:ext cx="469744" cy="259045"/>
    <xdr:sp macro="" textlink="">
      <xdr:nvSpPr>
        <xdr:cNvPr id="710" name="【消防施設】&#10;一人当たり面積最小値テキスト">
          <a:extLst>
            <a:ext uri="{FF2B5EF4-FFF2-40B4-BE49-F238E27FC236}">
              <a16:creationId xmlns:a16="http://schemas.microsoft.com/office/drawing/2014/main" id="{33C66535-06EA-422A-9049-5E988EBBB81F}"/>
            </a:ext>
          </a:extLst>
        </xdr:cNvPr>
        <xdr:cNvSpPr txBox="1"/>
      </xdr:nvSpPr>
      <xdr:spPr>
        <a:xfrm>
          <a:off x="22199600" y="1475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10668</xdr:rowOff>
    </xdr:from>
    <xdr:to>
      <xdr:col>116</xdr:col>
      <xdr:colOff>152400</xdr:colOff>
      <xdr:row>86</xdr:row>
      <xdr:rowOff>10668</xdr:rowOff>
    </xdr:to>
    <xdr:cxnSp macro="">
      <xdr:nvCxnSpPr>
        <xdr:cNvPr id="711" name="直線コネクタ 710">
          <a:extLst>
            <a:ext uri="{FF2B5EF4-FFF2-40B4-BE49-F238E27FC236}">
              <a16:creationId xmlns:a16="http://schemas.microsoft.com/office/drawing/2014/main" id="{9FB0B430-35DE-42EB-B228-AF19ECA13281}"/>
            </a:ext>
          </a:extLst>
        </xdr:cNvPr>
        <xdr:cNvCxnSpPr/>
      </xdr:nvCxnSpPr>
      <xdr:spPr>
        <a:xfrm>
          <a:off x="22072600" y="1475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163085</xdr:rowOff>
    </xdr:from>
    <xdr:ext cx="469744" cy="259045"/>
    <xdr:sp macro="" textlink="">
      <xdr:nvSpPr>
        <xdr:cNvPr id="712" name="【消防施設】&#10;一人当たり面積最大値テキスト">
          <a:extLst>
            <a:ext uri="{FF2B5EF4-FFF2-40B4-BE49-F238E27FC236}">
              <a16:creationId xmlns:a16="http://schemas.microsoft.com/office/drawing/2014/main" id="{13BB3D43-C877-4103-A376-BCDFA8526A90}"/>
            </a:ext>
          </a:extLst>
        </xdr:cNvPr>
        <xdr:cNvSpPr txBox="1"/>
      </xdr:nvSpPr>
      <xdr:spPr>
        <a:xfrm>
          <a:off x="22199600" y="13364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44958</xdr:rowOff>
    </xdr:from>
    <xdr:to>
      <xdr:col>116</xdr:col>
      <xdr:colOff>152400</xdr:colOff>
      <xdr:row>79</xdr:row>
      <xdr:rowOff>44958</xdr:rowOff>
    </xdr:to>
    <xdr:cxnSp macro="">
      <xdr:nvCxnSpPr>
        <xdr:cNvPr id="713" name="直線コネクタ 712">
          <a:extLst>
            <a:ext uri="{FF2B5EF4-FFF2-40B4-BE49-F238E27FC236}">
              <a16:creationId xmlns:a16="http://schemas.microsoft.com/office/drawing/2014/main" id="{A6B2E471-E124-47B6-BECF-ED8F37717C6F}"/>
            </a:ext>
          </a:extLst>
        </xdr:cNvPr>
        <xdr:cNvCxnSpPr/>
      </xdr:nvCxnSpPr>
      <xdr:spPr>
        <a:xfrm>
          <a:off x="22072600" y="13589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28464</xdr:rowOff>
    </xdr:from>
    <xdr:ext cx="469744" cy="259045"/>
    <xdr:sp macro="" textlink="">
      <xdr:nvSpPr>
        <xdr:cNvPr id="714" name="【消防施設】&#10;一人当たり面積平均値テキスト">
          <a:extLst>
            <a:ext uri="{FF2B5EF4-FFF2-40B4-BE49-F238E27FC236}">
              <a16:creationId xmlns:a16="http://schemas.microsoft.com/office/drawing/2014/main" id="{F729E0A4-2A9B-45B5-AA7C-442C296FC716}"/>
            </a:ext>
          </a:extLst>
        </xdr:cNvPr>
        <xdr:cNvSpPr txBox="1"/>
      </xdr:nvSpPr>
      <xdr:spPr>
        <a:xfrm>
          <a:off x="22199600" y="142588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5587</xdr:rowOff>
    </xdr:from>
    <xdr:to>
      <xdr:col>116</xdr:col>
      <xdr:colOff>114300</xdr:colOff>
      <xdr:row>84</xdr:row>
      <xdr:rowOff>107187</xdr:rowOff>
    </xdr:to>
    <xdr:sp macro="" textlink="">
      <xdr:nvSpPr>
        <xdr:cNvPr id="715" name="フローチャート: 判断 714">
          <a:extLst>
            <a:ext uri="{FF2B5EF4-FFF2-40B4-BE49-F238E27FC236}">
              <a16:creationId xmlns:a16="http://schemas.microsoft.com/office/drawing/2014/main" id="{D6C52D1F-F388-4E08-9D06-BCDD18F8C9FE}"/>
            </a:ext>
          </a:extLst>
        </xdr:cNvPr>
        <xdr:cNvSpPr/>
      </xdr:nvSpPr>
      <xdr:spPr>
        <a:xfrm>
          <a:off x="22110700" y="1440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10161</xdr:rowOff>
    </xdr:from>
    <xdr:to>
      <xdr:col>112</xdr:col>
      <xdr:colOff>38100</xdr:colOff>
      <xdr:row>84</xdr:row>
      <xdr:rowOff>111761</xdr:rowOff>
    </xdr:to>
    <xdr:sp macro="" textlink="">
      <xdr:nvSpPr>
        <xdr:cNvPr id="716" name="フローチャート: 判断 715">
          <a:extLst>
            <a:ext uri="{FF2B5EF4-FFF2-40B4-BE49-F238E27FC236}">
              <a16:creationId xmlns:a16="http://schemas.microsoft.com/office/drawing/2014/main" id="{96DD2987-C65A-4B3C-8F6D-4972A34A2D20}"/>
            </a:ext>
          </a:extLst>
        </xdr:cNvPr>
        <xdr:cNvSpPr/>
      </xdr:nvSpPr>
      <xdr:spPr>
        <a:xfrm>
          <a:off x="21272500" y="1441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14732</xdr:rowOff>
    </xdr:from>
    <xdr:to>
      <xdr:col>107</xdr:col>
      <xdr:colOff>101600</xdr:colOff>
      <xdr:row>84</xdr:row>
      <xdr:rowOff>116332</xdr:rowOff>
    </xdr:to>
    <xdr:sp macro="" textlink="">
      <xdr:nvSpPr>
        <xdr:cNvPr id="717" name="フローチャート: 判断 716">
          <a:extLst>
            <a:ext uri="{FF2B5EF4-FFF2-40B4-BE49-F238E27FC236}">
              <a16:creationId xmlns:a16="http://schemas.microsoft.com/office/drawing/2014/main" id="{F354FD85-C478-4123-A8F4-F7CFA45C1120}"/>
            </a:ext>
          </a:extLst>
        </xdr:cNvPr>
        <xdr:cNvSpPr/>
      </xdr:nvSpPr>
      <xdr:spPr>
        <a:xfrm>
          <a:off x="20383500" y="1441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23876</xdr:rowOff>
    </xdr:from>
    <xdr:to>
      <xdr:col>102</xdr:col>
      <xdr:colOff>165100</xdr:colOff>
      <xdr:row>84</xdr:row>
      <xdr:rowOff>125476</xdr:rowOff>
    </xdr:to>
    <xdr:sp macro="" textlink="">
      <xdr:nvSpPr>
        <xdr:cNvPr id="718" name="フローチャート: 判断 717">
          <a:extLst>
            <a:ext uri="{FF2B5EF4-FFF2-40B4-BE49-F238E27FC236}">
              <a16:creationId xmlns:a16="http://schemas.microsoft.com/office/drawing/2014/main" id="{213ED257-256B-417A-97D1-B6C7E10D86F0}"/>
            </a:ext>
          </a:extLst>
        </xdr:cNvPr>
        <xdr:cNvSpPr/>
      </xdr:nvSpPr>
      <xdr:spPr>
        <a:xfrm>
          <a:off x="19494500" y="1442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23876</xdr:rowOff>
    </xdr:from>
    <xdr:to>
      <xdr:col>98</xdr:col>
      <xdr:colOff>38100</xdr:colOff>
      <xdr:row>84</xdr:row>
      <xdr:rowOff>125476</xdr:rowOff>
    </xdr:to>
    <xdr:sp macro="" textlink="">
      <xdr:nvSpPr>
        <xdr:cNvPr id="719" name="フローチャート: 判断 718">
          <a:extLst>
            <a:ext uri="{FF2B5EF4-FFF2-40B4-BE49-F238E27FC236}">
              <a16:creationId xmlns:a16="http://schemas.microsoft.com/office/drawing/2014/main" id="{8B18230C-6961-48D7-B9CF-AF9BD05761C6}"/>
            </a:ext>
          </a:extLst>
        </xdr:cNvPr>
        <xdr:cNvSpPr/>
      </xdr:nvSpPr>
      <xdr:spPr>
        <a:xfrm>
          <a:off x="18605500" y="1442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12ADDB3E-FE5D-49E8-942E-2DAC507611AF}"/>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DB27B65D-0B76-4CD7-B575-7E21EC285E6C}"/>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07986982-05B9-4732-9666-879791BBD6E1}"/>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3" name="テキスト ボックス 722">
          <a:extLst>
            <a:ext uri="{FF2B5EF4-FFF2-40B4-BE49-F238E27FC236}">
              <a16:creationId xmlns:a16="http://schemas.microsoft.com/office/drawing/2014/main" id="{16609F87-8605-4D58-AF54-2B2284DB73E4}"/>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4" name="テキスト ボックス 723">
          <a:extLst>
            <a:ext uri="{FF2B5EF4-FFF2-40B4-BE49-F238E27FC236}">
              <a16:creationId xmlns:a16="http://schemas.microsoft.com/office/drawing/2014/main" id="{7D2137B8-FF7D-4A0B-A1F4-9D59D836F66E}"/>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71882</xdr:rowOff>
    </xdr:from>
    <xdr:to>
      <xdr:col>116</xdr:col>
      <xdr:colOff>114300</xdr:colOff>
      <xdr:row>86</xdr:row>
      <xdr:rowOff>2032</xdr:rowOff>
    </xdr:to>
    <xdr:sp macro="" textlink="">
      <xdr:nvSpPr>
        <xdr:cNvPr id="725" name="楕円 724">
          <a:extLst>
            <a:ext uri="{FF2B5EF4-FFF2-40B4-BE49-F238E27FC236}">
              <a16:creationId xmlns:a16="http://schemas.microsoft.com/office/drawing/2014/main" id="{1222D277-08A8-450B-8E3D-84892D04B2C0}"/>
            </a:ext>
          </a:extLst>
        </xdr:cNvPr>
        <xdr:cNvSpPr/>
      </xdr:nvSpPr>
      <xdr:spPr>
        <a:xfrm>
          <a:off x="22110700" y="1464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158259</xdr:rowOff>
    </xdr:from>
    <xdr:ext cx="469744" cy="259045"/>
    <xdr:sp macro="" textlink="">
      <xdr:nvSpPr>
        <xdr:cNvPr id="726" name="【消防施設】&#10;一人当たり面積該当値テキスト">
          <a:extLst>
            <a:ext uri="{FF2B5EF4-FFF2-40B4-BE49-F238E27FC236}">
              <a16:creationId xmlns:a16="http://schemas.microsoft.com/office/drawing/2014/main" id="{69A4273D-C585-4AAE-82EC-2C1F138B6F3E}"/>
            </a:ext>
          </a:extLst>
        </xdr:cNvPr>
        <xdr:cNvSpPr txBox="1"/>
      </xdr:nvSpPr>
      <xdr:spPr>
        <a:xfrm>
          <a:off x="22199600" y="14560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71882</xdr:rowOff>
    </xdr:from>
    <xdr:to>
      <xdr:col>112</xdr:col>
      <xdr:colOff>38100</xdr:colOff>
      <xdr:row>86</xdr:row>
      <xdr:rowOff>2032</xdr:rowOff>
    </xdr:to>
    <xdr:sp macro="" textlink="">
      <xdr:nvSpPr>
        <xdr:cNvPr id="727" name="楕円 726">
          <a:extLst>
            <a:ext uri="{FF2B5EF4-FFF2-40B4-BE49-F238E27FC236}">
              <a16:creationId xmlns:a16="http://schemas.microsoft.com/office/drawing/2014/main" id="{63FFF04C-20D4-4071-8967-EACC01F89C99}"/>
            </a:ext>
          </a:extLst>
        </xdr:cNvPr>
        <xdr:cNvSpPr/>
      </xdr:nvSpPr>
      <xdr:spPr>
        <a:xfrm>
          <a:off x="21272500" y="1464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122682</xdr:rowOff>
    </xdr:from>
    <xdr:to>
      <xdr:col>116</xdr:col>
      <xdr:colOff>63500</xdr:colOff>
      <xdr:row>85</xdr:row>
      <xdr:rowOff>122682</xdr:rowOff>
    </xdr:to>
    <xdr:cxnSp macro="">
      <xdr:nvCxnSpPr>
        <xdr:cNvPr id="728" name="直線コネクタ 727">
          <a:extLst>
            <a:ext uri="{FF2B5EF4-FFF2-40B4-BE49-F238E27FC236}">
              <a16:creationId xmlns:a16="http://schemas.microsoft.com/office/drawing/2014/main" id="{D54796E3-ECD9-4868-925B-73E063A8A6C4}"/>
            </a:ext>
          </a:extLst>
        </xdr:cNvPr>
        <xdr:cNvCxnSpPr/>
      </xdr:nvCxnSpPr>
      <xdr:spPr>
        <a:xfrm>
          <a:off x="21323300" y="1469593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71882</xdr:rowOff>
    </xdr:from>
    <xdr:to>
      <xdr:col>107</xdr:col>
      <xdr:colOff>101600</xdr:colOff>
      <xdr:row>86</xdr:row>
      <xdr:rowOff>2032</xdr:rowOff>
    </xdr:to>
    <xdr:sp macro="" textlink="">
      <xdr:nvSpPr>
        <xdr:cNvPr id="729" name="楕円 728">
          <a:extLst>
            <a:ext uri="{FF2B5EF4-FFF2-40B4-BE49-F238E27FC236}">
              <a16:creationId xmlns:a16="http://schemas.microsoft.com/office/drawing/2014/main" id="{13B5771A-DE78-45F7-94FD-908A91F3064F}"/>
            </a:ext>
          </a:extLst>
        </xdr:cNvPr>
        <xdr:cNvSpPr/>
      </xdr:nvSpPr>
      <xdr:spPr>
        <a:xfrm>
          <a:off x="20383500" y="1464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122682</xdr:rowOff>
    </xdr:from>
    <xdr:to>
      <xdr:col>111</xdr:col>
      <xdr:colOff>177800</xdr:colOff>
      <xdr:row>85</xdr:row>
      <xdr:rowOff>122682</xdr:rowOff>
    </xdr:to>
    <xdr:cxnSp macro="">
      <xdr:nvCxnSpPr>
        <xdr:cNvPr id="730" name="直線コネクタ 729">
          <a:extLst>
            <a:ext uri="{FF2B5EF4-FFF2-40B4-BE49-F238E27FC236}">
              <a16:creationId xmlns:a16="http://schemas.microsoft.com/office/drawing/2014/main" id="{B02F8648-96C9-4701-828C-3F69FC6E120B}"/>
            </a:ext>
          </a:extLst>
        </xdr:cNvPr>
        <xdr:cNvCxnSpPr/>
      </xdr:nvCxnSpPr>
      <xdr:spPr>
        <a:xfrm>
          <a:off x="20434300" y="1469593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71882</xdr:rowOff>
    </xdr:from>
    <xdr:to>
      <xdr:col>102</xdr:col>
      <xdr:colOff>165100</xdr:colOff>
      <xdr:row>86</xdr:row>
      <xdr:rowOff>2032</xdr:rowOff>
    </xdr:to>
    <xdr:sp macro="" textlink="">
      <xdr:nvSpPr>
        <xdr:cNvPr id="731" name="楕円 730">
          <a:extLst>
            <a:ext uri="{FF2B5EF4-FFF2-40B4-BE49-F238E27FC236}">
              <a16:creationId xmlns:a16="http://schemas.microsoft.com/office/drawing/2014/main" id="{0D2C979A-1836-41DF-AE3B-A9C94E232410}"/>
            </a:ext>
          </a:extLst>
        </xdr:cNvPr>
        <xdr:cNvSpPr/>
      </xdr:nvSpPr>
      <xdr:spPr>
        <a:xfrm>
          <a:off x="19494500" y="1464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122682</xdr:rowOff>
    </xdr:from>
    <xdr:to>
      <xdr:col>107</xdr:col>
      <xdr:colOff>50800</xdr:colOff>
      <xdr:row>85</xdr:row>
      <xdr:rowOff>122682</xdr:rowOff>
    </xdr:to>
    <xdr:cxnSp macro="">
      <xdr:nvCxnSpPr>
        <xdr:cNvPr id="732" name="直線コネクタ 731">
          <a:extLst>
            <a:ext uri="{FF2B5EF4-FFF2-40B4-BE49-F238E27FC236}">
              <a16:creationId xmlns:a16="http://schemas.microsoft.com/office/drawing/2014/main" id="{ADB1D233-B9E0-4AA0-9D37-69B2CB3FC330}"/>
            </a:ext>
          </a:extLst>
        </xdr:cNvPr>
        <xdr:cNvCxnSpPr/>
      </xdr:nvCxnSpPr>
      <xdr:spPr>
        <a:xfrm>
          <a:off x="19545300" y="1469593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71882</xdr:rowOff>
    </xdr:from>
    <xdr:to>
      <xdr:col>98</xdr:col>
      <xdr:colOff>38100</xdr:colOff>
      <xdr:row>86</xdr:row>
      <xdr:rowOff>2032</xdr:rowOff>
    </xdr:to>
    <xdr:sp macro="" textlink="">
      <xdr:nvSpPr>
        <xdr:cNvPr id="733" name="楕円 732">
          <a:extLst>
            <a:ext uri="{FF2B5EF4-FFF2-40B4-BE49-F238E27FC236}">
              <a16:creationId xmlns:a16="http://schemas.microsoft.com/office/drawing/2014/main" id="{C8E64CE2-9CF4-44C4-9D85-4C89B704CA8B}"/>
            </a:ext>
          </a:extLst>
        </xdr:cNvPr>
        <xdr:cNvSpPr/>
      </xdr:nvSpPr>
      <xdr:spPr>
        <a:xfrm>
          <a:off x="18605500" y="1464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122682</xdr:rowOff>
    </xdr:from>
    <xdr:to>
      <xdr:col>102</xdr:col>
      <xdr:colOff>114300</xdr:colOff>
      <xdr:row>85</xdr:row>
      <xdr:rowOff>122682</xdr:rowOff>
    </xdr:to>
    <xdr:cxnSp macro="">
      <xdr:nvCxnSpPr>
        <xdr:cNvPr id="734" name="直線コネクタ 733">
          <a:extLst>
            <a:ext uri="{FF2B5EF4-FFF2-40B4-BE49-F238E27FC236}">
              <a16:creationId xmlns:a16="http://schemas.microsoft.com/office/drawing/2014/main" id="{7E97290F-8A74-4DF9-9A1D-35200F172AC7}"/>
            </a:ext>
          </a:extLst>
        </xdr:cNvPr>
        <xdr:cNvCxnSpPr/>
      </xdr:nvCxnSpPr>
      <xdr:spPr>
        <a:xfrm>
          <a:off x="18656300" y="1469593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128288</xdr:rowOff>
    </xdr:from>
    <xdr:ext cx="469744" cy="259045"/>
    <xdr:sp macro="" textlink="">
      <xdr:nvSpPr>
        <xdr:cNvPr id="735" name="n_1aveValue【消防施設】&#10;一人当たり面積">
          <a:extLst>
            <a:ext uri="{FF2B5EF4-FFF2-40B4-BE49-F238E27FC236}">
              <a16:creationId xmlns:a16="http://schemas.microsoft.com/office/drawing/2014/main" id="{51E4B010-8ECA-4145-A30B-D1ED6297B728}"/>
            </a:ext>
          </a:extLst>
        </xdr:cNvPr>
        <xdr:cNvSpPr txBox="1"/>
      </xdr:nvSpPr>
      <xdr:spPr>
        <a:xfrm>
          <a:off x="21075727" y="14187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132859</xdr:rowOff>
    </xdr:from>
    <xdr:ext cx="469744" cy="259045"/>
    <xdr:sp macro="" textlink="">
      <xdr:nvSpPr>
        <xdr:cNvPr id="736" name="n_2aveValue【消防施設】&#10;一人当たり面積">
          <a:extLst>
            <a:ext uri="{FF2B5EF4-FFF2-40B4-BE49-F238E27FC236}">
              <a16:creationId xmlns:a16="http://schemas.microsoft.com/office/drawing/2014/main" id="{BFF9622E-E6E8-4D41-B89F-4C417A8E0154}"/>
            </a:ext>
          </a:extLst>
        </xdr:cNvPr>
        <xdr:cNvSpPr txBox="1"/>
      </xdr:nvSpPr>
      <xdr:spPr>
        <a:xfrm>
          <a:off x="20199427" y="1419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142003</xdr:rowOff>
    </xdr:from>
    <xdr:ext cx="469744" cy="259045"/>
    <xdr:sp macro="" textlink="">
      <xdr:nvSpPr>
        <xdr:cNvPr id="737" name="n_3aveValue【消防施設】&#10;一人当たり面積">
          <a:extLst>
            <a:ext uri="{FF2B5EF4-FFF2-40B4-BE49-F238E27FC236}">
              <a16:creationId xmlns:a16="http://schemas.microsoft.com/office/drawing/2014/main" id="{9EC8ACE6-30D6-460A-AF33-70F8AFFFD97C}"/>
            </a:ext>
          </a:extLst>
        </xdr:cNvPr>
        <xdr:cNvSpPr txBox="1"/>
      </xdr:nvSpPr>
      <xdr:spPr>
        <a:xfrm>
          <a:off x="19310427" y="1420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142003</xdr:rowOff>
    </xdr:from>
    <xdr:ext cx="469744" cy="259045"/>
    <xdr:sp macro="" textlink="">
      <xdr:nvSpPr>
        <xdr:cNvPr id="738" name="n_4aveValue【消防施設】&#10;一人当たり面積">
          <a:extLst>
            <a:ext uri="{FF2B5EF4-FFF2-40B4-BE49-F238E27FC236}">
              <a16:creationId xmlns:a16="http://schemas.microsoft.com/office/drawing/2014/main" id="{51962533-850A-4023-A867-2773AFD456ED}"/>
            </a:ext>
          </a:extLst>
        </xdr:cNvPr>
        <xdr:cNvSpPr txBox="1"/>
      </xdr:nvSpPr>
      <xdr:spPr>
        <a:xfrm>
          <a:off x="18421427" y="1420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164609</xdr:rowOff>
    </xdr:from>
    <xdr:ext cx="469744" cy="259045"/>
    <xdr:sp macro="" textlink="">
      <xdr:nvSpPr>
        <xdr:cNvPr id="739" name="n_1mainValue【消防施設】&#10;一人当たり面積">
          <a:extLst>
            <a:ext uri="{FF2B5EF4-FFF2-40B4-BE49-F238E27FC236}">
              <a16:creationId xmlns:a16="http://schemas.microsoft.com/office/drawing/2014/main" id="{F99D0137-0117-46CD-B19F-6F1ACF20C429}"/>
            </a:ext>
          </a:extLst>
        </xdr:cNvPr>
        <xdr:cNvSpPr txBox="1"/>
      </xdr:nvSpPr>
      <xdr:spPr>
        <a:xfrm>
          <a:off x="21075727" y="14737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164609</xdr:rowOff>
    </xdr:from>
    <xdr:ext cx="469744" cy="259045"/>
    <xdr:sp macro="" textlink="">
      <xdr:nvSpPr>
        <xdr:cNvPr id="740" name="n_2mainValue【消防施設】&#10;一人当たり面積">
          <a:extLst>
            <a:ext uri="{FF2B5EF4-FFF2-40B4-BE49-F238E27FC236}">
              <a16:creationId xmlns:a16="http://schemas.microsoft.com/office/drawing/2014/main" id="{737052D1-FF24-4DD8-B00A-8EF37EFB80C7}"/>
            </a:ext>
          </a:extLst>
        </xdr:cNvPr>
        <xdr:cNvSpPr txBox="1"/>
      </xdr:nvSpPr>
      <xdr:spPr>
        <a:xfrm>
          <a:off x="20199427" y="14737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164609</xdr:rowOff>
    </xdr:from>
    <xdr:ext cx="469744" cy="259045"/>
    <xdr:sp macro="" textlink="">
      <xdr:nvSpPr>
        <xdr:cNvPr id="741" name="n_3mainValue【消防施設】&#10;一人当たり面積">
          <a:extLst>
            <a:ext uri="{FF2B5EF4-FFF2-40B4-BE49-F238E27FC236}">
              <a16:creationId xmlns:a16="http://schemas.microsoft.com/office/drawing/2014/main" id="{DF22AEE5-308A-4D42-AE16-0707C6E2A4EA}"/>
            </a:ext>
          </a:extLst>
        </xdr:cNvPr>
        <xdr:cNvSpPr txBox="1"/>
      </xdr:nvSpPr>
      <xdr:spPr>
        <a:xfrm>
          <a:off x="19310427" y="14737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164609</xdr:rowOff>
    </xdr:from>
    <xdr:ext cx="469744" cy="259045"/>
    <xdr:sp macro="" textlink="">
      <xdr:nvSpPr>
        <xdr:cNvPr id="742" name="n_4mainValue【消防施設】&#10;一人当たり面積">
          <a:extLst>
            <a:ext uri="{FF2B5EF4-FFF2-40B4-BE49-F238E27FC236}">
              <a16:creationId xmlns:a16="http://schemas.microsoft.com/office/drawing/2014/main" id="{72571FDD-C905-44C6-9B0A-73A6B300873F}"/>
            </a:ext>
          </a:extLst>
        </xdr:cNvPr>
        <xdr:cNvSpPr txBox="1"/>
      </xdr:nvSpPr>
      <xdr:spPr>
        <a:xfrm>
          <a:off x="18421427" y="14737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3" name="正方形/長方形 742">
          <a:extLst>
            <a:ext uri="{FF2B5EF4-FFF2-40B4-BE49-F238E27FC236}">
              <a16:creationId xmlns:a16="http://schemas.microsoft.com/office/drawing/2014/main" id="{88B5D7B7-2041-4A2E-B4F5-47BE345E1FD2}"/>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4" name="正方形/長方形 743">
          <a:extLst>
            <a:ext uri="{FF2B5EF4-FFF2-40B4-BE49-F238E27FC236}">
              <a16:creationId xmlns:a16="http://schemas.microsoft.com/office/drawing/2014/main" id="{CAFC2107-F311-4527-B8F4-B59919FB30D9}"/>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5" name="正方形/長方形 744">
          <a:extLst>
            <a:ext uri="{FF2B5EF4-FFF2-40B4-BE49-F238E27FC236}">
              <a16:creationId xmlns:a16="http://schemas.microsoft.com/office/drawing/2014/main" id="{C8FF8034-C3D3-42CD-B59A-398C505BCA0A}"/>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6" name="正方形/長方形 745">
          <a:extLst>
            <a:ext uri="{FF2B5EF4-FFF2-40B4-BE49-F238E27FC236}">
              <a16:creationId xmlns:a16="http://schemas.microsoft.com/office/drawing/2014/main" id="{50144955-8934-4641-8408-6942382D1B34}"/>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7" name="正方形/長方形 746">
          <a:extLst>
            <a:ext uri="{FF2B5EF4-FFF2-40B4-BE49-F238E27FC236}">
              <a16:creationId xmlns:a16="http://schemas.microsoft.com/office/drawing/2014/main" id="{42E03609-0CEF-42B3-BDE2-832289452604}"/>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8" name="正方形/長方形 747">
          <a:extLst>
            <a:ext uri="{FF2B5EF4-FFF2-40B4-BE49-F238E27FC236}">
              <a16:creationId xmlns:a16="http://schemas.microsoft.com/office/drawing/2014/main" id="{DD98BD38-8CAC-416B-8E77-01C427119826}"/>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9" name="正方形/長方形 748">
          <a:extLst>
            <a:ext uri="{FF2B5EF4-FFF2-40B4-BE49-F238E27FC236}">
              <a16:creationId xmlns:a16="http://schemas.microsoft.com/office/drawing/2014/main" id="{3AAC2A55-E557-4D29-97F2-F6BBB8AECC7F}"/>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0" name="正方形/長方形 749">
          <a:extLst>
            <a:ext uri="{FF2B5EF4-FFF2-40B4-BE49-F238E27FC236}">
              <a16:creationId xmlns:a16="http://schemas.microsoft.com/office/drawing/2014/main" id="{D74877B2-1E15-44F2-9D97-700B7778B012}"/>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1" name="テキスト ボックス 750">
          <a:extLst>
            <a:ext uri="{FF2B5EF4-FFF2-40B4-BE49-F238E27FC236}">
              <a16:creationId xmlns:a16="http://schemas.microsoft.com/office/drawing/2014/main" id="{2A6FA89D-E6DF-4921-B20F-EF5D6DA38ACB}"/>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2" name="直線コネクタ 751">
          <a:extLst>
            <a:ext uri="{FF2B5EF4-FFF2-40B4-BE49-F238E27FC236}">
              <a16:creationId xmlns:a16="http://schemas.microsoft.com/office/drawing/2014/main" id="{017D8888-9CAE-4C2B-A52F-4341491959CB}"/>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3" name="テキスト ボックス 752">
          <a:extLst>
            <a:ext uri="{FF2B5EF4-FFF2-40B4-BE49-F238E27FC236}">
              <a16:creationId xmlns:a16="http://schemas.microsoft.com/office/drawing/2014/main" id="{DD68EFE4-A28E-40C7-B669-61FD1B793141}"/>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4" name="直線コネクタ 753">
          <a:extLst>
            <a:ext uri="{FF2B5EF4-FFF2-40B4-BE49-F238E27FC236}">
              <a16:creationId xmlns:a16="http://schemas.microsoft.com/office/drawing/2014/main" id="{B1134E99-C44E-4B30-AE8F-02070388BFFA}"/>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5" name="テキスト ボックス 754">
          <a:extLst>
            <a:ext uri="{FF2B5EF4-FFF2-40B4-BE49-F238E27FC236}">
              <a16:creationId xmlns:a16="http://schemas.microsoft.com/office/drawing/2014/main" id="{AB3003F5-FAA7-425A-B990-01B6E063C3A7}"/>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6" name="直線コネクタ 755">
          <a:extLst>
            <a:ext uri="{FF2B5EF4-FFF2-40B4-BE49-F238E27FC236}">
              <a16:creationId xmlns:a16="http://schemas.microsoft.com/office/drawing/2014/main" id="{256D291F-9019-4667-850C-F16E4A44C598}"/>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7" name="テキスト ボックス 756">
          <a:extLst>
            <a:ext uri="{FF2B5EF4-FFF2-40B4-BE49-F238E27FC236}">
              <a16:creationId xmlns:a16="http://schemas.microsoft.com/office/drawing/2014/main" id="{85AE39D8-E0F5-492C-A0F5-7B8B2B228BB9}"/>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8" name="直線コネクタ 757">
          <a:extLst>
            <a:ext uri="{FF2B5EF4-FFF2-40B4-BE49-F238E27FC236}">
              <a16:creationId xmlns:a16="http://schemas.microsoft.com/office/drawing/2014/main" id="{42CADAA5-AF0E-4A99-8E5A-52FFBFD8E9F9}"/>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9" name="テキスト ボックス 758">
          <a:extLst>
            <a:ext uri="{FF2B5EF4-FFF2-40B4-BE49-F238E27FC236}">
              <a16:creationId xmlns:a16="http://schemas.microsoft.com/office/drawing/2014/main" id="{7DECFDCC-29E0-40CD-AAB2-0B904A4114AF}"/>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60" name="直線コネクタ 759">
          <a:extLst>
            <a:ext uri="{FF2B5EF4-FFF2-40B4-BE49-F238E27FC236}">
              <a16:creationId xmlns:a16="http://schemas.microsoft.com/office/drawing/2014/main" id="{45872802-E668-4E1A-ABC8-386ACFE5E238}"/>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61" name="テキスト ボックス 760">
          <a:extLst>
            <a:ext uri="{FF2B5EF4-FFF2-40B4-BE49-F238E27FC236}">
              <a16:creationId xmlns:a16="http://schemas.microsoft.com/office/drawing/2014/main" id="{F5463748-7AFF-4EFA-AFE6-65B563ABDF1E}"/>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62" name="直線コネクタ 761">
          <a:extLst>
            <a:ext uri="{FF2B5EF4-FFF2-40B4-BE49-F238E27FC236}">
              <a16:creationId xmlns:a16="http://schemas.microsoft.com/office/drawing/2014/main" id="{7B7994FF-8771-4BBE-90AA-974BA1228DE2}"/>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763" name="テキスト ボックス 762">
          <a:extLst>
            <a:ext uri="{FF2B5EF4-FFF2-40B4-BE49-F238E27FC236}">
              <a16:creationId xmlns:a16="http://schemas.microsoft.com/office/drawing/2014/main" id="{02067162-D8C1-4C6B-9C54-E4B8953737E2}"/>
            </a:ext>
          </a:extLst>
        </xdr:cNvPr>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4" name="直線コネクタ 763">
          <a:extLst>
            <a:ext uri="{FF2B5EF4-FFF2-40B4-BE49-F238E27FC236}">
              <a16:creationId xmlns:a16="http://schemas.microsoft.com/office/drawing/2014/main" id="{F2007FE9-A197-47FB-87DD-435BC958B127}"/>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5" name="【庁舎】&#10;有形固定資産減価償却率グラフ枠">
          <a:extLst>
            <a:ext uri="{FF2B5EF4-FFF2-40B4-BE49-F238E27FC236}">
              <a16:creationId xmlns:a16="http://schemas.microsoft.com/office/drawing/2014/main" id="{69E8A16E-EC4D-4C73-AD92-60AED86FC0A1}"/>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40639</xdr:rowOff>
    </xdr:from>
    <xdr:to>
      <xdr:col>85</xdr:col>
      <xdr:colOff>126364</xdr:colOff>
      <xdr:row>107</xdr:row>
      <xdr:rowOff>69850</xdr:rowOff>
    </xdr:to>
    <xdr:cxnSp macro="">
      <xdr:nvCxnSpPr>
        <xdr:cNvPr id="766" name="直線コネクタ 765">
          <a:extLst>
            <a:ext uri="{FF2B5EF4-FFF2-40B4-BE49-F238E27FC236}">
              <a16:creationId xmlns:a16="http://schemas.microsoft.com/office/drawing/2014/main" id="{B8FD3D5D-90B4-4BA3-B17E-9D54B5C6693C}"/>
            </a:ext>
          </a:extLst>
        </xdr:cNvPr>
        <xdr:cNvCxnSpPr/>
      </xdr:nvCxnSpPr>
      <xdr:spPr>
        <a:xfrm flipV="1">
          <a:off x="16318864" y="17185639"/>
          <a:ext cx="0" cy="1229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767" name="【庁舎】&#10;有形固定資産減価償却率最小値テキスト">
          <a:extLst>
            <a:ext uri="{FF2B5EF4-FFF2-40B4-BE49-F238E27FC236}">
              <a16:creationId xmlns:a16="http://schemas.microsoft.com/office/drawing/2014/main" id="{50F1BA9A-9595-41F5-B500-0AAC3CB7224D}"/>
            </a:ext>
          </a:extLst>
        </xdr:cNvPr>
        <xdr:cNvSpPr txBox="1"/>
      </xdr:nvSpPr>
      <xdr:spPr>
        <a:xfrm>
          <a:off x="16357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768" name="直線コネクタ 767">
          <a:extLst>
            <a:ext uri="{FF2B5EF4-FFF2-40B4-BE49-F238E27FC236}">
              <a16:creationId xmlns:a16="http://schemas.microsoft.com/office/drawing/2014/main" id="{D4859FE1-F118-4F9D-B816-F23C71EEC566}"/>
            </a:ext>
          </a:extLst>
        </xdr:cNvPr>
        <xdr:cNvCxnSpPr/>
      </xdr:nvCxnSpPr>
      <xdr:spPr>
        <a:xfrm>
          <a:off x="16230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158766</xdr:rowOff>
    </xdr:from>
    <xdr:ext cx="340478" cy="259045"/>
    <xdr:sp macro="" textlink="">
      <xdr:nvSpPr>
        <xdr:cNvPr id="769" name="【庁舎】&#10;有形固定資産減価償却率最大値テキスト">
          <a:extLst>
            <a:ext uri="{FF2B5EF4-FFF2-40B4-BE49-F238E27FC236}">
              <a16:creationId xmlns:a16="http://schemas.microsoft.com/office/drawing/2014/main" id="{7895E36F-EBBE-4150-B330-C84F0959434C}"/>
            </a:ext>
          </a:extLst>
        </xdr:cNvPr>
        <xdr:cNvSpPr txBox="1"/>
      </xdr:nvSpPr>
      <xdr:spPr>
        <a:xfrm>
          <a:off x="16357600" y="169608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40639</xdr:rowOff>
    </xdr:from>
    <xdr:to>
      <xdr:col>86</xdr:col>
      <xdr:colOff>25400</xdr:colOff>
      <xdr:row>100</xdr:row>
      <xdr:rowOff>40639</xdr:rowOff>
    </xdr:to>
    <xdr:cxnSp macro="">
      <xdr:nvCxnSpPr>
        <xdr:cNvPr id="770" name="直線コネクタ 769">
          <a:extLst>
            <a:ext uri="{FF2B5EF4-FFF2-40B4-BE49-F238E27FC236}">
              <a16:creationId xmlns:a16="http://schemas.microsoft.com/office/drawing/2014/main" id="{CA4F98FF-295D-4B04-8280-DD04EC69CBD0}"/>
            </a:ext>
          </a:extLst>
        </xdr:cNvPr>
        <xdr:cNvCxnSpPr/>
      </xdr:nvCxnSpPr>
      <xdr:spPr>
        <a:xfrm>
          <a:off x="16230600" y="17185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80027</xdr:rowOff>
    </xdr:from>
    <xdr:ext cx="405111" cy="259045"/>
    <xdr:sp macro="" textlink="">
      <xdr:nvSpPr>
        <xdr:cNvPr id="771" name="【庁舎】&#10;有形固定資産減価償却率平均値テキスト">
          <a:extLst>
            <a:ext uri="{FF2B5EF4-FFF2-40B4-BE49-F238E27FC236}">
              <a16:creationId xmlns:a16="http://schemas.microsoft.com/office/drawing/2014/main" id="{6830A0FA-F679-4682-A88B-7BCC41ACEFEB}"/>
            </a:ext>
          </a:extLst>
        </xdr:cNvPr>
        <xdr:cNvSpPr txBox="1"/>
      </xdr:nvSpPr>
      <xdr:spPr>
        <a:xfrm>
          <a:off x="16357600" y="177393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101600</xdr:rowOff>
    </xdr:from>
    <xdr:to>
      <xdr:col>85</xdr:col>
      <xdr:colOff>177800</xdr:colOff>
      <xdr:row>104</xdr:row>
      <xdr:rowOff>31750</xdr:rowOff>
    </xdr:to>
    <xdr:sp macro="" textlink="">
      <xdr:nvSpPr>
        <xdr:cNvPr id="772" name="フローチャート: 判断 771">
          <a:extLst>
            <a:ext uri="{FF2B5EF4-FFF2-40B4-BE49-F238E27FC236}">
              <a16:creationId xmlns:a16="http://schemas.microsoft.com/office/drawing/2014/main" id="{279CD0E8-C506-4706-88FD-9145772E8389}"/>
            </a:ext>
          </a:extLst>
        </xdr:cNvPr>
        <xdr:cNvSpPr/>
      </xdr:nvSpPr>
      <xdr:spPr>
        <a:xfrm>
          <a:off x="16268700" y="1776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90170</xdr:rowOff>
    </xdr:from>
    <xdr:to>
      <xdr:col>81</xdr:col>
      <xdr:colOff>101600</xdr:colOff>
      <xdr:row>104</xdr:row>
      <xdr:rowOff>20320</xdr:rowOff>
    </xdr:to>
    <xdr:sp macro="" textlink="">
      <xdr:nvSpPr>
        <xdr:cNvPr id="773" name="フローチャート: 判断 772">
          <a:extLst>
            <a:ext uri="{FF2B5EF4-FFF2-40B4-BE49-F238E27FC236}">
              <a16:creationId xmlns:a16="http://schemas.microsoft.com/office/drawing/2014/main" id="{10A6CEED-D144-4443-B7BB-467FF0BA956B}"/>
            </a:ext>
          </a:extLst>
        </xdr:cNvPr>
        <xdr:cNvSpPr/>
      </xdr:nvSpPr>
      <xdr:spPr>
        <a:xfrm>
          <a:off x="15430500" y="1774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86361</xdr:rowOff>
    </xdr:from>
    <xdr:to>
      <xdr:col>76</xdr:col>
      <xdr:colOff>165100</xdr:colOff>
      <xdr:row>104</xdr:row>
      <xdr:rowOff>16511</xdr:rowOff>
    </xdr:to>
    <xdr:sp macro="" textlink="">
      <xdr:nvSpPr>
        <xdr:cNvPr id="774" name="フローチャート: 判断 773">
          <a:extLst>
            <a:ext uri="{FF2B5EF4-FFF2-40B4-BE49-F238E27FC236}">
              <a16:creationId xmlns:a16="http://schemas.microsoft.com/office/drawing/2014/main" id="{65F1C3DD-A438-4444-9C7D-ED2E9D5F9F92}"/>
            </a:ext>
          </a:extLst>
        </xdr:cNvPr>
        <xdr:cNvSpPr/>
      </xdr:nvSpPr>
      <xdr:spPr>
        <a:xfrm>
          <a:off x="14541500" y="1774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111761</xdr:rowOff>
    </xdr:from>
    <xdr:to>
      <xdr:col>72</xdr:col>
      <xdr:colOff>38100</xdr:colOff>
      <xdr:row>104</xdr:row>
      <xdr:rowOff>41911</xdr:rowOff>
    </xdr:to>
    <xdr:sp macro="" textlink="">
      <xdr:nvSpPr>
        <xdr:cNvPr id="775" name="フローチャート: 判断 774">
          <a:extLst>
            <a:ext uri="{FF2B5EF4-FFF2-40B4-BE49-F238E27FC236}">
              <a16:creationId xmlns:a16="http://schemas.microsoft.com/office/drawing/2014/main" id="{E72F195C-2663-447D-82B8-776207F33879}"/>
            </a:ext>
          </a:extLst>
        </xdr:cNvPr>
        <xdr:cNvSpPr/>
      </xdr:nvSpPr>
      <xdr:spPr>
        <a:xfrm>
          <a:off x="13652500" y="17771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144780</xdr:rowOff>
    </xdr:from>
    <xdr:to>
      <xdr:col>67</xdr:col>
      <xdr:colOff>101600</xdr:colOff>
      <xdr:row>104</xdr:row>
      <xdr:rowOff>74930</xdr:rowOff>
    </xdr:to>
    <xdr:sp macro="" textlink="">
      <xdr:nvSpPr>
        <xdr:cNvPr id="776" name="フローチャート: 判断 775">
          <a:extLst>
            <a:ext uri="{FF2B5EF4-FFF2-40B4-BE49-F238E27FC236}">
              <a16:creationId xmlns:a16="http://schemas.microsoft.com/office/drawing/2014/main" id="{7CC36EF6-74CF-43F1-B18E-5BDB0C6D46C9}"/>
            </a:ext>
          </a:extLst>
        </xdr:cNvPr>
        <xdr:cNvSpPr/>
      </xdr:nvSpPr>
      <xdr:spPr>
        <a:xfrm>
          <a:off x="12763500" y="1780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F5E0379D-0708-4069-A8A2-248ADAD1E3C3}"/>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D4AC57F4-CB84-4265-880C-CBB0E553A93E}"/>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C796506C-E4D2-47F2-AFD0-5479E367AF6E}"/>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0" name="テキスト ボックス 779">
          <a:extLst>
            <a:ext uri="{FF2B5EF4-FFF2-40B4-BE49-F238E27FC236}">
              <a16:creationId xmlns:a16="http://schemas.microsoft.com/office/drawing/2014/main" id="{45CC8B5A-54E4-4F7C-989E-364F11AD8E9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1" name="テキスト ボックス 780">
          <a:extLst>
            <a:ext uri="{FF2B5EF4-FFF2-40B4-BE49-F238E27FC236}">
              <a16:creationId xmlns:a16="http://schemas.microsoft.com/office/drawing/2014/main" id="{6D3148EC-68B3-45F0-B946-4EB8B652EB9B}"/>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27939</xdr:rowOff>
    </xdr:from>
    <xdr:to>
      <xdr:col>85</xdr:col>
      <xdr:colOff>177800</xdr:colOff>
      <xdr:row>100</xdr:row>
      <xdr:rowOff>129539</xdr:rowOff>
    </xdr:to>
    <xdr:sp macro="" textlink="">
      <xdr:nvSpPr>
        <xdr:cNvPr id="782" name="楕円 781">
          <a:extLst>
            <a:ext uri="{FF2B5EF4-FFF2-40B4-BE49-F238E27FC236}">
              <a16:creationId xmlns:a16="http://schemas.microsoft.com/office/drawing/2014/main" id="{8D237611-D389-4282-8028-4B6CF7690C94}"/>
            </a:ext>
          </a:extLst>
        </xdr:cNvPr>
        <xdr:cNvSpPr/>
      </xdr:nvSpPr>
      <xdr:spPr>
        <a:xfrm>
          <a:off x="16268700" y="17172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114316</xdr:rowOff>
    </xdr:from>
    <xdr:ext cx="340478" cy="259045"/>
    <xdr:sp macro="" textlink="">
      <xdr:nvSpPr>
        <xdr:cNvPr id="783" name="【庁舎】&#10;有形固定資産減価償却率該当値テキスト">
          <a:extLst>
            <a:ext uri="{FF2B5EF4-FFF2-40B4-BE49-F238E27FC236}">
              <a16:creationId xmlns:a16="http://schemas.microsoft.com/office/drawing/2014/main" id="{A1ED008C-8088-455D-BE7D-6E1C53967909}"/>
            </a:ext>
          </a:extLst>
        </xdr:cNvPr>
        <xdr:cNvSpPr txBox="1"/>
      </xdr:nvSpPr>
      <xdr:spPr>
        <a:xfrm>
          <a:off x="16357600" y="170878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1270</xdr:rowOff>
    </xdr:from>
    <xdr:to>
      <xdr:col>81</xdr:col>
      <xdr:colOff>101600</xdr:colOff>
      <xdr:row>100</xdr:row>
      <xdr:rowOff>102870</xdr:rowOff>
    </xdr:to>
    <xdr:sp macro="" textlink="">
      <xdr:nvSpPr>
        <xdr:cNvPr id="784" name="楕円 783">
          <a:extLst>
            <a:ext uri="{FF2B5EF4-FFF2-40B4-BE49-F238E27FC236}">
              <a16:creationId xmlns:a16="http://schemas.microsoft.com/office/drawing/2014/main" id="{16DA58E0-BEEB-4831-9CA7-5A46D6D00956}"/>
            </a:ext>
          </a:extLst>
        </xdr:cNvPr>
        <xdr:cNvSpPr/>
      </xdr:nvSpPr>
      <xdr:spPr>
        <a:xfrm>
          <a:off x="15430500" y="1714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52070</xdr:rowOff>
    </xdr:from>
    <xdr:to>
      <xdr:col>85</xdr:col>
      <xdr:colOff>127000</xdr:colOff>
      <xdr:row>100</xdr:row>
      <xdr:rowOff>78739</xdr:rowOff>
    </xdr:to>
    <xdr:cxnSp macro="">
      <xdr:nvCxnSpPr>
        <xdr:cNvPr id="785" name="直線コネクタ 784">
          <a:extLst>
            <a:ext uri="{FF2B5EF4-FFF2-40B4-BE49-F238E27FC236}">
              <a16:creationId xmlns:a16="http://schemas.microsoft.com/office/drawing/2014/main" id="{76E18955-A2C8-49DC-B881-1C76D756A5C4}"/>
            </a:ext>
          </a:extLst>
        </xdr:cNvPr>
        <xdr:cNvCxnSpPr/>
      </xdr:nvCxnSpPr>
      <xdr:spPr>
        <a:xfrm>
          <a:off x="15481300" y="17197070"/>
          <a:ext cx="8382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99</xdr:row>
      <xdr:rowOff>147320</xdr:rowOff>
    </xdr:from>
    <xdr:to>
      <xdr:col>76</xdr:col>
      <xdr:colOff>165100</xdr:colOff>
      <xdr:row>100</xdr:row>
      <xdr:rowOff>77470</xdr:rowOff>
    </xdr:to>
    <xdr:sp macro="" textlink="">
      <xdr:nvSpPr>
        <xdr:cNvPr id="786" name="楕円 785">
          <a:extLst>
            <a:ext uri="{FF2B5EF4-FFF2-40B4-BE49-F238E27FC236}">
              <a16:creationId xmlns:a16="http://schemas.microsoft.com/office/drawing/2014/main" id="{9CF5CB5D-07B7-42C2-81F6-2694A52525CC}"/>
            </a:ext>
          </a:extLst>
        </xdr:cNvPr>
        <xdr:cNvSpPr/>
      </xdr:nvSpPr>
      <xdr:spPr>
        <a:xfrm>
          <a:off x="14541500" y="17120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26670</xdr:rowOff>
    </xdr:from>
    <xdr:to>
      <xdr:col>81</xdr:col>
      <xdr:colOff>50800</xdr:colOff>
      <xdr:row>100</xdr:row>
      <xdr:rowOff>52070</xdr:rowOff>
    </xdr:to>
    <xdr:cxnSp macro="">
      <xdr:nvCxnSpPr>
        <xdr:cNvPr id="787" name="直線コネクタ 786">
          <a:extLst>
            <a:ext uri="{FF2B5EF4-FFF2-40B4-BE49-F238E27FC236}">
              <a16:creationId xmlns:a16="http://schemas.microsoft.com/office/drawing/2014/main" id="{8B49201C-D753-4F9C-97F7-710EFB37CA6F}"/>
            </a:ext>
          </a:extLst>
        </xdr:cNvPr>
        <xdr:cNvCxnSpPr/>
      </xdr:nvCxnSpPr>
      <xdr:spPr>
        <a:xfrm>
          <a:off x="14592300" y="1717167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99</xdr:row>
      <xdr:rowOff>120650</xdr:rowOff>
    </xdr:from>
    <xdr:to>
      <xdr:col>72</xdr:col>
      <xdr:colOff>38100</xdr:colOff>
      <xdr:row>100</xdr:row>
      <xdr:rowOff>50800</xdr:rowOff>
    </xdr:to>
    <xdr:sp macro="" textlink="">
      <xdr:nvSpPr>
        <xdr:cNvPr id="788" name="楕円 787">
          <a:extLst>
            <a:ext uri="{FF2B5EF4-FFF2-40B4-BE49-F238E27FC236}">
              <a16:creationId xmlns:a16="http://schemas.microsoft.com/office/drawing/2014/main" id="{BF3D78CD-B349-4688-AA4B-27E3302C20BB}"/>
            </a:ext>
          </a:extLst>
        </xdr:cNvPr>
        <xdr:cNvSpPr/>
      </xdr:nvSpPr>
      <xdr:spPr>
        <a:xfrm>
          <a:off x="13652500" y="1709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0</xdr:rowOff>
    </xdr:from>
    <xdr:to>
      <xdr:col>76</xdr:col>
      <xdr:colOff>114300</xdr:colOff>
      <xdr:row>100</xdr:row>
      <xdr:rowOff>26670</xdr:rowOff>
    </xdr:to>
    <xdr:cxnSp macro="">
      <xdr:nvCxnSpPr>
        <xdr:cNvPr id="789" name="直線コネクタ 788">
          <a:extLst>
            <a:ext uri="{FF2B5EF4-FFF2-40B4-BE49-F238E27FC236}">
              <a16:creationId xmlns:a16="http://schemas.microsoft.com/office/drawing/2014/main" id="{532E1FA8-7ED3-450E-BD15-2FD7251AD142}"/>
            </a:ext>
          </a:extLst>
        </xdr:cNvPr>
        <xdr:cNvCxnSpPr/>
      </xdr:nvCxnSpPr>
      <xdr:spPr>
        <a:xfrm>
          <a:off x="13703300" y="1714500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100</xdr:row>
      <xdr:rowOff>109220</xdr:rowOff>
    </xdr:from>
    <xdr:to>
      <xdr:col>67</xdr:col>
      <xdr:colOff>101600</xdr:colOff>
      <xdr:row>101</xdr:row>
      <xdr:rowOff>39370</xdr:rowOff>
    </xdr:to>
    <xdr:sp macro="" textlink="">
      <xdr:nvSpPr>
        <xdr:cNvPr id="790" name="楕円 789">
          <a:extLst>
            <a:ext uri="{FF2B5EF4-FFF2-40B4-BE49-F238E27FC236}">
              <a16:creationId xmlns:a16="http://schemas.microsoft.com/office/drawing/2014/main" id="{A5C10CBA-E584-46CA-B95D-A6A1C45829AE}"/>
            </a:ext>
          </a:extLst>
        </xdr:cNvPr>
        <xdr:cNvSpPr/>
      </xdr:nvSpPr>
      <xdr:spPr>
        <a:xfrm>
          <a:off x="12763500" y="1725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100</xdr:row>
      <xdr:rowOff>0</xdr:rowOff>
    </xdr:from>
    <xdr:to>
      <xdr:col>71</xdr:col>
      <xdr:colOff>177800</xdr:colOff>
      <xdr:row>100</xdr:row>
      <xdr:rowOff>160020</xdr:rowOff>
    </xdr:to>
    <xdr:cxnSp macro="">
      <xdr:nvCxnSpPr>
        <xdr:cNvPr id="791" name="直線コネクタ 790">
          <a:extLst>
            <a:ext uri="{FF2B5EF4-FFF2-40B4-BE49-F238E27FC236}">
              <a16:creationId xmlns:a16="http://schemas.microsoft.com/office/drawing/2014/main" id="{DEB0BB5D-BBC7-4321-B89E-4FDFB28FF0CE}"/>
            </a:ext>
          </a:extLst>
        </xdr:cNvPr>
        <xdr:cNvCxnSpPr/>
      </xdr:nvCxnSpPr>
      <xdr:spPr>
        <a:xfrm flipV="1">
          <a:off x="12814300" y="1714500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11447</xdr:rowOff>
    </xdr:from>
    <xdr:ext cx="405111" cy="259045"/>
    <xdr:sp macro="" textlink="">
      <xdr:nvSpPr>
        <xdr:cNvPr id="792" name="n_1aveValue【庁舎】&#10;有形固定資産減価償却率">
          <a:extLst>
            <a:ext uri="{FF2B5EF4-FFF2-40B4-BE49-F238E27FC236}">
              <a16:creationId xmlns:a16="http://schemas.microsoft.com/office/drawing/2014/main" id="{A10FB6E9-96F6-4AAD-9CD6-5B91314ACB9B}"/>
            </a:ext>
          </a:extLst>
        </xdr:cNvPr>
        <xdr:cNvSpPr txBox="1"/>
      </xdr:nvSpPr>
      <xdr:spPr>
        <a:xfrm>
          <a:off x="15266044" y="1784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7638</xdr:rowOff>
    </xdr:from>
    <xdr:ext cx="405111" cy="259045"/>
    <xdr:sp macro="" textlink="">
      <xdr:nvSpPr>
        <xdr:cNvPr id="793" name="n_2aveValue【庁舎】&#10;有形固定資産減価償却率">
          <a:extLst>
            <a:ext uri="{FF2B5EF4-FFF2-40B4-BE49-F238E27FC236}">
              <a16:creationId xmlns:a16="http://schemas.microsoft.com/office/drawing/2014/main" id="{B8843739-19F8-40BC-B695-E38C0246C0B5}"/>
            </a:ext>
          </a:extLst>
        </xdr:cNvPr>
        <xdr:cNvSpPr txBox="1"/>
      </xdr:nvSpPr>
      <xdr:spPr>
        <a:xfrm>
          <a:off x="14389744" y="17838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33038</xdr:rowOff>
    </xdr:from>
    <xdr:ext cx="405111" cy="259045"/>
    <xdr:sp macro="" textlink="">
      <xdr:nvSpPr>
        <xdr:cNvPr id="794" name="n_3aveValue【庁舎】&#10;有形固定資産減価償却率">
          <a:extLst>
            <a:ext uri="{FF2B5EF4-FFF2-40B4-BE49-F238E27FC236}">
              <a16:creationId xmlns:a16="http://schemas.microsoft.com/office/drawing/2014/main" id="{68B2D713-54E0-4655-A4FA-180A4A0F9EA8}"/>
            </a:ext>
          </a:extLst>
        </xdr:cNvPr>
        <xdr:cNvSpPr txBox="1"/>
      </xdr:nvSpPr>
      <xdr:spPr>
        <a:xfrm>
          <a:off x="13500744" y="17863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66057</xdr:rowOff>
    </xdr:from>
    <xdr:ext cx="405111" cy="259045"/>
    <xdr:sp macro="" textlink="">
      <xdr:nvSpPr>
        <xdr:cNvPr id="795" name="n_4aveValue【庁舎】&#10;有形固定資産減価償却率">
          <a:extLst>
            <a:ext uri="{FF2B5EF4-FFF2-40B4-BE49-F238E27FC236}">
              <a16:creationId xmlns:a16="http://schemas.microsoft.com/office/drawing/2014/main" id="{18E297E1-F85F-4AA6-911B-51B6278F0203}"/>
            </a:ext>
          </a:extLst>
        </xdr:cNvPr>
        <xdr:cNvSpPr txBox="1"/>
      </xdr:nvSpPr>
      <xdr:spPr>
        <a:xfrm>
          <a:off x="12611744" y="17896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58361</xdr:colOff>
      <xdr:row>98</xdr:row>
      <xdr:rowOff>119397</xdr:rowOff>
    </xdr:from>
    <xdr:ext cx="340478" cy="259045"/>
    <xdr:sp macro="" textlink="">
      <xdr:nvSpPr>
        <xdr:cNvPr id="796" name="n_1mainValue【庁舎】&#10;有形固定資産減価償却率">
          <a:extLst>
            <a:ext uri="{FF2B5EF4-FFF2-40B4-BE49-F238E27FC236}">
              <a16:creationId xmlns:a16="http://schemas.microsoft.com/office/drawing/2014/main" id="{A2835383-DC4D-43E8-8839-D2077EAF939B}"/>
            </a:ext>
          </a:extLst>
        </xdr:cNvPr>
        <xdr:cNvSpPr txBox="1"/>
      </xdr:nvSpPr>
      <xdr:spPr>
        <a:xfrm>
          <a:off x="15298361" y="169214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134561</xdr:colOff>
      <xdr:row>98</xdr:row>
      <xdr:rowOff>93997</xdr:rowOff>
    </xdr:from>
    <xdr:ext cx="340478" cy="259045"/>
    <xdr:sp macro="" textlink="">
      <xdr:nvSpPr>
        <xdr:cNvPr id="797" name="n_2mainValue【庁舎】&#10;有形固定資産減価償却率">
          <a:extLst>
            <a:ext uri="{FF2B5EF4-FFF2-40B4-BE49-F238E27FC236}">
              <a16:creationId xmlns:a16="http://schemas.microsoft.com/office/drawing/2014/main" id="{CA5FEBCB-CA55-4E60-B15C-C7BA7258306A}"/>
            </a:ext>
          </a:extLst>
        </xdr:cNvPr>
        <xdr:cNvSpPr txBox="1"/>
      </xdr:nvSpPr>
      <xdr:spPr>
        <a:xfrm>
          <a:off x="14422061" y="168960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7561</xdr:colOff>
      <xdr:row>98</xdr:row>
      <xdr:rowOff>67327</xdr:rowOff>
    </xdr:from>
    <xdr:ext cx="340478" cy="259045"/>
    <xdr:sp macro="" textlink="">
      <xdr:nvSpPr>
        <xdr:cNvPr id="798" name="n_3mainValue【庁舎】&#10;有形固定資産減価償却率">
          <a:extLst>
            <a:ext uri="{FF2B5EF4-FFF2-40B4-BE49-F238E27FC236}">
              <a16:creationId xmlns:a16="http://schemas.microsoft.com/office/drawing/2014/main" id="{CDB5BDC5-7E7F-45D2-8284-91400DE8772A}"/>
            </a:ext>
          </a:extLst>
        </xdr:cNvPr>
        <xdr:cNvSpPr txBox="1"/>
      </xdr:nvSpPr>
      <xdr:spPr>
        <a:xfrm>
          <a:off x="13533061" y="168694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55897</xdr:rowOff>
    </xdr:from>
    <xdr:ext cx="405111" cy="259045"/>
    <xdr:sp macro="" textlink="">
      <xdr:nvSpPr>
        <xdr:cNvPr id="799" name="n_4mainValue【庁舎】&#10;有形固定資産減価償却率">
          <a:extLst>
            <a:ext uri="{FF2B5EF4-FFF2-40B4-BE49-F238E27FC236}">
              <a16:creationId xmlns:a16="http://schemas.microsoft.com/office/drawing/2014/main" id="{246E87C0-B628-4787-8F17-EE89A187B1F6}"/>
            </a:ext>
          </a:extLst>
        </xdr:cNvPr>
        <xdr:cNvSpPr txBox="1"/>
      </xdr:nvSpPr>
      <xdr:spPr>
        <a:xfrm>
          <a:off x="12611744" y="17029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0" name="正方形/長方形 799">
          <a:extLst>
            <a:ext uri="{FF2B5EF4-FFF2-40B4-BE49-F238E27FC236}">
              <a16:creationId xmlns:a16="http://schemas.microsoft.com/office/drawing/2014/main" id="{B625F119-23A8-4370-B70F-6809DFF48382}"/>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1" name="正方形/長方形 800">
          <a:extLst>
            <a:ext uri="{FF2B5EF4-FFF2-40B4-BE49-F238E27FC236}">
              <a16:creationId xmlns:a16="http://schemas.microsoft.com/office/drawing/2014/main" id="{BB4BC691-F753-4925-986C-C8A9A83C92B5}"/>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2" name="正方形/長方形 801">
          <a:extLst>
            <a:ext uri="{FF2B5EF4-FFF2-40B4-BE49-F238E27FC236}">
              <a16:creationId xmlns:a16="http://schemas.microsoft.com/office/drawing/2014/main" id="{D3383344-53FA-4ADE-8D12-C79DE26046B4}"/>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3" name="正方形/長方形 802">
          <a:extLst>
            <a:ext uri="{FF2B5EF4-FFF2-40B4-BE49-F238E27FC236}">
              <a16:creationId xmlns:a16="http://schemas.microsoft.com/office/drawing/2014/main" id="{5662EA89-6C1F-40D4-AC99-2ECE3F3CEDA6}"/>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4" name="正方形/長方形 803">
          <a:extLst>
            <a:ext uri="{FF2B5EF4-FFF2-40B4-BE49-F238E27FC236}">
              <a16:creationId xmlns:a16="http://schemas.microsoft.com/office/drawing/2014/main" id="{94B420E9-5116-4065-8460-1609DBF35895}"/>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5" name="正方形/長方形 804">
          <a:extLst>
            <a:ext uri="{FF2B5EF4-FFF2-40B4-BE49-F238E27FC236}">
              <a16:creationId xmlns:a16="http://schemas.microsoft.com/office/drawing/2014/main" id="{1D3EB541-CF01-4FDB-BB03-14F8D5DF757A}"/>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6" name="正方形/長方形 805">
          <a:extLst>
            <a:ext uri="{FF2B5EF4-FFF2-40B4-BE49-F238E27FC236}">
              <a16:creationId xmlns:a16="http://schemas.microsoft.com/office/drawing/2014/main" id="{01C72743-6A33-40FF-BDA0-BDEA67819B1D}"/>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7" name="正方形/長方形 806">
          <a:extLst>
            <a:ext uri="{FF2B5EF4-FFF2-40B4-BE49-F238E27FC236}">
              <a16:creationId xmlns:a16="http://schemas.microsoft.com/office/drawing/2014/main" id="{1692AB01-173F-4A30-B62E-202C3ACBCB6F}"/>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8" name="テキスト ボックス 807">
          <a:extLst>
            <a:ext uri="{FF2B5EF4-FFF2-40B4-BE49-F238E27FC236}">
              <a16:creationId xmlns:a16="http://schemas.microsoft.com/office/drawing/2014/main" id="{90F582ED-59FD-4616-9B54-2D778E32E01E}"/>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9" name="直線コネクタ 808">
          <a:extLst>
            <a:ext uri="{FF2B5EF4-FFF2-40B4-BE49-F238E27FC236}">
              <a16:creationId xmlns:a16="http://schemas.microsoft.com/office/drawing/2014/main" id="{0C13BD99-5860-442A-A6C6-9A641720FE4F}"/>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10" name="直線コネクタ 809">
          <a:extLst>
            <a:ext uri="{FF2B5EF4-FFF2-40B4-BE49-F238E27FC236}">
              <a16:creationId xmlns:a16="http://schemas.microsoft.com/office/drawing/2014/main" id="{119E63A8-5CC3-4C18-B434-AAE15CE2261B}"/>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11" name="テキスト ボックス 810">
          <a:extLst>
            <a:ext uri="{FF2B5EF4-FFF2-40B4-BE49-F238E27FC236}">
              <a16:creationId xmlns:a16="http://schemas.microsoft.com/office/drawing/2014/main" id="{8B36085B-BB71-41FF-8A34-830345FBBA10}"/>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12" name="直線コネクタ 811">
          <a:extLst>
            <a:ext uri="{FF2B5EF4-FFF2-40B4-BE49-F238E27FC236}">
              <a16:creationId xmlns:a16="http://schemas.microsoft.com/office/drawing/2014/main" id="{10C9B7B7-79A3-47C1-A664-5738CF2E1677}"/>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13" name="テキスト ボックス 812">
          <a:extLst>
            <a:ext uri="{FF2B5EF4-FFF2-40B4-BE49-F238E27FC236}">
              <a16:creationId xmlns:a16="http://schemas.microsoft.com/office/drawing/2014/main" id="{5898D213-36FE-49C7-BA9C-207B5003B37C}"/>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14" name="直線コネクタ 813">
          <a:extLst>
            <a:ext uri="{FF2B5EF4-FFF2-40B4-BE49-F238E27FC236}">
              <a16:creationId xmlns:a16="http://schemas.microsoft.com/office/drawing/2014/main" id="{F72EC117-769C-4FB3-B799-D22CCCA52D15}"/>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15" name="テキスト ボックス 814">
          <a:extLst>
            <a:ext uri="{FF2B5EF4-FFF2-40B4-BE49-F238E27FC236}">
              <a16:creationId xmlns:a16="http://schemas.microsoft.com/office/drawing/2014/main" id="{93143D96-B926-4E83-A588-AB812828F938}"/>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16" name="直線コネクタ 815">
          <a:extLst>
            <a:ext uri="{FF2B5EF4-FFF2-40B4-BE49-F238E27FC236}">
              <a16:creationId xmlns:a16="http://schemas.microsoft.com/office/drawing/2014/main" id="{2E0554E7-D8E9-47E9-88C5-490A3785E0BC}"/>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17" name="テキスト ボックス 816">
          <a:extLst>
            <a:ext uri="{FF2B5EF4-FFF2-40B4-BE49-F238E27FC236}">
              <a16:creationId xmlns:a16="http://schemas.microsoft.com/office/drawing/2014/main" id="{D4F3DB9F-6881-46F8-A785-902DB3BFE7A7}"/>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8" name="直線コネクタ 817">
          <a:extLst>
            <a:ext uri="{FF2B5EF4-FFF2-40B4-BE49-F238E27FC236}">
              <a16:creationId xmlns:a16="http://schemas.microsoft.com/office/drawing/2014/main" id="{3D07A293-BC77-4182-A314-D7B135429DEF}"/>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9" name="テキスト ボックス 818">
          <a:extLst>
            <a:ext uri="{FF2B5EF4-FFF2-40B4-BE49-F238E27FC236}">
              <a16:creationId xmlns:a16="http://schemas.microsoft.com/office/drawing/2014/main" id="{A0F8EC3F-451F-467C-8182-3F5892D4B876}"/>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0" name="【庁舎】&#10;一人当たり面積グラフ枠">
          <a:extLst>
            <a:ext uri="{FF2B5EF4-FFF2-40B4-BE49-F238E27FC236}">
              <a16:creationId xmlns:a16="http://schemas.microsoft.com/office/drawing/2014/main" id="{B78599E8-6070-4E39-B5F2-7C4D56B5A27A}"/>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108204</xdr:rowOff>
    </xdr:from>
    <xdr:to>
      <xdr:col>116</xdr:col>
      <xdr:colOff>62864</xdr:colOff>
      <xdr:row>106</xdr:row>
      <xdr:rowOff>160782</xdr:rowOff>
    </xdr:to>
    <xdr:cxnSp macro="">
      <xdr:nvCxnSpPr>
        <xdr:cNvPr id="821" name="直線コネクタ 820">
          <a:extLst>
            <a:ext uri="{FF2B5EF4-FFF2-40B4-BE49-F238E27FC236}">
              <a16:creationId xmlns:a16="http://schemas.microsoft.com/office/drawing/2014/main" id="{6AF3D03C-6D80-4A77-9686-6414E3FB3F2E}"/>
            </a:ext>
          </a:extLst>
        </xdr:cNvPr>
        <xdr:cNvCxnSpPr/>
      </xdr:nvCxnSpPr>
      <xdr:spPr>
        <a:xfrm flipV="1">
          <a:off x="22160864" y="17253204"/>
          <a:ext cx="0" cy="1081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164609</xdr:rowOff>
    </xdr:from>
    <xdr:ext cx="469744" cy="259045"/>
    <xdr:sp macro="" textlink="">
      <xdr:nvSpPr>
        <xdr:cNvPr id="822" name="【庁舎】&#10;一人当たり面積最小値テキスト">
          <a:extLst>
            <a:ext uri="{FF2B5EF4-FFF2-40B4-BE49-F238E27FC236}">
              <a16:creationId xmlns:a16="http://schemas.microsoft.com/office/drawing/2014/main" id="{BA18C1CA-D8E3-4B0C-8A45-926C5EBA12A8}"/>
            </a:ext>
          </a:extLst>
        </xdr:cNvPr>
        <xdr:cNvSpPr txBox="1"/>
      </xdr:nvSpPr>
      <xdr:spPr>
        <a:xfrm>
          <a:off x="22199600" y="18338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160782</xdr:rowOff>
    </xdr:from>
    <xdr:to>
      <xdr:col>116</xdr:col>
      <xdr:colOff>152400</xdr:colOff>
      <xdr:row>106</xdr:row>
      <xdr:rowOff>160782</xdr:rowOff>
    </xdr:to>
    <xdr:cxnSp macro="">
      <xdr:nvCxnSpPr>
        <xdr:cNvPr id="823" name="直線コネクタ 822">
          <a:extLst>
            <a:ext uri="{FF2B5EF4-FFF2-40B4-BE49-F238E27FC236}">
              <a16:creationId xmlns:a16="http://schemas.microsoft.com/office/drawing/2014/main" id="{5DA86FCF-EC6E-4AF7-8E7F-B9CA98DD6198}"/>
            </a:ext>
          </a:extLst>
        </xdr:cNvPr>
        <xdr:cNvCxnSpPr/>
      </xdr:nvCxnSpPr>
      <xdr:spPr>
        <a:xfrm>
          <a:off x="22072600" y="18334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54881</xdr:rowOff>
    </xdr:from>
    <xdr:ext cx="469744" cy="259045"/>
    <xdr:sp macro="" textlink="">
      <xdr:nvSpPr>
        <xdr:cNvPr id="824" name="【庁舎】&#10;一人当たり面積最大値テキスト">
          <a:extLst>
            <a:ext uri="{FF2B5EF4-FFF2-40B4-BE49-F238E27FC236}">
              <a16:creationId xmlns:a16="http://schemas.microsoft.com/office/drawing/2014/main" id="{E41E24E4-32CA-4213-92B8-7CE2E90A70AC}"/>
            </a:ext>
          </a:extLst>
        </xdr:cNvPr>
        <xdr:cNvSpPr txBox="1"/>
      </xdr:nvSpPr>
      <xdr:spPr>
        <a:xfrm>
          <a:off x="22199600" y="17028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108204</xdr:rowOff>
    </xdr:from>
    <xdr:to>
      <xdr:col>116</xdr:col>
      <xdr:colOff>152400</xdr:colOff>
      <xdr:row>100</xdr:row>
      <xdr:rowOff>108204</xdr:rowOff>
    </xdr:to>
    <xdr:cxnSp macro="">
      <xdr:nvCxnSpPr>
        <xdr:cNvPr id="825" name="直線コネクタ 824">
          <a:extLst>
            <a:ext uri="{FF2B5EF4-FFF2-40B4-BE49-F238E27FC236}">
              <a16:creationId xmlns:a16="http://schemas.microsoft.com/office/drawing/2014/main" id="{8FE81BCB-3596-4F15-A472-4F6734EF8B57}"/>
            </a:ext>
          </a:extLst>
        </xdr:cNvPr>
        <xdr:cNvCxnSpPr/>
      </xdr:nvCxnSpPr>
      <xdr:spPr>
        <a:xfrm>
          <a:off x="22072600" y="17253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64279</xdr:rowOff>
    </xdr:from>
    <xdr:ext cx="469744" cy="259045"/>
    <xdr:sp macro="" textlink="">
      <xdr:nvSpPr>
        <xdr:cNvPr id="826" name="【庁舎】&#10;一人当たり面積平均値テキスト">
          <a:extLst>
            <a:ext uri="{FF2B5EF4-FFF2-40B4-BE49-F238E27FC236}">
              <a16:creationId xmlns:a16="http://schemas.microsoft.com/office/drawing/2014/main" id="{0A2C693C-D437-4BE1-A5A7-3236E93789E4}"/>
            </a:ext>
          </a:extLst>
        </xdr:cNvPr>
        <xdr:cNvSpPr txBox="1"/>
      </xdr:nvSpPr>
      <xdr:spPr>
        <a:xfrm>
          <a:off x="22199600" y="178950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41402</xdr:rowOff>
    </xdr:from>
    <xdr:to>
      <xdr:col>116</xdr:col>
      <xdr:colOff>114300</xdr:colOff>
      <xdr:row>105</xdr:row>
      <xdr:rowOff>143002</xdr:rowOff>
    </xdr:to>
    <xdr:sp macro="" textlink="">
      <xdr:nvSpPr>
        <xdr:cNvPr id="827" name="フローチャート: 判断 826">
          <a:extLst>
            <a:ext uri="{FF2B5EF4-FFF2-40B4-BE49-F238E27FC236}">
              <a16:creationId xmlns:a16="http://schemas.microsoft.com/office/drawing/2014/main" id="{819FF7AE-07CC-4A36-80A7-226F89EC3BEE}"/>
            </a:ext>
          </a:extLst>
        </xdr:cNvPr>
        <xdr:cNvSpPr/>
      </xdr:nvSpPr>
      <xdr:spPr>
        <a:xfrm>
          <a:off x="22110700" y="1804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50546</xdr:rowOff>
    </xdr:from>
    <xdr:to>
      <xdr:col>112</xdr:col>
      <xdr:colOff>38100</xdr:colOff>
      <xdr:row>105</xdr:row>
      <xdr:rowOff>152146</xdr:rowOff>
    </xdr:to>
    <xdr:sp macro="" textlink="">
      <xdr:nvSpPr>
        <xdr:cNvPr id="828" name="フローチャート: 判断 827">
          <a:extLst>
            <a:ext uri="{FF2B5EF4-FFF2-40B4-BE49-F238E27FC236}">
              <a16:creationId xmlns:a16="http://schemas.microsoft.com/office/drawing/2014/main" id="{B5D7C39A-9CCC-4C44-B069-46F41BE7A49E}"/>
            </a:ext>
          </a:extLst>
        </xdr:cNvPr>
        <xdr:cNvSpPr/>
      </xdr:nvSpPr>
      <xdr:spPr>
        <a:xfrm>
          <a:off x="21272500" y="18052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45974</xdr:rowOff>
    </xdr:from>
    <xdr:to>
      <xdr:col>107</xdr:col>
      <xdr:colOff>101600</xdr:colOff>
      <xdr:row>105</xdr:row>
      <xdr:rowOff>147574</xdr:rowOff>
    </xdr:to>
    <xdr:sp macro="" textlink="">
      <xdr:nvSpPr>
        <xdr:cNvPr id="829" name="フローチャート: 判断 828">
          <a:extLst>
            <a:ext uri="{FF2B5EF4-FFF2-40B4-BE49-F238E27FC236}">
              <a16:creationId xmlns:a16="http://schemas.microsoft.com/office/drawing/2014/main" id="{BE15796B-8472-4DAB-B93E-F02FD4371940}"/>
            </a:ext>
          </a:extLst>
        </xdr:cNvPr>
        <xdr:cNvSpPr/>
      </xdr:nvSpPr>
      <xdr:spPr>
        <a:xfrm>
          <a:off x="20383500" y="1804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64263</xdr:rowOff>
    </xdr:from>
    <xdr:to>
      <xdr:col>102</xdr:col>
      <xdr:colOff>165100</xdr:colOff>
      <xdr:row>105</xdr:row>
      <xdr:rowOff>165863</xdr:rowOff>
    </xdr:to>
    <xdr:sp macro="" textlink="">
      <xdr:nvSpPr>
        <xdr:cNvPr id="830" name="フローチャート: 判断 829">
          <a:extLst>
            <a:ext uri="{FF2B5EF4-FFF2-40B4-BE49-F238E27FC236}">
              <a16:creationId xmlns:a16="http://schemas.microsoft.com/office/drawing/2014/main" id="{CDBB8053-83EA-40FA-8DC9-2DEF7DF45A6C}"/>
            </a:ext>
          </a:extLst>
        </xdr:cNvPr>
        <xdr:cNvSpPr/>
      </xdr:nvSpPr>
      <xdr:spPr>
        <a:xfrm>
          <a:off x="19494500" y="1806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64263</xdr:rowOff>
    </xdr:from>
    <xdr:to>
      <xdr:col>98</xdr:col>
      <xdr:colOff>38100</xdr:colOff>
      <xdr:row>105</xdr:row>
      <xdr:rowOff>165863</xdr:rowOff>
    </xdr:to>
    <xdr:sp macro="" textlink="">
      <xdr:nvSpPr>
        <xdr:cNvPr id="831" name="フローチャート: 判断 830">
          <a:extLst>
            <a:ext uri="{FF2B5EF4-FFF2-40B4-BE49-F238E27FC236}">
              <a16:creationId xmlns:a16="http://schemas.microsoft.com/office/drawing/2014/main" id="{114B6DEE-76F4-4E03-B6EF-919F30A69F26}"/>
            </a:ext>
          </a:extLst>
        </xdr:cNvPr>
        <xdr:cNvSpPr/>
      </xdr:nvSpPr>
      <xdr:spPr>
        <a:xfrm>
          <a:off x="18605500" y="1806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853AEECC-F8FA-41E3-8D44-263B6296A6FC}"/>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F1FE4DAF-9F74-4BBF-9518-C28C64C18965}"/>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E260190F-717A-49BA-86F7-E1AE617FA34F}"/>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2B75E4BA-4152-4E52-B853-D34F2A7C8376}"/>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E34B38D6-6E7E-47A4-B553-9923120A14EF}"/>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57404</xdr:rowOff>
    </xdr:from>
    <xdr:to>
      <xdr:col>116</xdr:col>
      <xdr:colOff>114300</xdr:colOff>
      <xdr:row>105</xdr:row>
      <xdr:rowOff>159004</xdr:rowOff>
    </xdr:to>
    <xdr:sp macro="" textlink="">
      <xdr:nvSpPr>
        <xdr:cNvPr id="837" name="楕円 836">
          <a:extLst>
            <a:ext uri="{FF2B5EF4-FFF2-40B4-BE49-F238E27FC236}">
              <a16:creationId xmlns:a16="http://schemas.microsoft.com/office/drawing/2014/main" id="{CD4CDED9-D929-4056-B9FA-A5C6E9F06D47}"/>
            </a:ext>
          </a:extLst>
        </xdr:cNvPr>
        <xdr:cNvSpPr/>
      </xdr:nvSpPr>
      <xdr:spPr>
        <a:xfrm>
          <a:off x="22110700" y="18059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35831</xdr:rowOff>
    </xdr:from>
    <xdr:ext cx="469744" cy="259045"/>
    <xdr:sp macro="" textlink="">
      <xdr:nvSpPr>
        <xdr:cNvPr id="838" name="【庁舎】&#10;一人当たり面積該当値テキスト">
          <a:extLst>
            <a:ext uri="{FF2B5EF4-FFF2-40B4-BE49-F238E27FC236}">
              <a16:creationId xmlns:a16="http://schemas.microsoft.com/office/drawing/2014/main" id="{33FE5F89-F35C-438C-B5B5-44FEB966E1E8}"/>
            </a:ext>
          </a:extLst>
        </xdr:cNvPr>
        <xdr:cNvSpPr txBox="1"/>
      </xdr:nvSpPr>
      <xdr:spPr>
        <a:xfrm>
          <a:off x="22199600" y="18038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57404</xdr:rowOff>
    </xdr:from>
    <xdr:to>
      <xdr:col>112</xdr:col>
      <xdr:colOff>38100</xdr:colOff>
      <xdr:row>105</xdr:row>
      <xdr:rowOff>159004</xdr:rowOff>
    </xdr:to>
    <xdr:sp macro="" textlink="">
      <xdr:nvSpPr>
        <xdr:cNvPr id="839" name="楕円 838">
          <a:extLst>
            <a:ext uri="{FF2B5EF4-FFF2-40B4-BE49-F238E27FC236}">
              <a16:creationId xmlns:a16="http://schemas.microsoft.com/office/drawing/2014/main" id="{3344A953-1AD7-412C-846A-7E545D458736}"/>
            </a:ext>
          </a:extLst>
        </xdr:cNvPr>
        <xdr:cNvSpPr/>
      </xdr:nvSpPr>
      <xdr:spPr>
        <a:xfrm>
          <a:off x="21272500" y="18059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108204</xdr:rowOff>
    </xdr:from>
    <xdr:to>
      <xdr:col>116</xdr:col>
      <xdr:colOff>63500</xdr:colOff>
      <xdr:row>105</xdr:row>
      <xdr:rowOff>108204</xdr:rowOff>
    </xdr:to>
    <xdr:cxnSp macro="">
      <xdr:nvCxnSpPr>
        <xdr:cNvPr id="840" name="直線コネクタ 839">
          <a:extLst>
            <a:ext uri="{FF2B5EF4-FFF2-40B4-BE49-F238E27FC236}">
              <a16:creationId xmlns:a16="http://schemas.microsoft.com/office/drawing/2014/main" id="{FB43E13B-91DD-4B72-A85A-236A20AD59CF}"/>
            </a:ext>
          </a:extLst>
        </xdr:cNvPr>
        <xdr:cNvCxnSpPr/>
      </xdr:nvCxnSpPr>
      <xdr:spPr>
        <a:xfrm>
          <a:off x="21323300" y="1811045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61976</xdr:rowOff>
    </xdr:from>
    <xdr:to>
      <xdr:col>107</xdr:col>
      <xdr:colOff>101600</xdr:colOff>
      <xdr:row>105</xdr:row>
      <xdr:rowOff>163576</xdr:rowOff>
    </xdr:to>
    <xdr:sp macro="" textlink="">
      <xdr:nvSpPr>
        <xdr:cNvPr id="841" name="楕円 840">
          <a:extLst>
            <a:ext uri="{FF2B5EF4-FFF2-40B4-BE49-F238E27FC236}">
              <a16:creationId xmlns:a16="http://schemas.microsoft.com/office/drawing/2014/main" id="{2AFACBD7-5703-4AB3-881C-EEF6615872DB}"/>
            </a:ext>
          </a:extLst>
        </xdr:cNvPr>
        <xdr:cNvSpPr/>
      </xdr:nvSpPr>
      <xdr:spPr>
        <a:xfrm>
          <a:off x="20383500" y="1806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108204</xdr:rowOff>
    </xdr:from>
    <xdr:to>
      <xdr:col>111</xdr:col>
      <xdr:colOff>177800</xdr:colOff>
      <xdr:row>105</xdr:row>
      <xdr:rowOff>112776</xdr:rowOff>
    </xdr:to>
    <xdr:cxnSp macro="">
      <xdr:nvCxnSpPr>
        <xdr:cNvPr id="842" name="直線コネクタ 841">
          <a:extLst>
            <a:ext uri="{FF2B5EF4-FFF2-40B4-BE49-F238E27FC236}">
              <a16:creationId xmlns:a16="http://schemas.microsoft.com/office/drawing/2014/main" id="{C4415490-5A08-4BBF-853E-C7BAF48D6D44}"/>
            </a:ext>
          </a:extLst>
        </xdr:cNvPr>
        <xdr:cNvCxnSpPr/>
      </xdr:nvCxnSpPr>
      <xdr:spPr>
        <a:xfrm flipV="1">
          <a:off x="20434300" y="1811045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64263</xdr:rowOff>
    </xdr:from>
    <xdr:to>
      <xdr:col>102</xdr:col>
      <xdr:colOff>165100</xdr:colOff>
      <xdr:row>105</xdr:row>
      <xdr:rowOff>165863</xdr:rowOff>
    </xdr:to>
    <xdr:sp macro="" textlink="">
      <xdr:nvSpPr>
        <xdr:cNvPr id="843" name="楕円 842">
          <a:extLst>
            <a:ext uri="{FF2B5EF4-FFF2-40B4-BE49-F238E27FC236}">
              <a16:creationId xmlns:a16="http://schemas.microsoft.com/office/drawing/2014/main" id="{54793DE1-C396-4579-83F3-9BA16C7390BC}"/>
            </a:ext>
          </a:extLst>
        </xdr:cNvPr>
        <xdr:cNvSpPr/>
      </xdr:nvSpPr>
      <xdr:spPr>
        <a:xfrm>
          <a:off x="19494500" y="18066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112776</xdr:rowOff>
    </xdr:from>
    <xdr:to>
      <xdr:col>107</xdr:col>
      <xdr:colOff>50800</xdr:colOff>
      <xdr:row>105</xdr:row>
      <xdr:rowOff>115063</xdr:rowOff>
    </xdr:to>
    <xdr:cxnSp macro="">
      <xdr:nvCxnSpPr>
        <xdr:cNvPr id="844" name="直線コネクタ 843">
          <a:extLst>
            <a:ext uri="{FF2B5EF4-FFF2-40B4-BE49-F238E27FC236}">
              <a16:creationId xmlns:a16="http://schemas.microsoft.com/office/drawing/2014/main" id="{D9D13689-816E-4D96-889B-4D914386FDD1}"/>
            </a:ext>
          </a:extLst>
        </xdr:cNvPr>
        <xdr:cNvCxnSpPr/>
      </xdr:nvCxnSpPr>
      <xdr:spPr>
        <a:xfrm flipV="1">
          <a:off x="19545300" y="18115026"/>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16256</xdr:rowOff>
    </xdr:from>
    <xdr:to>
      <xdr:col>98</xdr:col>
      <xdr:colOff>38100</xdr:colOff>
      <xdr:row>107</xdr:row>
      <xdr:rowOff>117856</xdr:rowOff>
    </xdr:to>
    <xdr:sp macro="" textlink="">
      <xdr:nvSpPr>
        <xdr:cNvPr id="845" name="楕円 844">
          <a:extLst>
            <a:ext uri="{FF2B5EF4-FFF2-40B4-BE49-F238E27FC236}">
              <a16:creationId xmlns:a16="http://schemas.microsoft.com/office/drawing/2014/main" id="{CFB413E8-3DB4-47CD-AC8D-B051E9B0D2AE}"/>
            </a:ext>
          </a:extLst>
        </xdr:cNvPr>
        <xdr:cNvSpPr/>
      </xdr:nvSpPr>
      <xdr:spPr>
        <a:xfrm>
          <a:off x="18605500" y="18361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115063</xdr:rowOff>
    </xdr:from>
    <xdr:to>
      <xdr:col>102</xdr:col>
      <xdr:colOff>114300</xdr:colOff>
      <xdr:row>107</xdr:row>
      <xdr:rowOff>67056</xdr:rowOff>
    </xdr:to>
    <xdr:cxnSp macro="">
      <xdr:nvCxnSpPr>
        <xdr:cNvPr id="846" name="直線コネクタ 845">
          <a:extLst>
            <a:ext uri="{FF2B5EF4-FFF2-40B4-BE49-F238E27FC236}">
              <a16:creationId xmlns:a16="http://schemas.microsoft.com/office/drawing/2014/main" id="{31ED6C5C-2A51-4D6E-9B3B-459B9E631FFC}"/>
            </a:ext>
          </a:extLst>
        </xdr:cNvPr>
        <xdr:cNvCxnSpPr/>
      </xdr:nvCxnSpPr>
      <xdr:spPr>
        <a:xfrm flipV="1">
          <a:off x="18656300" y="18117313"/>
          <a:ext cx="889000" cy="294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168673</xdr:rowOff>
    </xdr:from>
    <xdr:ext cx="469744" cy="259045"/>
    <xdr:sp macro="" textlink="">
      <xdr:nvSpPr>
        <xdr:cNvPr id="847" name="n_1aveValue【庁舎】&#10;一人当たり面積">
          <a:extLst>
            <a:ext uri="{FF2B5EF4-FFF2-40B4-BE49-F238E27FC236}">
              <a16:creationId xmlns:a16="http://schemas.microsoft.com/office/drawing/2014/main" id="{3B8A41AB-BF73-435D-9027-412E559C2BA6}"/>
            </a:ext>
          </a:extLst>
        </xdr:cNvPr>
        <xdr:cNvSpPr txBox="1"/>
      </xdr:nvSpPr>
      <xdr:spPr>
        <a:xfrm>
          <a:off x="21075727" y="17828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164101</xdr:rowOff>
    </xdr:from>
    <xdr:ext cx="469744" cy="259045"/>
    <xdr:sp macro="" textlink="">
      <xdr:nvSpPr>
        <xdr:cNvPr id="848" name="n_2aveValue【庁舎】&#10;一人当たり面積">
          <a:extLst>
            <a:ext uri="{FF2B5EF4-FFF2-40B4-BE49-F238E27FC236}">
              <a16:creationId xmlns:a16="http://schemas.microsoft.com/office/drawing/2014/main" id="{2EAA0872-9DD1-4C74-AE6B-DDE36DD0627B}"/>
            </a:ext>
          </a:extLst>
        </xdr:cNvPr>
        <xdr:cNvSpPr txBox="1"/>
      </xdr:nvSpPr>
      <xdr:spPr>
        <a:xfrm>
          <a:off x="20199427" y="17823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156990</xdr:rowOff>
    </xdr:from>
    <xdr:ext cx="469744" cy="259045"/>
    <xdr:sp macro="" textlink="">
      <xdr:nvSpPr>
        <xdr:cNvPr id="849" name="n_3aveValue【庁舎】&#10;一人当たり面積">
          <a:extLst>
            <a:ext uri="{FF2B5EF4-FFF2-40B4-BE49-F238E27FC236}">
              <a16:creationId xmlns:a16="http://schemas.microsoft.com/office/drawing/2014/main" id="{106685BE-35BF-4E33-AB75-B2C46BB44A68}"/>
            </a:ext>
          </a:extLst>
        </xdr:cNvPr>
        <xdr:cNvSpPr txBox="1"/>
      </xdr:nvSpPr>
      <xdr:spPr>
        <a:xfrm>
          <a:off x="19310427" y="1815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10940</xdr:rowOff>
    </xdr:from>
    <xdr:ext cx="469744" cy="259045"/>
    <xdr:sp macro="" textlink="">
      <xdr:nvSpPr>
        <xdr:cNvPr id="850" name="n_4aveValue【庁舎】&#10;一人当たり面積">
          <a:extLst>
            <a:ext uri="{FF2B5EF4-FFF2-40B4-BE49-F238E27FC236}">
              <a16:creationId xmlns:a16="http://schemas.microsoft.com/office/drawing/2014/main" id="{AFEFD2F7-F8C6-4F9A-9391-B81B6CFE34C2}"/>
            </a:ext>
          </a:extLst>
        </xdr:cNvPr>
        <xdr:cNvSpPr txBox="1"/>
      </xdr:nvSpPr>
      <xdr:spPr>
        <a:xfrm>
          <a:off x="18421427" y="17841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150131</xdr:rowOff>
    </xdr:from>
    <xdr:ext cx="469744" cy="259045"/>
    <xdr:sp macro="" textlink="">
      <xdr:nvSpPr>
        <xdr:cNvPr id="851" name="n_1mainValue【庁舎】&#10;一人当たり面積">
          <a:extLst>
            <a:ext uri="{FF2B5EF4-FFF2-40B4-BE49-F238E27FC236}">
              <a16:creationId xmlns:a16="http://schemas.microsoft.com/office/drawing/2014/main" id="{073153D3-488A-4FAA-B9A8-39AB1EB8CC03}"/>
            </a:ext>
          </a:extLst>
        </xdr:cNvPr>
        <xdr:cNvSpPr txBox="1"/>
      </xdr:nvSpPr>
      <xdr:spPr>
        <a:xfrm>
          <a:off x="21075727" y="18152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154703</xdr:rowOff>
    </xdr:from>
    <xdr:ext cx="469744" cy="259045"/>
    <xdr:sp macro="" textlink="">
      <xdr:nvSpPr>
        <xdr:cNvPr id="852" name="n_2mainValue【庁舎】&#10;一人当たり面積">
          <a:extLst>
            <a:ext uri="{FF2B5EF4-FFF2-40B4-BE49-F238E27FC236}">
              <a16:creationId xmlns:a16="http://schemas.microsoft.com/office/drawing/2014/main" id="{1D087D8B-FF33-434D-98DA-EC003F2E7D33}"/>
            </a:ext>
          </a:extLst>
        </xdr:cNvPr>
        <xdr:cNvSpPr txBox="1"/>
      </xdr:nvSpPr>
      <xdr:spPr>
        <a:xfrm>
          <a:off x="20199427" y="18156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10940</xdr:rowOff>
    </xdr:from>
    <xdr:ext cx="469744" cy="259045"/>
    <xdr:sp macro="" textlink="">
      <xdr:nvSpPr>
        <xdr:cNvPr id="853" name="n_3mainValue【庁舎】&#10;一人当たり面積">
          <a:extLst>
            <a:ext uri="{FF2B5EF4-FFF2-40B4-BE49-F238E27FC236}">
              <a16:creationId xmlns:a16="http://schemas.microsoft.com/office/drawing/2014/main" id="{9D6B41B0-F401-44BB-8CE5-F17767CE0688}"/>
            </a:ext>
          </a:extLst>
        </xdr:cNvPr>
        <xdr:cNvSpPr txBox="1"/>
      </xdr:nvSpPr>
      <xdr:spPr>
        <a:xfrm>
          <a:off x="19310427" y="17841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108983</xdr:rowOff>
    </xdr:from>
    <xdr:ext cx="469744" cy="259045"/>
    <xdr:sp macro="" textlink="">
      <xdr:nvSpPr>
        <xdr:cNvPr id="854" name="n_4mainValue【庁舎】&#10;一人当たり面積">
          <a:extLst>
            <a:ext uri="{FF2B5EF4-FFF2-40B4-BE49-F238E27FC236}">
              <a16:creationId xmlns:a16="http://schemas.microsoft.com/office/drawing/2014/main" id="{BBD49DDB-E275-4B64-B669-8E4D46391433}"/>
            </a:ext>
          </a:extLst>
        </xdr:cNvPr>
        <xdr:cNvSpPr txBox="1"/>
      </xdr:nvSpPr>
      <xdr:spPr>
        <a:xfrm>
          <a:off x="18421427" y="18454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5" name="正方形/長方形 854">
          <a:extLst>
            <a:ext uri="{FF2B5EF4-FFF2-40B4-BE49-F238E27FC236}">
              <a16:creationId xmlns:a16="http://schemas.microsoft.com/office/drawing/2014/main" id="{E95A8D08-4E3F-4E14-9A79-74C70A91D54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6" name="正方形/長方形 855">
          <a:extLst>
            <a:ext uri="{FF2B5EF4-FFF2-40B4-BE49-F238E27FC236}">
              <a16:creationId xmlns:a16="http://schemas.microsoft.com/office/drawing/2014/main" id="{D4EFA3FE-B8A2-454D-9AE4-41049F48A5B3}"/>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7" name="テキスト ボックス 856">
          <a:extLst>
            <a:ext uri="{FF2B5EF4-FFF2-40B4-BE49-F238E27FC236}">
              <a16:creationId xmlns:a16="http://schemas.microsoft.com/office/drawing/2014/main" id="{AEDBCB39-88F6-419D-9067-FA4FC2ABC998}"/>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図書館</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建築から</a:t>
          </a:r>
          <a:r>
            <a:rPr kumimoji="1" lang="en-US" altLang="ja-JP" sz="1100" b="0" i="0" baseline="0">
              <a:solidFill>
                <a:schemeClr val="dk1"/>
              </a:solidFill>
              <a:effectLst/>
              <a:latin typeface="+mn-lt"/>
              <a:ea typeface="+mn-ea"/>
              <a:cs typeface="+mn-cs"/>
            </a:rPr>
            <a:t>40</a:t>
          </a:r>
          <a:r>
            <a:rPr kumimoji="1" lang="ja-JP" altLang="ja-JP" sz="1100" b="0" i="0" baseline="0">
              <a:solidFill>
                <a:schemeClr val="dk1"/>
              </a:solidFill>
              <a:effectLst/>
              <a:latin typeface="+mn-lt"/>
              <a:ea typeface="+mn-ea"/>
              <a:cs typeface="+mn-cs"/>
            </a:rPr>
            <a:t>年以上経過していた図書館が令和</a:t>
          </a:r>
          <a:r>
            <a:rPr kumimoji="1" lang="en-US" altLang="ja-JP" sz="1100" b="0" i="0" baseline="0">
              <a:solidFill>
                <a:schemeClr val="dk1"/>
              </a:solidFill>
              <a:effectLst/>
              <a:latin typeface="+mn-lt"/>
              <a:ea typeface="+mn-ea"/>
              <a:cs typeface="+mn-cs"/>
            </a:rPr>
            <a:t>3</a:t>
          </a:r>
          <a:r>
            <a:rPr kumimoji="1" lang="ja-JP" altLang="ja-JP" sz="1100" b="0" i="0" baseline="0">
              <a:solidFill>
                <a:schemeClr val="dk1"/>
              </a:solidFill>
              <a:effectLst/>
              <a:latin typeface="+mn-lt"/>
              <a:ea typeface="+mn-ea"/>
              <a:cs typeface="+mn-cs"/>
            </a:rPr>
            <a:t>年度に大規模改修工事を実施したことから、有形固定資産減価償却率は類似団体内平均値を下回っています。今後も建物や設備の性能や機能を良好な状態に保つため、維持補修を計画的に実施していきます。</a:t>
          </a:r>
          <a:endParaRPr lang="ja-JP" altLang="ja-JP" sz="1400">
            <a:effectLst/>
          </a:endParaRPr>
        </a:p>
        <a:p>
          <a:pPr eaLnBrk="1" fontAlgn="auto" latinLnBrk="0" hangingPunct="1"/>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体育館・プール</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市民会館</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建設から</a:t>
          </a:r>
          <a:r>
            <a:rPr kumimoji="1" lang="en-US" altLang="ja-JP" sz="1100" b="0" i="0" baseline="0">
              <a:solidFill>
                <a:schemeClr val="dk1"/>
              </a:solidFill>
              <a:effectLst/>
              <a:latin typeface="+mn-lt"/>
              <a:ea typeface="+mn-ea"/>
              <a:cs typeface="+mn-cs"/>
            </a:rPr>
            <a:t>40</a:t>
          </a:r>
          <a:r>
            <a:rPr kumimoji="1" lang="ja-JP" altLang="ja-JP" sz="1100" b="0" i="0" baseline="0">
              <a:solidFill>
                <a:schemeClr val="dk1"/>
              </a:solidFill>
              <a:effectLst/>
              <a:latin typeface="+mn-lt"/>
              <a:ea typeface="+mn-ea"/>
              <a:cs typeface="+mn-cs"/>
            </a:rPr>
            <a:t>年以上経過しているため、有形固定資産減価償却率は、類似団体内平均値より上回っています。公共施設総合管理計画の基本方針及び個別施設計画の適正管理方針を踏まえ、維持管理に必要な改修や設備の更新を行っていきます。</a:t>
          </a:r>
          <a:endParaRPr lang="ja-JP" altLang="ja-JP" sz="1400">
            <a:effectLst/>
          </a:endParaRPr>
        </a:p>
        <a:p>
          <a:pPr eaLnBrk="1" fontAlgn="auto" latinLnBrk="0" hangingPunct="1"/>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一般廃棄物処理施設</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有形固定資産減価償却率は、類似団体内平均値より上回っています。該当施設は建設から</a:t>
          </a:r>
          <a:r>
            <a:rPr kumimoji="1" lang="en-US" altLang="ja-JP" sz="1100" b="0" i="0" baseline="0">
              <a:solidFill>
                <a:schemeClr val="dk1"/>
              </a:solidFill>
              <a:effectLst/>
              <a:latin typeface="+mn-lt"/>
              <a:ea typeface="+mn-ea"/>
              <a:cs typeface="+mn-cs"/>
            </a:rPr>
            <a:t>20</a:t>
          </a:r>
          <a:r>
            <a:rPr kumimoji="1" lang="ja-JP" altLang="ja-JP" sz="1100" b="0" i="0" baseline="0">
              <a:solidFill>
                <a:schemeClr val="dk1"/>
              </a:solidFill>
              <a:effectLst/>
              <a:latin typeface="+mn-lt"/>
              <a:ea typeface="+mn-ea"/>
              <a:cs typeface="+mn-cs"/>
            </a:rPr>
            <a:t>年以上経過していますが、住民生活に必須な施設であり、今後も建物や設備の性能や機能を良好な状態に保つため、維持管理に必要な改修や設備の更新を行う必要があります。</a:t>
          </a:r>
          <a:endParaRPr lang="ja-JP" altLang="ja-JP" sz="1400">
            <a:effectLst/>
          </a:endParaRPr>
        </a:p>
        <a:p>
          <a:pPr eaLnBrk="1" fontAlgn="auto" latinLnBrk="0" hangingPunct="1"/>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保健センター・保健所</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消防施設</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有形固定資産減価償却率は、類似団体内平均値</a:t>
          </a:r>
          <a:r>
            <a:rPr kumimoji="1" lang="ja-JP" altLang="en-US" sz="1100" b="0" i="0" baseline="0">
              <a:solidFill>
                <a:schemeClr val="dk1"/>
              </a:solidFill>
              <a:effectLst/>
              <a:latin typeface="+mn-lt"/>
              <a:ea typeface="+mn-ea"/>
              <a:cs typeface="+mn-cs"/>
            </a:rPr>
            <a:t>と同水準ですが</a:t>
          </a:r>
          <a:r>
            <a:rPr kumimoji="1" lang="ja-JP" altLang="ja-JP" sz="1100" b="0" i="0" baseline="0">
              <a:solidFill>
                <a:schemeClr val="dk1"/>
              </a:solidFill>
              <a:effectLst/>
              <a:latin typeface="+mn-lt"/>
              <a:ea typeface="+mn-ea"/>
              <a:cs typeface="+mn-cs"/>
            </a:rPr>
            <a:t>下回っていま</a:t>
          </a:r>
          <a:r>
            <a:rPr kumimoji="1" lang="ja-JP" altLang="en-US" sz="1100" b="0" i="0" baseline="0">
              <a:solidFill>
                <a:schemeClr val="dk1"/>
              </a:solidFill>
              <a:effectLst/>
              <a:latin typeface="+mn-lt"/>
              <a:ea typeface="+mn-ea"/>
              <a:cs typeface="+mn-cs"/>
            </a:rPr>
            <a:t>す。</a:t>
          </a:r>
          <a:r>
            <a:rPr kumimoji="1" lang="ja-JP" altLang="ja-JP" sz="1100" b="0" i="0" baseline="0">
              <a:solidFill>
                <a:schemeClr val="dk1"/>
              </a:solidFill>
              <a:effectLst/>
              <a:latin typeface="+mn-lt"/>
              <a:ea typeface="+mn-ea"/>
              <a:cs typeface="+mn-cs"/>
            </a:rPr>
            <a:t>今後も建物や設備の性能や機能を良好な状態に保つため、公共施設総合管理計画の基本方針及び個別施設計画の適正管理方針を踏まえて、維持管理に必要な改修や設備の更新を行っていきます。</a:t>
          </a:r>
          <a:endParaRPr lang="ja-JP" altLang="ja-JP" sz="1400">
            <a:effectLst/>
          </a:endParaRPr>
        </a:p>
        <a:p>
          <a:pPr eaLnBrk="1" fontAlgn="auto" latinLnBrk="0" hangingPunct="1"/>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庁舎</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平成</a:t>
          </a:r>
          <a:r>
            <a:rPr kumimoji="1" lang="en-US" altLang="ja-JP" sz="1100" b="0" i="0" baseline="0">
              <a:solidFill>
                <a:schemeClr val="dk1"/>
              </a:solidFill>
              <a:effectLst/>
              <a:latin typeface="+mn-lt"/>
              <a:ea typeface="+mn-ea"/>
              <a:cs typeface="+mn-cs"/>
            </a:rPr>
            <a:t>29</a:t>
          </a:r>
          <a:r>
            <a:rPr kumimoji="1" lang="ja-JP" altLang="ja-JP" sz="1100" b="0" i="0" baseline="0">
              <a:solidFill>
                <a:schemeClr val="dk1"/>
              </a:solidFill>
              <a:effectLst/>
              <a:latin typeface="+mn-lt"/>
              <a:ea typeface="+mn-ea"/>
              <a:cs typeface="+mn-cs"/>
            </a:rPr>
            <a:t>年度から行っていた建替建設工事が令和</a:t>
          </a:r>
          <a:r>
            <a:rPr kumimoji="1" lang="en-US" altLang="ja-JP" sz="1100" b="0" i="0" baseline="0">
              <a:solidFill>
                <a:schemeClr val="dk1"/>
              </a:solidFill>
              <a:effectLst/>
              <a:latin typeface="+mn-lt"/>
              <a:ea typeface="+mn-ea"/>
              <a:cs typeface="+mn-cs"/>
            </a:rPr>
            <a:t>2</a:t>
          </a:r>
          <a:r>
            <a:rPr kumimoji="1" lang="ja-JP" altLang="ja-JP" sz="1100" b="0" i="0" baseline="0">
              <a:solidFill>
                <a:schemeClr val="dk1"/>
              </a:solidFill>
              <a:effectLst/>
              <a:latin typeface="+mn-lt"/>
              <a:ea typeface="+mn-ea"/>
              <a:cs typeface="+mn-cs"/>
            </a:rPr>
            <a:t>年度で完了したため、有形固定資産減価償却率は非常に低い数値となっています。引き続き、長寿命化を推進するとともに、維持管理・更新等に要する将来の財政負担の軽減を図ります。</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32,062
31,063
16.85
15,643,325
15,220,330
422,995
7,532,655
7,343,877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850">
              <a:solidFill>
                <a:schemeClr val="dk1"/>
              </a:solidFill>
              <a:effectLst/>
              <a:latin typeface="+mn-lt"/>
              <a:ea typeface="+mn-ea"/>
              <a:cs typeface="+mn-cs"/>
            </a:rPr>
            <a:t>基準財政収入額では、市町村民税（個人所得割）が給与所得</a:t>
          </a:r>
          <a:r>
            <a:rPr kumimoji="1" lang="ja-JP" altLang="en-US" sz="850">
              <a:solidFill>
                <a:schemeClr val="dk1"/>
              </a:solidFill>
              <a:effectLst/>
              <a:latin typeface="+mn-lt"/>
              <a:ea typeface="+mn-ea"/>
              <a:cs typeface="+mn-cs"/>
            </a:rPr>
            <a:t>増加</a:t>
          </a:r>
          <a:r>
            <a:rPr kumimoji="1" lang="ja-JP" altLang="ja-JP" sz="850">
              <a:solidFill>
                <a:schemeClr val="dk1"/>
              </a:solidFill>
              <a:effectLst/>
              <a:latin typeface="+mn-lt"/>
              <a:ea typeface="+mn-ea"/>
              <a:cs typeface="+mn-cs"/>
            </a:rPr>
            <a:t>の影響により約</a:t>
          </a:r>
          <a:r>
            <a:rPr kumimoji="1" lang="en-US" altLang="ja-JP" sz="850">
              <a:solidFill>
                <a:schemeClr val="dk1"/>
              </a:solidFill>
              <a:effectLst/>
              <a:latin typeface="+mn-lt"/>
              <a:ea typeface="+mn-ea"/>
              <a:cs typeface="+mn-cs"/>
            </a:rPr>
            <a:t>9,500</a:t>
          </a:r>
          <a:r>
            <a:rPr kumimoji="1" lang="ja-JP" altLang="ja-JP" sz="850">
              <a:solidFill>
                <a:schemeClr val="dk1"/>
              </a:solidFill>
              <a:effectLst/>
              <a:latin typeface="+mn-lt"/>
              <a:ea typeface="+mn-ea"/>
              <a:cs typeface="+mn-cs"/>
            </a:rPr>
            <a:t>万円の増額となりました。</a:t>
          </a:r>
          <a:r>
            <a:rPr kumimoji="1" lang="ja-JP" altLang="en-US" sz="850">
              <a:solidFill>
                <a:schemeClr val="dk1"/>
              </a:solidFill>
              <a:effectLst/>
              <a:latin typeface="+mn-lt"/>
              <a:ea typeface="+mn-ea"/>
              <a:cs typeface="+mn-cs"/>
            </a:rPr>
            <a:t>また、地方消費税交付金が前年度交付金額の増加により約</a:t>
          </a:r>
          <a:r>
            <a:rPr kumimoji="1" lang="en-US" altLang="ja-JP" sz="850">
              <a:solidFill>
                <a:schemeClr val="dk1"/>
              </a:solidFill>
              <a:effectLst/>
              <a:latin typeface="+mn-lt"/>
              <a:ea typeface="+mn-ea"/>
              <a:cs typeface="+mn-cs"/>
            </a:rPr>
            <a:t>7,600</a:t>
          </a:r>
          <a:r>
            <a:rPr kumimoji="1" lang="ja-JP" altLang="en-US" sz="850">
              <a:solidFill>
                <a:schemeClr val="dk1"/>
              </a:solidFill>
              <a:effectLst/>
              <a:latin typeface="+mn-lt"/>
              <a:ea typeface="+mn-ea"/>
              <a:cs typeface="+mn-cs"/>
            </a:rPr>
            <a:t>万円の増額となりました。約</a:t>
          </a:r>
          <a:r>
            <a:rPr kumimoji="1" lang="ja-JP" altLang="ja-JP" sz="850">
              <a:solidFill>
                <a:schemeClr val="dk1"/>
              </a:solidFill>
              <a:effectLst/>
              <a:latin typeface="+mn-lt"/>
              <a:ea typeface="+mn-ea"/>
              <a:cs typeface="+mn-cs"/>
            </a:rPr>
            <a:t>総額では</a:t>
          </a:r>
          <a:r>
            <a:rPr kumimoji="1" lang="en-US" altLang="ja-JP" sz="850">
              <a:solidFill>
                <a:schemeClr val="dk1"/>
              </a:solidFill>
              <a:effectLst/>
              <a:latin typeface="+mn-lt"/>
              <a:ea typeface="+mn-ea"/>
              <a:cs typeface="+mn-cs"/>
            </a:rPr>
            <a:t>4.0</a:t>
          </a:r>
          <a:r>
            <a:rPr kumimoji="1" lang="ja-JP" altLang="ja-JP" sz="850">
              <a:solidFill>
                <a:schemeClr val="dk1"/>
              </a:solidFill>
              <a:effectLst/>
              <a:latin typeface="+mn-lt"/>
              <a:ea typeface="+mn-ea"/>
              <a:cs typeface="+mn-cs"/>
            </a:rPr>
            <a:t>ポイント約</a:t>
          </a:r>
          <a:r>
            <a:rPr kumimoji="1" lang="en-US" altLang="ja-JP" sz="850">
              <a:solidFill>
                <a:schemeClr val="dk1"/>
              </a:solidFill>
              <a:effectLst/>
              <a:latin typeface="+mn-lt"/>
              <a:ea typeface="+mn-ea"/>
              <a:cs typeface="+mn-cs"/>
            </a:rPr>
            <a:t>2</a:t>
          </a:r>
          <a:r>
            <a:rPr kumimoji="1" lang="ja-JP" altLang="en-US" sz="850">
              <a:solidFill>
                <a:schemeClr val="dk1"/>
              </a:solidFill>
              <a:effectLst/>
              <a:latin typeface="+mn-lt"/>
              <a:ea typeface="+mn-ea"/>
              <a:cs typeface="+mn-cs"/>
            </a:rPr>
            <a:t>億</a:t>
          </a:r>
          <a:r>
            <a:rPr kumimoji="1" lang="en-US" altLang="ja-JP" sz="850">
              <a:solidFill>
                <a:schemeClr val="dk1"/>
              </a:solidFill>
              <a:effectLst/>
              <a:latin typeface="+mn-lt"/>
              <a:ea typeface="+mn-ea"/>
              <a:cs typeface="+mn-cs"/>
            </a:rPr>
            <a:t>2,400</a:t>
          </a:r>
          <a:r>
            <a:rPr kumimoji="1" lang="ja-JP" altLang="en-US" sz="850">
              <a:solidFill>
                <a:schemeClr val="dk1"/>
              </a:solidFill>
              <a:effectLst/>
              <a:latin typeface="+mn-lt"/>
              <a:ea typeface="+mn-ea"/>
              <a:cs typeface="+mn-cs"/>
            </a:rPr>
            <a:t>万</a:t>
          </a:r>
          <a:r>
            <a:rPr kumimoji="1" lang="ja-JP" altLang="ja-JP" sz="850">
              <a:solidFill>
                <a:schemeClr val="dk1"/>
              </a:solidFill>
              <a:effectLst/>
              <a:latin typeface="+mn-lt"/>
              <a:ea typeface="+mn-ea"/>
              <a:cs typeface="+mn-cs"/>
            </a:rPr>
            <a:t>円の増額となりました。</a:t>
          </a:r>
          <a:endParaRPr lang="ja-JP" altLang="ja-JP" sz="850">
            <a:effectLst/>
          </a:endParaRPr>
        </a:p>
        <a:p>
          <a:pPr eaLnBrk="1" fontAlgn="auto" latinLnBrk="0" hangingPunct="1"/>
          <a:r>
            <a:rPr kumimoji="1" lang="ja-JP" altLang="ja-JP" sz="850">
              <a:solidFill>
                <a:schemeClr val="dk1"/>
              </a:solidFill>
              <a:effectLst/>
              <a:latin typeface="+mn-lt"/>
              <a:ea typeface="+mn-ea"/>
              <a:cs typeface="+mn-cs"/>
            </a:rPr>
            <a:t>　また、基準財政需要額でも、</a:t>
          </a:r>
          <a:r>
            <a:rPr kumimoji="1" lang="ja-JP" altLang="en-US" sz="850">
              <a:solidFill>
                <a:schemeClr val="dk1"/>
              </a:solidFill>
              <a:effectLst/>
              <a:latin typeface="+mn-lt"/>
              <a:ea typeface="+mn-ea"/>
              <a:cs typeface="+mn-cs"/>
            </a:rPr>
            <a:t>社会</a:t>
          </a:r>
          <a:r>
            <a:rPr kumimoji="1" lang="ja-JP" altLang="ja-JP" sz="850">
              <a:solidFill>
                <a:schemeClr val="dk1"/>
              </a:solidFill>
              <a:effectLst/>
              <a:latin typeface="+mn-lt"/>
              <a:ea typeface="+mn-ea"/>
              <a:cs typeface="+mn-cs"/>
            </a:rPr>
            <a:t>福祉費</a:t>
          </a:r>
          <a:r>
            <a:rPr kumimoji="1" lang="ja-JP" altLang="en-US" sz="850">
              <a:solidFill>
                <a:schemeClr val="dk1"/>
              </a:solidFill>
              <a:effectLst/>
              <a:latin typeface="+mn-lt"/>
              <a:ea typeface="+mn-ea"/>
              <a:cs typeface="+mn-cs"/>
            </a:rPr>
            <a:t>が</a:t>
          </a:r>
          <a:r>
            <a:rPr kumimoji="1" lang="ja-JP" altLang="ja-JP" sz="850">
              <a:solidFill>
                <a:schemeClr val="dk1"/>
              </a:solidFill>
              <a:effectLst/>
              <a:latin typeface="+mn-lt"/>
              <a:ea typeface="+mn-ea"/>
              <a:cs typeface="+mn-cs"/>
            </a:rPr>
            <a:t>単位</a:t>
          </a:r>
          <a:r>
            <a:rPr kumimoji="1" lang="ja-JP" altLang="en-US" sz="850">
              <a:solidFill>
                <a:schemeClr val="dk1"/>
              </a:solidFill>
              <a:effectLst/>
              <a:latin typeface="+mn-lt"/>
              <a:ea typeface="+mn-ea"/>
              <a:cs typeface="+mn-cs"/>
            </a:rPr>
            <a:t>費用・補正係数</a:t>
          </a:r>
          <a:r>
            <a:rPr kumimoji="1" lang="ja-JP" altLang="ja-JP" sz="850">
              <a:solidFill>
                <a:schemeClr val="dk1"/>
              </a:solidFill>
              <a:effectLst/>
              <a:latin typeface="+mn-lt"/>
              <a:ea typeface="+mn-ea"/>
              <a:cs typeface="+mn-cs"/>
            </a:rPr>
            <a:t>の増</a:t>
          </a:r>
          <a:r>
            <a:rPr kumimoji="1" lang="ja-JP" altLang="en-US" sz="850">
              <a:solidFill>
                <a:schemeClr val="dk1"/>
              </a:solidFill>
              <a:effectLst/>
              <a:latin typeface="+mn-lt"/>
              <a:ea typeface="+mn-ea"/>
              <a:cs typeface="+mn-cs"/>
            </a:rPr>
            <a:t>加に</a:t>
          </a:r>
          <a:r>
            <a:rPr kumimoji="1" lang="ja-JP" altLang="ja-JP" sz="850">
              <a:solidFill>
                <a:schemeClr val="dk1"/>
              </a:solidFill>
              <a:effectLst/>
              <a:latin typeface="+mn-lt"/>
              <a:ea typeface="+mn-ea"/>
              <a:cs typeface="+mn-cs"/>
            </a:rPr>
            <a:t>より</a:t>
          </a:r>
          <a:r>
            <a:rPr kumimoji="1" lang="en-US" altLang="ja-JP" sz="850">
              <a:solidFill>
                <a:schemeClr val="dk1"/>
              </a:solidFill>
              <a:effectLst/>
              <a:latin typeface="+mn-lt"/>
              <a:ea typeface="+mn-ea"/>
              <a:cs typeface="+mn-cs"/>
            </a:rPr>
            <a:t>5.5</a:t>
          </a:r>
          <a:r>
            <a:rPr kumimoji="1" lang="ja-JP" altLang="ja-JP" sz="850">
              <a:solidFill>
                <a:schemeClr val="dk1"/>
              </a:solidFill>
              <a:effectLst/>
              <a:latin typeface="+mn-lt"/>
              <a:ea typeface="+mn-ea"/>
              <a:cs typeface="+mn-cs"/>
            </a:rPr>
            <a:t>ポイント約</a:t>
          </a:r>
          <a:r>
            <a:rPr kumimoji="1" lang="en-US" altLang="ja-JP" sz="850">
              <a:solidFill>
                <a:schemeClr val="dk1"/>
              </a:solidFill>
              <a:effectLst/>
              <a:latin typeface="+mn-lt"/>
              <a:ea typeface="+mn-ea"/>
              <a:cs typeface="+mn-cs"/>
            </a:rPr>
            <a:t>4,900</a:t>
          </a:r>
          <a:r>
            <a:rPr kumimoji="1" lang="ja-JP" altLang="ja-JP" sz="850">
              <a:solidFill>
                <a:schemeClr val="dk1"/>
              </a:solidFill>
              <a:effectLst/>
              <a:latin typeface="+mn-lt"/>
              <a:ea typeface="+mn-ea"/>
              <a:cs typeface="+mn-cs"/>
            </a:rPr>
            <a:t>万円の増額、</a:t>
          </a:r>
          <a:r>
            <a:rPr kumimoji="1" lang="ja-JP" altLang="en-US" sz="850">
              <a:solidFill>
                <a:schemeClr val="dk1"/>
              </a:solidFill>
              <a:effectLst/>
              <a:latin typeface="+mn-lt"/>
              <a:ea typeface="+mn-ea"/>
              <a:cs typeface="+mn-cs"/>
            </a:rPr>
            <a:t>包括算定経費（人口）が単位費用の増加</a:t>
          </a:r>
          <a:r>
            <a:rPr kumimoji="1" lang="ja-JP" altLang="ja-JP" sz="850">
              <a:solidFill>
                <a:schemeClr val="dk1"/>
              </a:solidFill>
              <a:effectLst/>
              <a:latin typeface="+mn-lt"/>
              <a:ea typeface="+mn-ea"/>
              <a:cs typeface="+mn-cs"/>
            </a:rPr>
            <a:t>により、</a:t>
          </a:r>
          <a:r>
            <a:rPr kumimoji="1" lang="en-US" altLang="ja-JP" sz="850">
              <a:solidFill>
                <a:schemeClr val="dk1"/>
              </a:solidFill>
              <a:effectLst/>
              <a:latin typeface="+mn-lt"/>
              <a:ea typeface="+mn-ea"/>
              <a:cs typeface="+mn-cs"/>
            </a:rPr>
            <a:t>5.1</a:t>
          </a:r>
          <a:r>
            <a:rPr kumimoji="1" lang="ja-JP" altLang="ja-JP" sz="850">
              <a:solidFill>
                <a:schemeClr val="dk1"/>
              </a:solidFill>
              <a:effectLst/>
              <a:latin typeface="+mn-lt"/>
              <a:ea typeface="+mn-ea"/>
              <a:cs typeface="+mn-cs"/>
            </a:rPr>
            <a:t>ポイント約</a:t>
          </a:r>
          <a:r>
            <a:rPr kumimoji="1" lang="en-US" altLang="ja-JP" sz="850">
              <a:solidFill>
                <a:schemeClr val="dk1"/>
              </a:solidFill>
              <a:effectLst/>
              <a:latin typeface="+mn-lt"/>
              <a:ea typeface="+mn-ea"/>
              <a:cs typeface="+mn-cs"/>
            </a:rPr>
            <a:t>3,700</a:t>
          </a:r>
          <a:r>
            <a:rPr kumimoji="1" lang="ja-JP" altLang="en-US" sz="850">
              <a:solidFill>
                <a:schemeClr val="dk1"/>
              </a:solidFill>
              <a:effectLst/>
              <a:latin typeface="+mn-lt"/>
              <a:ea typeface="+mn-ea"/>
              <a:cs typeface="+mn-cs"/>
            </a:rPr>
            <a:t>万</a:t>
          </a:r>
          <a:r>
            <a:rPr kumimoji="1" lang="ja-JP" altLang="ja-JP" sz="850">
              <a:solidFill>
                <a:schemeClr val="dk1"/>
              </a:solidFill>
              <a:effectLst/>
              <a:latin typeface="+mn-lt"/>
              <a:ea typeface="+mn-ea"/>
              <a:cs typeface="+mn-cs"/>
            </a:rPr>
            <a:t>円の増額となりました。総額では</a:t>
          </a:r>
          <a:r>
            <a:rPr kumimoji="1" lang="en-US" altLang="ja-JP" sz="850">
              <a:solidFill>
                <a:schemeClr val="dk1"/>
              </a:solidFill>
              <a:effectLst/>
              <a:latin typeface="+mn-lt"/>
              <a:ea typeface="+mn-ea"/>
              <a:cs typeface="+mn-cs"/>
            </a:rPr>
            <a:t>1.7</a:t>
          </a:r>
          <a:r>
            <a:rPr kumimoji="1" lang="ja-JP" altLang="ja-JP" sz="850">
              <a:solidFill>
                <a:schemeClr val="dk1"/>
              </a:solidFill>
              <a:effectLst/>
              <a:latin typeface="+mn-lt"/>
              <a:ea typeface="+mn-ea"/>
              <a:cs typeface="+mn-cs"/>
            </a:rPr>
            <a:t>ポイント約</a:t>
          </a:r>
          <a:r>
            <a:rPr kumimoji="1" lang="en-US" altLang="ja-JP" sz="850">
              <a:solidFill>
                <a:schemeClr val="dk1"/>
              </a:solidFill>
              <a:effectLst/>
              <a:latin typeface="+mn-lt"/>
              <a:ea typeface="+mn-ea"/>
              <a:cs typeface="+mn-cs"/>
            </a:rPr>
            <a:t>9,700</a:t>
          </a:r>
          <a:r>
            <a:rPr kumimoji="1" lang="ja-JP" altLang="ja-JP" sz="850">
              <a:solidFill>
                <a:schemeClr val="dk1"/>
              </a:solidFill>
              <a:effectLst/>
              <a:latin typeface="+mn-lt"/>
              <a:ea typeface="+mn-ea"/>
              <a:cs typeface="+mn-cs"/>
            </a:rPr>
            <a:t>万円の増額となりました。</a:t>
          </a:r>
          <a:endParaRPr lang="ja-JP" altLang="ja-JP" sz="850">
            <a:effectLst/>
          </a:endParaRPr>
        </a:p>
        <a:p>
          <a:r>
            <a:rPr kumimoji="1" lang="ja-JP" altLang="ja-JP" sz="850">
              <a:solidFill>
                <a:schemeClr val="dk1"/>
              </a:solidFill>
              <a:effectLst/>
              <a:latin typeface="+mn-lt"/>
              <a:ea typeface="+mn-ea"/>
              <a:cs typeface="+mn-cs"/>
            </a:rPr>
            <a:t>　結果として、基準財政需要額及び基準財政収入額ともに増額し、単年度の財政力指数は</a:t>
          </a:r>
          <a:r>
            <a:rPr kumimoji="1" lang="en-US" altLang="ja-JP" sz="850">
              <a:solidFill>
                <a:schemeClr val="dk1"/>
              </a:solidFill>
              <a:effectLst/>
              <a:latin typeface="+mn-lt"/>
              <a:ea typeface="+mn-ea"/>
              <a:cs typeface="+mn-cs"/>
            </a:rPr>
            <a:t>1.014</a:t>
          </a:r>
          <a:r>
            <a:rPr kumimoji="1" lang="ja-JP" altLang="ja-JP" sz="850">
              <a:solidFill>
                <a:schemeClr val="dk1"/>
              </a:solidFill>
              <a:effectLst/>
              <a:latin typeface="+mn-lt"/>
              <a:ea typeface="+mn-ea"/>
              <a:cs typeface="+mn-cs"/>
            </a:rPr>
            <a:t>と、令和</a:t>
          </a:r>
          <a:r>
            <a:rPr kumimoji="1" lang="en-US" altLang="ja-JP" sz="850">
              <a:solidFill>
                <a:schemeClr val="dk1"/>
              </a:solidFill>
              <a:effectLst/>
              <a:latin typeface="+mn-lt"/>
              <a:ea typeface="+mn-ea"/>
              <a:cs typeface="+mn-cs"/>
            </a:rPr>
            <a:t>4</a:t>
          </a:r>
          <a:r>
            <a:rPr kumimoji="1" lang="ja-JP" altLang="ja-JP" sz="850">
              <a:solidFill>
                <a:schemeClr val="dk1"/>
              </a:solidFill>
              <a:effectLst/>
              <a:latin typeface="+mn-lt"/>
              <a:ea typeface="+mn-ea"/>
              <a:cs typeface="+mn-cs"/>
            </a:rPr>
            <a:t>年度に比べ</a:t>
          </a:r>
          <a:r>
            <a:rPr kumimoji="1" lang="en-US" altLang="ja-JP" sz="850">
              <a:solidFill>
                <a:schemeClr val="dk1"/>
              </a:solidFill>
              <a:effectLst/>
              <a:latin typeface="+mn-lt"/>
              <a:ea typeface="+mn-ea"/>
              <a:cs typeface="+mn-cs"/>
            </a:rPr>
            <a:t>0.022</a:t>
          </a:r>
          <a:r>
            <a:rPr kumimoji="1" lang="ja-JP" altLang="ja-JP" sz="850">
              <a:solidFill>
                <a:schemeClr val="dk1"/>
              </a:solidFill>
              <a:effectLst/>
              <a:latin typeface="+mn-lt"/>
              <a:ea typeface="+mn-ea"/>
              <a:cs typeface="+mn-cs"/>
            </a:rPr>
            <a:t>ポイント良化</a:t>
          </a:r>
          <a:r>
            <a:rPr kumimoji="1" lang="ja-JP" altLang="en-US" sz="850">
              <a:solidFill>
                <a:schemeClr val="dk1"/>
              </a:solidFill>
              <a:effectLst/>
              <a:latin typeface="+mn-lt"/>
              <a:ea typeface="+mn-ea"/>
              <a:cs typeface="+mn-cs"/>
            </a:rPr>
            <a:t>しましたが、</a:t>
          </a:r>
          <a:r>
            <a:rPr kumimoji="1" lang="en-US" altLang="ja-JP" sz="850">
              <a:solidFill>
                <a:schemeClr val="dk1"/>
              </a:solidFill>
              <a:effectLst/>
              <a:latin typeface="+mn-lt"/>
              <a:ea typeface="+mn-ea"/>
              <a:cs typeface="+mn-cs"/>
            </a:rPr>
            <a:t>3</a:t>
          </a:r>
          <a:r>
            <a:rPr kumimoji="1" lang="ja-JP" altLang="en-US" sz="850">
              <a:solidFill>
                <a:schemeClr val="dk1"/>
              </a:solidFill>
              <a:effectLst/>
              <a:latin typeface="+mn-lt"/>
              <a:ea typeface="+mn-ea"/>
              <a:cs typeface="+mn-cs"/>
            </a:rPr>
            <a:t>か</a:t>
          </a:r>
          <a:r>
            <a:rPr kumimoji="1" lang="ja-JP" altLang="ja-JP" sz="850">
              <a:solidFill>
                <a:schemeClr val="dk1"/>
              </a:solidFill>
              <a:effectLst/>
              <a:latin typeface="+mn-lt"/>
              <a:ea typeface="+mn-ea"/>
              <a:cs typeface="+mn-cs"/>
            </a:rPr>
            <a:t>年平均の財政力指数は</a:t>
          </a:r>
          <a:r>
            <a:rPr kumimoji="1" lang="en-US" altLang="ja-JP" sz="850">
              <a:solidFill>
                <a:schemeClr val="dk1"/>
              </a:solidFill>
              <a:effectLst/>
              <a:latin typeface="+mn-lt"/>
              <a:ea typeface="+mn-ea"/>
              <a:cs typeface="+mn-cs"/>
            </a:rPr>
            <a:t>0.992</a:t>
          </a:r>
          <a:r>
            <a:rPr kumimoji="1" lang="ja-JP" altLang="en-US" sz="850">
              <a:solidFill>
                <a:schemeClr val="dk1"/>
              </a:solidFill>
              <a:effectLst/>
              <a:latin typeface="+mn-lt"/>
              <a:ea typeface="+mn-ea"/>
              <a:cs typeface="+mn-cs"/>
            </a:rPr>
            <a:t>と、依然として</a:t>
          </a:r>
          <a:r>
            <a:rPr kumimoji="1" lang="en-US" altLang="ja-JP" sz="850">
              <a:solidFill>
                <a:schemeClr val="dk1"/>
              </a:solidFill>
              <a:effectLst/>
              <a:latin typeface="+mn-lt"/>
              <a:ea typeface="+mn-ea"/>
              <a:cs typeface="+mn-cs"/>
            </a:rPr>
            <a:t>1.0</a:t>
          </a:r>
          <a:r>
            <a:rPr kumimoji="1" lang="ja-JP" altLang="en-US" sz="850">
              <a:solidFill>
                <a:schemeClr val="dk1"/>
              </a:solidFill>
              <a:effectLst/>
              <a:latin typeface="+mn-lt"/>
              <a:ea typeface="+mn-ea"/>
              <a:cs typeface="+mn-cs"/>
            </a:rPr>
            <a:t>を下回っている状況にあります。</a:t>
          </a:r>
          <a:endParaRPr lang="ja-JP" altLang="ja-JP" sz="85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114300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41533"/>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6350</xdr:rowOff>
    </xdr:from>
    <xdr:to>
      <xdr:col>23</xdr:col>
      <xdr:colOff>133350</xdr:colOff>
      <xdr:row>40</xdr:row>
      <xdr:rowOff>6350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8643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53922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2548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81845</xdr:rowOff>
    </xdr:from>
    <xdr:to>
      <xdr:col>23</xdr:col>
      <xdr:colOff>184150</xdr:colOff>
      <xdr:row>43</xdr:row>
      <xdr:rowOff>11995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28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164395</xdr:rowOff>
    </xdr:from>
    <xdr:to>
      <xdr:col>19</xdr:col>
      <xdr:colOff>133350</xdr:colOff>
      <xdr:row>40</xdr:row>
      <xdr:rowOff>6350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85094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55033</xdr:rowOff>
    </xdr:from>
    <xdr:to>
      <xdr:col>19</xdr:col>
      <xdr:colOff>184150</xdr:colOff>
      <xdr:row>42</xdr:row>
      <xdr:rowOff>156633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141410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3423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150989</xdr:rowOff>
    </xdr:from>
    <xdr:to>
      <xdr:col>15</xdr:col>
      <xdr:colOff>82550</xdr:colOff>
      <xdr:row>39</xdr:row>
      <xdr:rowOff>164395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837539"/>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28222</xdr:rowOff>
    </xdr:from>
    <xdr:to>
      <xdr:col>15</xdr:col>
      <xdr:colOff>133350</xdr:colOff>
      <xdr:row>42</xdr:row>
      <xdr:rowOff>129822</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114599</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137583</xdr:rowOff>
    </xdr:from>
    <xdr:to>
      <xdr:col>11</xdr:col>
      <xdr:colOff>31750</xdr:colOff>
      <xdr:row>39</xdr:row>
      <xdr:rowOff>150989</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824133"/>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14817</xdr:rowOff>
    </xdr:from>
    <xdr:to>
      <xdr:col>11</xdr:col>
      <xdr:colOff>82550</xdr:colOff>
      <xdr:row>42</xdr:row>
      <xdr:rowOff>116417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101194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41628</xdr:rowOff>
    </xdr:from>
    <xdr:to>
      <xdr:col>7</xdr:col>
      <xdr:colOff>31750</xdr:colOff>
      <xdr:row>42</xdr:row>
      <xdr:rowOff>143228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128005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32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127000</xdr:rowOff>
    </xdr:from>
    <xdr:to>
      <xdr:col>23</xdr:col>
      <xdr:colOff>184150</xdr:colOff>
      <xdr:row>40</xdr:row>
      <xdr:rowOff>57150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143527</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65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127000</xdr:rowOff>
    </xdr:from>
    <xdr:to>
      <xdr:col>19</xdr:col>
      <xdr:colOff>184150</xdr:colOff>
      <xdr:row>40</xdr:row>
      <xdr:rowOff>57150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67327</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58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113595</xdr:rowOff>
    </xdr:from>
    <xdr:to>
      <xdr:col>15</xdr:col>
      <xdr:colOff>133350</xdr:colOff>
      <xdr:row>40</xdr:row>
      <xdr:rowOff>43745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80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53922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56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100189</xdr:rowOff>
    </xdr:from>
    <xdr:to>
      <xdr:col>11</xdr:col>
      <xdr:colOff>82550</xdr:colOff>
      <xdr:row>40</xdr:row>
      <xdr:rowOff>30339</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78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40516</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55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86783</xdr:rowOff>
    </xdr:from>
    <xdr:to>
      <xdr:col>7</xdr:col>
      <xdr:colOff>31750</xdr:colOff>
      <xdr:row>40</xdr:row>
      <xdr:rowOff>16933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27110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chemeClr val="dk1"/>
              </a:solidFill>
              <a:effectLst/>
              <a:latin typeface="+mn-lt"/>
              <a:ea typeface="+mn-ea"/>
              <a:cs typeface="+mn-cs"/>
            </a:rPr>
            <a:t>　</a:t>
          </a:r>
          <a:r>
            <a:rPr kumimoji="1" lang="ja-JP" altLang="ja-JP" sz="850">
              <a:solidFill>
                <a:schemeClr val="dk1"/>
              </a:solidFill>
              <a:effectLst/>
              <a:latin typeface="+mn-lt"/>
              <a:ea typeface="+mn-ea"/>
              <a:cs typeface="+mn-cs"/>
            </a:rPr>
            <a:t>分母（経常一般財源）は</a:t>
          </a:r>
          <a:r>
            <a:rPr kumimoji="1" lang="ja-JP" altLang="en-US" sz="850">
              <a:solidFill>
                <a:schemeClr val="dk1"/>
              </a:solidFill>
              <a:effectLst/>
              <a:latin typeface="+mn-lt"/>
              <a:ea typeface="+mn-ea"/>
              <a:cs typeface="+mn-cs"/>
            </a:rPr>
            <a:t>、普通交付税</a:t>
          </a:r>
          <a:r>
            <a:rPr kumimoji="1" lang="ja-JP" altLang="ja-JP" sz="850">
              <a:solidFill>
                <a:schemeClr val="dk1"/>
              </a:solidFill>
              <a:effectLst/>
              <a:latin typeface="+mn-lt"/>
              <a:ea typeface="+mn-ea"/>
              <a:cs typeface="+mn-cs"/>
            </a:rPr>
            <a:t>が</a:t>
          </a:r>
          <a:r>
            <a:rPr kumimoji="1" lang="ja-JP" altLang="en-US" sz="850">
              <a:solidFill>
                <a:schemeClr val="dk1"/>
              </a:solidFill>
              <a:effectLst/>
              <a:latin typeface="+mn-lt"/>
              <a:ea typeface="+mn-ea"/>
              <a:cs typeface="+mn-cs"/>
            </a:rPr>
            <a:t>不交付団体となり約</a:t>
          </a:r>
          <a:r>
            <a:rPr kumimoji="1" lang="en-US" altLang="ja-JP" sz="850">
              <a:solidFill>
                <a:schemeClr val="dk1"/>
              </a:solidFill>
              <a:effectLst/>
              <a:latin typeface="+mn-lt"/>
              <a:ea typeface="+mn-ea"/>
              <a:cs typeface="+mn-cs"/>
            </a:rPr>
            <a:t>4,600</a:t>
          </a:r>
          <a:r>
            <a:rPr kumimoji="1" lang="ja-JP" altLang="en-US" sz="850">
              <a:solidFill>
                <a:schemeClr val="dk1"/>
              </a:solidFill>
              <a:effectLst/>
              <a:latin typeface="+mn-lt"/>
              <a:ea typeface="+mn-ea"/>
              <a:cs typeface="+mn-cs"/>
            </a:rPr>
            <a:t>万円の減額となりましたが、法人事業税交付金が約</a:t>
          </a:r>
          <a:r>
            <a:rPr kumimoji="1" lang="en-US" altLang="ja-JP" sz="850">
              <a:solidFill>
                <a:schemeClr val="dk1"/>
              </a:solidFill>
              <a:effectLst/>
              <a:latin typeface="+mn-lt"/>
              <a:ea typeface="+mn-ea"/>
              <a:cs typeface="+mn-cs"/>
            </a:rPr>
            <a:t>4,700</a:t>
          </a:r>
          <a:r>
            <a:rPr kumimoji="1" lang="ja-JP" altLang="en-US" sz="850">
              <a:solidFill>
                <a:schemeClr val="dk1"/>
              </a:solidFill>
              <a:effectLst/>
              <a:latin typeface="+mn-lt"/>
              <a:ea typeface="+mn-ea"/>
              <a:cs typeface="+mn-cs"/>
            </a:rPr>
            <a:t>万円、法人町民税が約</a:t>
          </a:r>
          <a:r>
            <a:rPr kumimoji="1" lang="en-US" altLang="ja-JP" sz="850">
              <a:solidFill>
                <a:schemeClr val="dk1"/>
              </a:solidFill>
              <a:effectLst/>
              <a:latin typeface="+mn-lt"/>
              <a:ea typeface="+mn-ea"/>
              <a:cs typeface="+mn-cs"/>
            </a:rPr>
            <a:t>4,400</a:t>
          </a:r>
          <a:r>
            <a:rPr kumimoji="1" lang="ja-JP" altLang="en-US" sz="850">
              <a:solidFill>
                <a:schemeClr val="dk1"/>
              </a:solidFill>
              <a:effectLst/>
              <a:latin typeface="+mn-lt"/>
              <a:ea typeface="+mn-ea"/>
              <a:cs typeface="+mn-cs"/>
            </a:rPr>
            <a:t>万円増額し</a:t>
          </a:r>
          <a:r>
            <a:rPr kumimoji="1" lang="ja-JP" altLang="ja-JP" sz="850">
              <a:solidFill>
                <a:schemeClr val="dk1"/>
              </a:solidFill>
              <a:effectLst/>
              <a:latin typeface="+mn-lt"/>
              <a:ea typeface="+mn-ea"/>
              <a:cs typeface="+mn-cs"/>
            </a:rPr>
            <a:t>、総額では約</a:t>
          </a:r>
          <a:r>
            <a:rPr kumimoji="1" lang="en-US" altLang="ja-JP" sz="850">
              <a:solidFill>
                <a:schemeClr val="dk1"/>
              </a:solidFill>
              <a:effectLst/>
              <a:latin typeface="+mn-lt"/>
              <a:ea typeface="+mn-ea"/>
              <a:cs typeface="+mn-cs"/>
            </a:rPr>
            <a:t>7,400</a:t>
          </a:r>
          <a:r>
            <a:rPr kumimoji="1" lang="ja-JP" altLang="ja-JP" sz="850">
              <a:solidFill>
                <a:schemeClr val="dk1"/>
              </a:solidFill>
              <a:effectLst/>
              <a:latin typeface="+mn-lt"/>
              <a:ea typeface="+mn-ea"/>
              <a:cs typeface="+mn-cs"/>
            </a:rPr>
            <a:t>万円の</a:t>
          </a:r>
          <a:r>
            <a:rPr kumimoji="1" lang="ja-JP" altLang="en-US" sz="850">
              <a:solidFill>
                <a:schemeClr val="dk1"/>
              </a:solidFill>
              <a:effectLst/>
              <a:latin typeface="+mn-lt"/>
              <a:ea typeface="+mn-ea"/>
              <a:cs typeface="+mn-cs"/>
            </a:rPr>
            <a:t>増額</a:t>
          </a:r>
          <a:r>
            <a:rPr kumimoji="1" lang="ja-JP" altLang="ja-JP" sz="850">
              <a:solidFill>
                <a:schemeClr val="dk1"/>
              </a:solidFill>
              <a:effectLst/>
              <a:latin typeface="+mn-lt"/>
              <a:ea typeface="+mn-ea"/>
              <a:cs typeface="+mn-cs"/>
            </a:rPr>
            <a:t>となりました。</a:t>
          </a:r>
          <a:endParaRPr lang="ja-JP" altLang="ja-JP" sz="850">
            <a:effectLst/>
          </a:endParaRPr>
        </a:p>
        <a:p>
          <a:r>
            <a:rPr kumimoji="1" lang="ja-JP" altLang="ja-JP" sz="850">
              <a:solidFill>
                <a:schemeClr val="dk1"/>
              </a:solidFill>
              <a:effectLst/>
              <a:latin typeface="+mn-lt"/>
              <a:ea typeface="+mn-ea"/>
              <a:cs typeface="+mn-cs"/>
            </a:rPr>
            <a:t>　分子（経常経費充当一般財源）は、</a:t>
          </a:r>
          <a:r>
            <a:rPr kumimoji="1" lang="ja-JP" altLang="en-US" sz="850">
              <a:solidFill>
                <a:schemeClr val="dk1"/>
              </a:solidFill>
              <a:effectLst/>
              <a:latin typeface="+mn-lt"/>
              <a:ea typeface="+mn-ea"/>
              <a:cs typeface="+mn-cs"/>
            </a:rPr>
            <a:t>維持補修費で約</a:t>
          </a:r>
          <a:r>
            <a:rPr kumimoji="1" lang="en-US" altLang="ja-JP" sz="850">
              <a:solidFill>
                <a:schemeClr val="dk1"/>
              </a:solidFill>
              <a:effectLst/>
              <a:latin typeface="+mn-lt"/>
              <a:ea typeface="+mn-ea"/>
              <a:cs typeface="+mn-cs"/>
            </a:rPr>
            <a:t>940</a:t>
          </a:r>
          <a:r>
            <a:rPr kumimoji="1" lang="ja-JP" altLang="en-US" sz="850">
              <a:solidFill>
                <a:schemeClr val="dk1"/>
              </a:solidFill>
              <a:effectLst/>
              <a:latin typeface="+mn-lt"/>
              <a:ea typeface="+mn-ea"/>
              <a:cs typeface="+mn-cs"/>
            </a:rPr>
            <a:t>万円の</a:t>
          </a:r>
          <a:r>
            <a:rPr kumimoji="1" lang="ja-JP" altLang="ja-JP" sz="850">
              <a:solidFill>
                <a:schemeClr val="dk1"/>
              </a:solidFill>
              <a:effectLst/>
              <a:latin typeface="+mn-lt"/>
              <a:ea typeface="+mn-ea"/>
              <a:cs typeface="+mn-cs"/>
            </a:rPr>
            <a:t>減額</a:t>
          </a:r>
          <a:r>
            <a:rPr kumimoji="1" lang="ja-JP" altLang="en-US" sz="850">
              <a:solidFill>
                <a:schemeClr val="dk1"/>
              </a:solidFill>
              <a:effectLst/>
              <a:latin typeface="+mn-lt"/>
              <a:ea typeface="+mn-ea"/>
              <a:cs typeface="+mn-cs"/>
            </a:rPr>
            <a:t>があった一方で</a:t>
          </a:r>
          <a:r>
            <a:rPr kumimoji="1" lang="ja-JP" altLang="ja-JP" sz="850">
              <a:solidFill>
                <a:schemeClr val="dk1"/>
              </a:solidFill>
              <a:effectLst/>
              <a:latin typeface="+mn-lt"/>
              <a:ea typeface="+mn-ea"/>
              <a:cs typeface="+mn-cs"/>
            </a:rPr>
            <a:t>、</a:t>
          </a:r>
          <a:r>
            <a:rPr kumimoji="1" lang="ja-JP" altLang="en-US" sz="850">
              <a:solidFill>
                <a:schemeClr val="dk1"/>
              </a:solidFill>
              <a:effectLst/>
              <a:latin typeface="+mn-lt"/>
              <a:ea typeface="+mn-ea"/>
              <a:cs typeface="+mn-cs"/>
            </a:rPr>
            <a:t>物件費</a:t>
          </a:r>
          <a:r>
            <a:rPr kumimoji="1" lang="ja-JP" altLang="ja-JP" sz="850">
              <a:solidFill>
                <a:schemeClr val="dk1"/>
              </a:solidFill>
              <a:effectLst/>
              <a:latin typeface="+mn-lt"/>
              <a:ea typeface="+mn-ea"/>
              <a:cs typeface="+mn-cs"/>
            </a:rPr>
            <a:t>が約</a:t>
          </a:r>
          <a:r>
            <a:rPr kumimoji="1" lang="en-US" altLang="ja-JP" sz="850">
              <a:solidFill>
                <a:schemeClr val="dk1"/>
              </a:solidFill>
              <a:effectLst/>
              <a:latin typeface="+mn-lt"/>
              <a:ea typeface="+mn-ea"/>
              <a:cs typeface="+mn-cs"/>
            </a:rPr>
            <a:t>8,300</a:t>
          </a:r>
          <a:r>
            <a:rPr kumimoji="1" lang="ja-JP" altLang="ja-JP" sz="850">
              <a:solidFill>
                <a:schemeClr val="dk1"/>
              </a:solidFill>
              <a:effectLst/>
              <a:latin typeface="+mn-lt"/>
              <a:ea typeface="+mn-ea"/>
              <a:cs typeface="+mn-cs"/>
            </a:rPr>
            <a:t>万円、</a:t>
          </a:r>
          <a:r>
            <a:rPr kumimoji="1" lang="ja-JP" altLang="en-US" sz="850">
              <a:solidFill>
                <a:schemeClr val="dk1"/>
              </a:solidFill>
              <a:effectLst/>
              <a:latin typeface="+mn-lt"/>
              <a:ea typeface="+mn-ea"/>
              <a:cs typeface="+mn-cs"/>
            </a:rPr>
            <a:t>繰出金</a:t>
          </a:r>
          <a:r>
            <a:rPr kumimoji="1" lang="ja-JP" altLang="ja-JP" sz="850">
              <a:solidFill>
                <a:schemeClr val="dk1"/>
              </a:solidFill>
              <a:effectLst/>
              <a:latin typeface="+mn-lt"/>
              <a:ea typeface="+mn-ea"/>
              <a:cs typeface="+mn-cs"/>
            </a:rPr>
            <a:t>が約</a:t>
          </a:r>
          <a:r>
            <a:rPr kumimoji="1" lang="en-US" altLang="ja-JP" sz="850">
              <a:solidFill>
                <a:schemeClr val="dk1"/>
              </a:solidFill>
              <a:effectLst/>
              <a:latin typeface="+mn-lt"/>
              <a:ea typeface="+mn-ea"/>
              <a:cs typeface="+mn-cs"/>
            </a:rPr>
            <a:t>7,300</a:t>
          </a:r>
          <a:r>
            <a:rPr kumimoji="1" lang="ja-JP" altLang="ja-JP" sz="850">
              <a:solidFill>
                <a:schemeClr val="dk1"/>
              </a:solidFill>
              <a:effectLst/>
              <a:latin typeface="+mn-lt"/>
              <a:ea typeface="+mn-ea"/>
              <a:cs typeface="+mn-cs"/>
            </a:rPr>
            <a:t>万円の増額となり、総額では約</a:t>
          </a:r>
          <a:r>
            <a:rPr kumimoji="1" lang="en-US" altLang="ja-JP" sz="850">
              <a:solidFill>
                <a:schemeClr val="dk1"/>
              </a:solidFill>
              <a:effectLst/>
              <a:latin typeface="+mn-lt"/>
              <a:ea typeface="+mn-ea"/>
              <a:cs typeface="+mn-cs"/>
            </a:rPr>
            <a:t>2</a:t>
          </a:r>
          <a:r>
            <a:rPr kumimoji="1" lang="ja-JP" altLang="ja-JP" sz="850">
              <a:solidFill>
                <a:schemeClr val="dk1"/>
              </a:solidFill>
              <a:effectLst/>
              <a:latin typeface="+mn-lt"/>
              <a:ea typeface="+mn-ea"/>
              <a:cs typeface="+mn-cs"/>
            </a:rPr>
            <a:t>億</a:t>
          </a:r>
          <a:r>
            <a:rPr kumimoji="1" lang="en-US" altLang="ja-JP" sz="850">
              <a:solidFill>
                <a:schemeClr val="dk1"/>
              </a:solidFill>
              <a:effectLst/>
              <a:latin typeface="+mn-lt"/>
              <a:ea typeface="+mn-ea"/>
              <a:cs typeface="+mn-cs"/>
            </a:rPr>
            <a:t>5,100</a:t>
          </a:r>
          <a:r>
            <a:rPr kumimoji="1" lang="ja-JP" altLang="ja-JP" sz="850">
              <a:solidFill>
                <a:schemeClr val="dk1"/>
              </a:solidFill>
              <a:effectLst/>
              <a:latin typeface="+mn-lt"/>
              <a:ea typeface="+mn-ea"/>
              <a:cs typeface="+mn-cs"/>
            </a:rPr>
            <a:t>万円の増額となりました。</a:t>
          </a:r>
          <a:endParaRPr lang="ja-JP" altLang="ja-JP" sz="850">
            <a:effectLst/>
          </a:endParaRPr>
        </a:p>
        <a:p>
          <a:r>
            <a:rPr kumimoji="1" lang="ja-JP" altLang="ja-JP" sz="850">
              <a:solidFill>
                <a:schemeClr val="dk1"/>
              </a:solidFill>
              <a:effectLst/>
              <a:latin typeface="+mn-lt"/>
              <a:ea typeface="+mn-ea"/>
              <a:cs typeface="+mn-cs"/>
            </a:rPr>
            <a:t>　分母となる経常的な収入が</a:t>
          </a:r>
          <a:r>
            <a:rPr kumimoji="1" lang="ja-JP" altLang="en-US" sz="850">
              <a:solidFill>
                <a:schemeClr val="dk1"/>
              </a:solidFill>
              <a:effectLst/>
              <a:latin typeface="+mn-lt"/>
              <a:ea typeface="+mn-ea"/>
              <a:cs typeface="+mn-cs"/>
            </a:rPr>
            <a:t>増額</a:t>
          </a:r>
          <a:r>
            <a:rPr kumimoji="1" lang="ja-JP" altLang="ja-JP" sz="850">
              <a:solidFill>
                <a:schemeClr val="dk1"/>
              </a:solidFill>
              <a:effectLst/>
              <a:latin typeface="+mn-lt"/>
              <a:ea typeface="+mn-ea"/>
              <a:cs typeface="+mn-cs"/>
            </a:rPr>
            <a:t>とな</a:t>
          </a:r>
          <a:r>
            <a:rPr kumimoji="1" lang="ja-JP" altLang="en-US" sz="850">
              <a:solidFill>
                <a:schemeClr val="dk1"/>
              </a:solidFill>
              <a:effectLst/>
              <a:latin typeface="+mn-lt"/>
              <a:ea typeface="+mn-ea"/>
              <a:cs typeface="+mn-cs"/>
            </a:rPr>
            <a:t>ったものの</a:t>
          </a:r>
          <a:r>
            <a:rPr kumimoji="1" lang="ja-JP" altLang="ja-JP" sz="850">
              <a:solidFill>
                <a:schemeClr val="dk1"/>
              </a:solidFill>
              <a:effectLst/>
              <a:latin typeface="+mn-lt"/>
              <a:ea typeface="+mn-ea"/>
              <a:cs typeface="+mn-cs"/>
            </a:rPr>
            <a:t>、分子となる経常的な支出が</a:t>
          </a:r>
          <a:r>
            <a:rPr kumimoji="1" lang="ja-JP" altLang="en-US" sz="850">
              <a:solidFill>
                <a:schemeClr val="dk1"/>
              </a:solidFill>
              <a:effectLst/>
              <a:latin typeface="+mn-lt"/>
              <a:ea typeface="+mn-ea"/>
              <a:cs typeface="+mn-cs"/>
            </a:rPr>
            <a:t>より</a:t>
          </a:r>
          <a:r>
            <a:rPr kumimoji="1" lang="ja-JP" altLang="ja-JP" sz="850">
              <a:solidFill>
                <a:schemeClr val="dk1"/>
              </a:solidFill>
              <a:effectLst/>
              <a:latin typeface="+mn-lt"/>
              <a:ea typeface="+mn-ea"/>
              <a:cs typeface="+mn-cs"/>
            </a:rPr>
            <a:t>増額となったため、前年度に比べ</a:t>
          </a:r>
          <a:r>
            <a:rPr kumimoji="1" lang="en-US" altLang="ja-JP" sz="850">
              <a:solidFill>
                <a:schemeClr val="dk1"/>
              </a:solidFill>
              <a:effectLst/>
              <a:latin typeface="+mn-lt"/>
              <a:ea typeface="+mn-ea"/>
              <a:cs typeface="+mn-cs"/>
            </a:rPr>
            <a:t>2.1</a:t>
          </a:r>
          <a:r>
            <a:rPr kumimoji="1" lang="ja-JP" altLang="ja-JP" sz="850">
              <a:solidFill>
                <a:schemeClr val="dk1"/>
              </a:solidFill>
              <a:effectLst/>
              <a:latin typeface="+mn-lt"/>
              <a:ea typeface="+mn-ea"/>
              <a:cs typeface="+mn-cs"/>
            </a:rPr>
            <a:t>ポイント悪化しました。東京都</a:t>
          </a:r>
          <a:r>
            <a:rPr kumimoji="1" lang="ja-JP" altLang="en-US" sz="850">
              <a:solidFill>
                <a:schemeClr val="dk1"/>
              </a:solidFill>
              <a:effectLst/>
              <a:latin typeface="+mn-lt"/>
              <a:ea typeface="+mn-ea"/>
              <a:cs typeface="+mn-cs"/>
            </a:rPr>
            <a:t>の</a:t>
          </a:r>
          <a:r>
            <a:rPr kumimoji="1" lang="ja-JP" altLang="ja-JP" sz="850">
              <a:solidFill>
                <a:schemeClr val="dk1"/>
              </a:solidFill>
              <a:effectLst/>
              <a:latin typeface="+mn-lt"/>
              <a:ea typeface="+mn-ea"/>
              <a:cs typeface="+mn-cs"/>
            </a:rPr>
            <a:t>平均</a:t>
          </a:r>
          <a:r>
            <a:rPr kumimoji="1" lang="ja-JP" altLang="en-US" sz="850">
              <a:solidFill>
                <a:schemeClr val="dk1"/>
              </a:solidFill>
              <a:effectLst/>
              <a:latin typeface="+mn-lt"/>
              <a:ea typeface="+mn-ea"/>
              <a:cs typeface="+mn-cs"/>
            </a:rPr>
            <a:t>以下を目指し</a:t>
          </a:r>
          <a:r>
            <a:rPr kumimoji="1" lang="ja-JP" altLang="ja-JP" sz="850">
              <a:solidFill>
                <a:schemeClr val="dk1"/>
              </a:solidFill>
              <a:effectLst/>
              <a:latin typeface="+mn-lt"/>
              <a:ea typeface="+mn-ea"/>
              <a:cs typeface="+mn-cs"/>
            </a:rPr>
            <a:t>、今後も、経常経費の削減と町税収入の増加に向け努力し、経常収支比率の低減を目指します。</a:t>
          </a:r>
          <a:endParaRPr lang="ja-JP" altLang="ja-JP" sz="85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114935</xdr:rowOff>
    </xdr:from>
    <xdr:to>
      <xdr:col>23</xdr:col>
      <xdr:colOff>133350</xdr:colOff>
      <xdr:row>67</xdr:row>
      <xdr:rowOff>25718</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059035"/>
          <a:ext cx="0" cy="14538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169245</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8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25718</xdr:rowOff>
    </xdr:from>
    <xdr:to>
      <xdr:col>24</xdr:col>
      <xdr:colOff>12700</xdr:colOff>
      <xdr:row>67</xdr:row>
      <xdr:rowOff>25718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51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29862</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802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114935</xdr:rowOff>
    </xdr:from>
    <xdr:to>
      <xdr:col>24</xdr:col>
      <xdr:colOff>12700</xdr:colOff>
      <xdr:row>58</xdr:row>
      <xdr:rowOff>114935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059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171132</xdr:rowOff>
    </xdr:from>
    <xdr:to>
      <xdr:col>23</xdr:col>
      <xdr:colOff>133350</xdr:colOff>
      <xdr:row>63</xdr:row>
      <xdr:rowOff>126365</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0801032"/>
          <a:ext cx="838200" cy="126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25734</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6556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9207</xdr:rowOff>
    </xdr:from>
    <xdr:to>
      <xdr:col>23</xdr:col>
      <xdr:colOff>184150</xdr:colOff>
      <xdr:row>63</xdr:row>
      <xdr:rowOff>110807</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1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46990</xdr:rowOff>
    </xdr:from>
    <xdr:to>
      <xdr:col>19</xdr:col>
      <xdr:colOff>133350</xdr:colOff>
      <xdr:row>62</xdr:row>
      <xdr:rowOff>171132</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505440"/>
          <a:ext cx="889000" cy="295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72072</xdr:rowOff>
    </xdr:from>
    <xdr:to>
      <xdr:col>19</xdr:col>
      <xdr:colOff>184150</xdr:colOff>
      <xdr:row>63</xdr:row>
      <xdr:rowOff>2222</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701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12399</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470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46990</xdr:rowOff>
    </xdr:from>
    <xdr:to>
      <xdr:col>15</xdr:col>
      <xdr:colOff>82550</xdr:colOff>
      <xdr:row>63</xdr:row>
      <xdr:rowOff>53975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2336800" y="10505440"/>
          <a:ext cx="889000" cy="349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2222</xdr:rowOff>
    </xdr:from>
    <xdr:to>
      <xdr:col>15</xdr:col>
      <xdr:colOff>133350</xdr:colOff>
      <xdr:row>61</xdr:row>
      <xdr:rowOff>103822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88599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54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47943</xdr:rowOff>
    </xdr:from>
    <xdr:to>
      <xdr:col>11</xdr:col>
      <xdr:colOff>31750</xdr:colOff>
      <xdr:row>63</xdr:row>
      <xdr:rowOff>53975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1447800" y="10849293"/>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150495</xdr:rowOff>
    </xdr:from>
    <xdr:to>
      <xdr:col>11</xdr:col>
      <xdr:colOff>82550</xdr:colOff>
      <xdr:row>63</xdr:row>
      <xdr:rowOff>80645</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78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90822</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549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33338</xdr:rowOff>
    </xdr:from>
    <xdr:to>
      <xdr:col>7</xdr:col>
      <xdr:colOff>31750</xdr:colOff>
      <xdr:row>63</xdr:row>
      <xdr:rowOff>134938</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834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119715</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921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75565</xdr:rowOff>
    </xdr:from>
    <xdr:to>
      <xdr:col>23</xdr:col>
      <xdr:colOff>184150</xdr:colOff>
      <xdr:row>64</xdr:row>
      <xdr:rowOff>5715</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876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47642</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84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120332</xdr:rowOff>
    </xdr:from>
    <xdr:to>
      <xdr:col>19</xdr:col>
      <xdr:colOff>184150</xdr:colOff>
      <xdr:row>63</xdr:row>
      <xdr:rowOff>50482</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750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35259</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8366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167640</xdr:rowOff>
    </xdr:from>
    <xdr:to>
      <xdr:col>15</xdr:col>
      <xdr:colOff>133350</xdr:colOff>
      <xdr:row>61</xdr:row>
      <xdr:rowOff>97790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45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107967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22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3175</xdr:rowOff>
    </xdr:from>
    <xdr:to>
      <xdr:col>11</xdr:col>
      <xdr:colOff>82550</xdr:colOff>
      <xdr:row>63</xdr:row>
      <xdr:rowOff>104775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80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89552</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89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168593</xdr:rowOff>
    </xdr:from>
    <xdr:to>
      <xdr:col>7</xdr:col>
      <xdr:colOff>31750</xdr:colOff>
      <xdr:row>63</xdr:row>
      <xdr:rowOff>98743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798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108920</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567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[155,056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solidFill>
                <a:schemeClr val="dk1"/>
              </a:solidFill>
              <a:effectLst/>
              <a:latin typeface="+mn-lt"/>
              <a:ea typeface="+mn-ea"/>
              <a:cs typeface="+mn-cs"/>
            </a:rPr>
            <a:t>　</a:t>
          </a:r>
          <a:r>
            <a:rPr kumimoji="1" lang="ja-JP" altLang="ja-JP" sz="900">
              <a:solidFill>
                <a:schemeClr val="dk1"/>
              </a:solidFill>
              <a:effectLst/>
              <a:latin typeface="+mn-lt"/>
              <a:ea typeface="+mn-ea"/>
              <a:cs typeface="+mn-cs"/>
            </a:rPr>
            <a:t>退職金は約</a:t>
          </a:r>
          <a:r>
            <a:rPr kumimoji="1" lang="en-US" altLang="ja-JP" sz="900">
              <a:solidFill>
                <a:schemeClr val="dk1"/>
              </a:solidFill>
              <a:effectLst/>
              <a:latin typeface="+mn-lt"/>
              <a:ea typeface="+mn-ea"/>
              <a:cs typeface="+mn-cs"/>
            </a:rPr>
            <a:t>1,300</a:t>
          </a:r>
          <a:r>
            <a:rPr kumimoji="1" lang="ja-JP" altLang="ja-JP" sz="900">
              <a:solidFill>
                <a:schemeClr val="dk1"/>
              </a:solidFill>
              <a:effectLst/>
              <a:latin typeface="+mn-lt"/>
              <a:ea typeface="+mn-ea"/>
              <a:cs typeface="+mn-cs"/>
            </a:rPr>
            <a:t>万円減少したものの、正規職員</a:t>
          </a:r>
          <a:r>
            <a:rPr kumimoji="1" lang="ja-JP" altLang="en-US" sz="900">
              <a:solidFill>
                <a:schemeClr val="dk1"/>
              </a:solidFill>
              <a:effectLst/>
              <a:latin typeface="+mn-lt"/>
              <a:ea typeface="+mn-ea"/>
              <a:cs typeface="+mn-cs"/>
            </a:rPr>
            <a:t>の給料</a:t>
          </a:r>
          <a:r>
            <a:rPr kumimoji="1" lang="ja-JP" altLang="ja-JP" sz="900">
              <a:solidFill>
                <a:schemeClr val="dk1"/>
              </a:solidFill>
              <a:effectLst/>
              <a:latin typeface="+mn-lt"/>
              <a:ea typeface="+mn-ea"/>
              <a:cs typeface="+mn-cs"/>
            </a:rPr>
            <a:t>や</a:t>
          </a:r>
          <a:r>
            <a:rPr kumimoji="1" lang="ja-JP" altLang="en-US" sz="900">
              <a:solidFill>
                <a:schemeClr val="dk1"/>
              </a:solidFill>
              <a:effectLst/>
              <a:latin typeface="+mn-lt"/>
              <a:ea typeface="+mn-ea"/>
              <a:cs typeface="+mn-cs"/>
            </a:rPr>
            <a:t>地公公務員共済組合等負担金</a:t>
          </a:r>
          <a:r>
            <a:rPr kumimoji="1" lang="ja-JP" altLang="ja-JP" sz="900">
              <a:solidFill>
                <a:schemeClr val="dk1"/>
              </a:solidFill>
              <a:effectLst/>
              <a:latin typeface="+mn-lt"/>
              <a:ea typeface="+mn-ea"/>
              <a:cs typeface="+mn-cs"/>
            </a:rPr>
            <a:t>の増加により、人件費全体では、約</a:t>
          </a:r>
          <a:r>
            <a:rPr kumimoji="1" lang="en-US" altLang="ja-JP" sz="900">
              <a:solidFill>
                <a:schemeClr val="dk1"/>
              </a:solidFill>
              <a:effectLst/>
              <a:latin typeface="+mn-lt"/>
              <a:ea typeface="+mn-ea"/>
              <a:cs typeface="+mn-cs"/>
            </a:rPr>
            <a:t>2,500</a:t>
          </a:r>
          <a:r>
            <a:rPr kumimoji="1" lang="ja-JP" altLang="ja-JP" sz="900">
              <a:solidFill>
                <a:schemeClr val="dk1"/>
              </a:solidFill>
              <a:effectLst/>
              <a:latin typeface="+mn-lt"/>
              <a:ea typeface="+mn-ea"/>
              <a:cs typeface="+mn-cs"/>
            </a:rPr>
            <a:t>万円</a:t>
          </a:r>
          <a:r>
            <a:rPr kumimoji="1" lang="ja-JP" altLang="en-US" sz="900">
              <a:solidFill>
                <a:schemeClr val="dk1"/>
              </a:solidFill>
              <a:effectLst/>
              <a:latin typeface="+mn-lt"/>
              <a:ea typeface="+mn-ea"/>
              <a:cs typeface="+mn-cs"/>
            </a:rPr>
            <a:t>の</a:t>
          </a:r>
          <a:r>
            <a:rPr kumimoji="1" lang="ja-JP" altLang="ja-JP" sz="900">
              <a:solidFill>
                <a:schemeClr val="dk1"/>
              </a:solidFill>
              <a:effectLst/>
              <a:latin typeface="+mn-lt"/>
              <a:ea typeface="+mn-ea"/>
              <a:cs typeface="+mn-cs"/>
            </a:rPr>
            <a:t>増額となりました。類似団体の比較</a:t>
          </a:r>
          <a:r>
            <a:rPr kumimoji="1" lang="ja-JP" altLang="en-US" sz="900">
              <a:solidFill>
                <a:schemeClr val="dk1"/>
              </a:solidFill>
              <a:effectLst/>
              <a:latin typeface="+mn-lt"/>
              <a:ea typeface="+mn-ea"/>
              <a:cs typeface="+mn-cs"/>
            </a:rPr>
            <a:t>について</a:t>
          </a:r>
          <a:r>
            <a:rPr kumimoji="1" lang="ja-JP" altLang="ja-JP" sz="900">
              <a:solidFill>
                <a:schemeClr val="dk1"/>
              </a:solidFill>
              <a:effectLst/>
              <a:latin typeface="+mn-lt"/>
              <a:ea typeface="+mn-ea"/>
              <a:cs typeface="+mn-cs"/>
            </a:rPr>
            <a:t>、職員給は</a:t>
          </a:r>
          <a:r>
            <a:rPr kumimoji="1" lang="ja-JP" altLang="en-US" sz="900">
              <a:solidFill>
                <a:schemeClr val="dk1"/>
              </a:solidFill>
              <a:effectLst/>
              <a:latin typeface="+mn-lt"/>
              <a:ea typeface="+mn-ea"/>
              <a:cs typeface="+mn-cs"/>
            </a:rPr>
            <a:t>概ね</a:t>
          </a:r>
          <a:r>
            <a:rPr kumimoji="1" lang="ja-JP" altLang="ja-JP" sz="900">
              <a:solidFill>
                <a:schemeClr val="dk1"/>
              </a:solidFill>
              <a:effectLst/>
              <a:latin typeface="+mn-lt"/>
              <a:ea typeface="+mn-ea"/>
              <a:cs typeface="+mn-cs"/>
            </a:rPr>
            <a:t>同等の水準となっていますが、附属機関分、学校</a:t>
          </a:r>
          <a:r>
            <a:rPr kumimoji="1" lang="ja-JP" altLang="en-US" sz="900">
              <a:solidFill>
                <a:schemeClr val="dk1"/>
              </a:solidFill>
              <a:effectLst/>
              <a:latin typeface="+mn-lt"/>
              <a:ea typeface="+mn-ea"/>
              <a:cs typeface="+mn-cs"/>
            </a:rPr>
            <a:t>医</a:t>
          </a:r>
          <a:r>
            <a:rPr kumimoji="1" lang="ja-JP" altLang="ja-JP" sz="900">
              <a:solidFill>
                <a:schemeClr val="dk1"/>
              </a:solidFill>
              <a:effectLst/>
              <a:latin typeface="+mn-lt"/>
              <a:ea typeface="+mn-ea"/>
              <a:cs typeface="+mn-cs"/>
            </a:rPr>
            <a:t>等分及び非常勤職員への報酬が類似団体と比較し多いことにより、人件費全体では、類似団体平均値を上回っている状況となっています。</a:t>
          </a:r>
          <a:endParaRPr lang="ja-JP" altLang="ja-JP" sz="1050">
            <a:effectLst/>
          </a:endParaRPr>
        </a:p>
        <a:p>
          <a:r>
            <a:rPr kumimoji="1" lang="ja-JP" altLang="ja-JP" sz="900">
              <a:solidFill>
                <a:schemeClr val="dk1"/>
              </a:solidFill>
              <a:effectLst/>
              <a:latin typeface="+mn-lt"/>
              <a:ea typeface="+mn-ea"/>
              <a:cs typeface="+mn-cs"/>
            </a:rPr>
            <a:t>　また物件費では、コロナ禍からの回復による予防接種委託料の</a:t>
          </a:r>
          <a:r>
            <a:rPr kumimoji="1" lang="ja-JP" altLang="en-US" sz="900">
              <a:solidFill>
                <a:schemeClr val="dk1"/>
              </a:solidFill>
              <a:effectLst/>
              <a:latin typeface="+mn-lt"/>
              <a:ea typeface="+mn-ea"/>
              <a:cs typeface="+mn-cs"/>
            </a:rPr>
            <a:t>事業縮小等</a:t>
          </a:r>
          <a:r>
            <a:rPr kumimoji="1" lang="ja-JP" altLang="ja-JP" sz="900">
              <a:solidFill>
                <a:schemeClr val="dk1"/>
              </a:solidFill>
              <a:effectLst/>
              <a:latin typeface="+mn-lt"/>
              <a:ea typeface="+mn-ea"/>
              <a:cs typeface="+mn-cs"/>
            </a:rPr>
            <a:t>により、物件費全体では、約</a:t>
          </a:r>
          <a:r>
            <a:rPr kumimoji="1" lang="en-US" altLang="ja-JP" sz="900">
              <a:solidFill>
                <a:schemeClr val="dk1"/>
              </a:solidFill>
              <a:effectLst/>
              <a:latin typeface="+mn-lt"/>
              <a:ea typeface="+mn-ea"/>
              <a:cs typeface="+mn-cs"/>
            </a:rPr>
            <a:t>1</a:t>
          </a:r>
          <a:r>
            <a:rPr kumimoji="1" lang="ja-JP" altLang="ja-JP" sz="900">
              <a:solidFill>
                <a:schemeClr val="dk1"/>
              </a:solidFill>
              <a:effectLst/>
              <a:latin typeface="+mn-lt"/>
              <a:ea typeface="+mn-ea"/>
              <a:cs typeface="+mn-cs"/>
            </a:rPr>
            <a:t>億</a:t>
          </a:r>
          <a:r>
            <a:rPr kumimoji="1" lang="en-US" altLang="ja-JP" sz="900">
              <a:solidFill>
                <a:schemeClr val="dk1"/>
              </a:solidFill>
              <a:effectLst/>
              <a:latin typeface="+mn-lt"/>
              <a:ea typeface="+mn-ea"/>
              <a:cs typeface="+mn-cs"/>
            </a:rPr>
            <a:t>9,600</a:t>
          </a:r>
          <a:r>
            <a:rPr kumimoji="1" lang="ja-JP" altLang="ja-JP" sz="900">
              <a:solidFill>
                <a:schemeClr val="dk1"/>
              </a:solidFill>
              <a:effectLst/>
              <a:latin typeface="+mn-lt"/>
              <a:ea typeface="+mn-ea"/>
              <a:cs typeface="+mn-cs"/>
            </a:rPr>
            <a:t>万円の減額となりました。類似団体平均を上回っている状態が続いていますが、主な要因としては、福生都市計画事業瑞穂町箱根ケ崎駅西土地区画整理事業に伴う都市づくり公社への委託料によるもので、区画整理の完了を予定している令和８年度までは高い水準が続くと考えられます。</a:t>
          </a:r>
          <a:endParaRPr lang="ja-JP" altLang="ja-JP" sz="105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3" name="人件費・物件費等の状況グラフ枠">
          <a:extLst>
            <a:ext uri="{FF2B5EF4-FFF2-40B4-BE49-F238E27FC236}">
              <a16:creationId xmlns:a16="http://schemas.microsoft.com/office/drawing/2014/main" id="{00000000-0008-0000-0300-0000B7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150169</xdr:rowOff>
    </xdr:from>
    <xdr:to>
      <xdr:col>23</xdr:col>
      <xdr:colOff>133350</xdr:colOff>
      <xdr:row>87</xdr:row>
      <xdr:rowOff>146345</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flipV="1">
          <a:off x="4953000" y="13866169"/>
          <a:ext cx="0" cy="11963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87</xdr:row>
      <xdr:rowOff>118422</xdr:rowOff>
    </xdr:from>
    <xdr:ext cx="762000" cy="259045"/>
    <xdr:sp macro="" textlink="">
      <xdr:nvSpPr>
        <xdr:cNvPr id="185" name="人件費・物件費等の状況最小値テキスト">
          <a:extLst>
            <a:ext uri="{FF2B5EF4-FFF2-40B4-BE49-F238E27FC236}">
              <a16:creationId xmlns:a16="http://schemas.microsoft.com/office/drawing/2014/main" id="{00000000-0008-0000-0300-0000B9000000}"/>
            </a:ext>
          </a:extLst>
        </xdr:cNvPr>
        <xdr:cNvSpPr txBox="1"/>
      </xdr:nvSpPr>
      <xdr:spPr>
        <a:xfrm>
          <a:off x="5041900" y="15034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87</xdr:row>
      <xdr:rowOff>146345</xdr:rowOff>
    </xdr:from>
    <xdr:to>
      <xdr:col>24</xdr:col>
      <xdr:colOff>12700</xdr:colOff>
      <xdr:row>87</xdr:row>
      <xdr:rowOff>146345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5062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65096</xdr:rowOff>
    </xdr:from>
    <xdr:ext cx="762000" cy="259045"/>
    <xdr:sp macro="" textlink="">
      <xdr:nvSpPr>
        <xdr:cNvPr id="187" name="人件費・物件費等の状況最大値テキスト">
          <a:extLst>
            <a:ext uri="{FF2B5EF4-FFF2-40B4-BE49-F238E27FC236}">
              <a16:creationId xmlns:a16="http://schemas.microsoft.com/office/drawing/2014/main" id="{00000000-0008-0000-0300-0000BB000000}"/>
            </a:ext>
          </a:extLst>
        </xdr:cNvPr>
        <xdr:cNvSpPr txBox="1"/>
      </xdr:nvSpPr>
      <xdr:spPr>
        <a:xfrm>
          <a:off x="5041900" y="13609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150169</xdr:rowOff>
    </xdr:from>
    <xdr:to>
      <xdr:col>24</xdr:col>
      <xdr:colOff>12700</xdr:colOff>
      <xdr:row>80</xdr:row>
      <xdr:rowOff>150169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3866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87900</xdr:rowOff>
    </xdr:from>
    <xdr:to>
      <xdr:col>23</xdr:col>
      <xdr:colOff>133350</xdr:colOff>
      <xdr:row>82</xdr:row>
      <xdr:rowOff>111683</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flipV="1">
          <a:off x="4114800" y="14146800"/>
          <a:ext cx="838200" cy="23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153798</xdr:rowOff>
    </xdr:from>
    <xdr:ext cx="762000" cy="259045"/>
    <xdr:sp macro="" textlink="">
      <xdr:nvSpPr>
        <xdr:cNvPr id="190" name="人件費・物件費等の状況平均値テキスト">
          <a:extLst>
            <a:ext uri="{FF2B5EF4-FFF2-40B4-BE49-F238E27FC236}">
              <a16:creationId xmlns:a16="http://schemas.microsoft.com/office/drawing/2014/main" id="{00000000-0008-0000-0300-0000BE000000}"/>
            </a:ext>
          </a:extLst>
        </xdr:cNvPr>
        <xdr:cNvSpPr txBox="1"/>
      </xdr:nvSpPr>
      <xdr:spPr>
        <a:xfrm>
          <a:off x="5041900" y="138697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137271</xdr:rowOff>
    </xdr:from>
    <xdr:to>
      <xdr:col>23</xdr:col>
      <xdr:colOff>184150</xdr:colOff>
      <xdr:row>82</xdr:row>
      <xdr:rowOff>67421</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902200" y="14024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111683</xdr:rowOff>
    </xdr:from>
    <xdr:to>
      <xdr:col>19</xdr:col>
      <xdr:colOff>133350</xdr:colOff>
      <xdr:row>82</xdr:row>
      <xdr:rowOff>129631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3225800" y="14170583"/>
          <a:ext cx="889000" cy="17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138289</xdr:rowOff>
    </xdr:from>
    <xdr:to>
      <xdr:col>19</xdr:col>
      <xdr:colOff>184150</xdr:colOff>
      <xdr:row>82</xdr:row>
      <xdr:rowOff>68439</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064000" y="1402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78616</xdr:rowOff>
    </xdr:from>
    <xdr:ext cx="736600" cy="259045"/>
    <xdr:sp macro="" textlink="">
      <xdr:nvSpPr>
        <xdr:cNvPr id="194" name="テキスト ボックス 193">
          <a:extLst>
            <a:ext uri="{FF2B5EF4-FFF2-40B4-BE49-F238E27FC236}">
              <a16:creationId xmlns:a16="http://schemas.microsoft.com/office/drawing/2014/main" id="{00000000-0008-0000-0300-0000C2000000}"/>
            </a:ext>
          </a:extLst>
        </xdr:cNvPr>
        <xdr:cNvSpPr txBox="1"/>
      </xdr:nvSpPr>
      <xdr:spPr>
        <a:xfrm>
          <a:off x="3733800" y="13794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82080</xdr:rowOff>
    </xdr:from>
    <xdr:to>
      <xdr:col>15</xdr:col>
      <xdr:colOff>82550</xdr:colOff>
      <xdr:row>82</xdr:row>
      <xdr:rowOff>129631</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2336800" y="14140980"/>
          <a:ext cx="889000" cy="47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111843</xdr:rowOff>
    </xdr:from>
    <xdr:to>
      <xdr:col>15</xdr:col>
      <xdr:colOff>133350</xdr:colOff>
      <xdr:row>82</xdr:row>
      <xdr:rowOff>41993</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3175000" y="1399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52170</xdr:rowOff>
    </xdr:from>
    <xdr:ext cx="7620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2844800" y="13768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82080</xdr:rowOff>
    </xdr:from>
    <xdr:to>
      <xdr:col>11</xdr:col>
      <xdr:colOff>31750</xdr:colOff>
      <xdr:row>82</xdr:row>
      <xdr:rowOff>114312</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1447800" y="14140980"/>
          <a:ext cx="889000" cy="32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77524</xdr:rowOff>
    </xdr:from>
    <xdr:to>
      <xdr:col>11</xdr:col>
      <xdr:colOff>82550</xdr:colOff>
      <xdr:row>82</xdr:row>
      <xdr:rowOff>7674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2286000" y="13964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17851</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955800" y="13733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29283</xdr:rowOff>
    </xdr:from>
    <xdr:to>
      <xdr:col>7</xdr:col>
      <xdr:colOff>31750</xdr:colOff>
      <xdr:row>81</xdr:row>
      <xdr:rowOff>130883</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1397000" y="13916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141060</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066800" y="13685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37100</xdr:rowOff>
    </xdr:from>
    <xdr:to>
      <xdr:col>23</xdr:col>
      <xdr:colOff>184150</xdr:colOff>
      <xdr:row>82</xdr:row>
      <xdr:rowOff>138700</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902200" y="14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9177</xdr:rowOff>
    </xdr:from>
    <xdr:ext cx="762000" cy="259045"/>
    <xdr:sp macro="" textlink="">
      <xdr:nvSpPr>
        <xdr:cNvPr id="209" name="人件費・物件費等の状況該当値テキスト">
          <a:extLst>
            <a:ext uri="{FF2B5EF4-FFF2-40B4-BE49-F238E27FC236}">
              <a16:creationId xmlns:a16="http://schemas.microsoft.com/office/drawing/2014/main" id="{00000000-0008-0000-0300-0000D1000000}"/>
            </a:ext>
          </a:extLst>
        </xdr:cNvPr>
        <xdr:cNvSpPr txBox="1"/>
      </xdr:nvSpPr>
      <xdr:spPr>
        <a:xfrm>
          <a:off x="5041900" y="1406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60883</xdr:rowOff>
    </xdr:from>
    <xdr:to>
      <xdr:col>19</xdr:col>
      <xdr:colOff>184150</xdr:colOff>
      <xdr:row>82</xdr:row>
      <xdr:rowOff>162483</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064000" y="14119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147260</xdr:rowOff>
    </xdr:from>
    <xdr:ext cx="7366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733800" y="14206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78831</xdr:rowOff>
    </xdr:from>
    <xdr:to>
      <xdr:col>15</xdr:col>
      <xdr:colOff>133350</xdr:colOff>
      <xdr:row>83</xdr:row>
      <xdr:rowOff>8981</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3175000" y="14137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165208</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844800" y="14224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31280</xdr:rowOff>
    </xdr:from>
    <xdr:to>
      <xdr:col>11</xdr:col>
      <xdr:colOff>82550</xdr:colOff>
      <xdr:row>82</xdr:row>
      <xdr:rowOff>132880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2286000" y="1409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117657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955800" y="1417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63512</xdr:rowOff>
    </xdr:from>
    <xdr:to>
      <xdr:col>7</xdr:col>
      <xdr:colOff>31750</xdr:colOff>
      <xdr:row>82</xdr:row>
      <xdr:rowOff>165112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1397000" y="14122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149889</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066800" y="14208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8" name="正方形/長方形 217">
          <a:extLst>
            <a:ext uri="{FF2B5EF4-FFF2-40B4-BE49-F238E27FC236}">
              <a16:creationId xmlns:a16="http://schemas.microsoft.com/office/drawing/2014/main" id="{00000000-0008-0000-0300-0000DA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ラスパイレス指数は、類似団体内平均値を</a:t>
          </a:r>
          <a:r>
            <a:rPr kumimoji="1" lang="en-US" altLang="ja-JP" sz="1100">
              <a:solidFill>
                <a:schemeClr val="dk1"/>
              </a:solidFill>
              <a:effectLst/>
              <a:latin typeface="+mn-lt"/>
              <a:ea typeface="+mn-ea"/>
              <a:cs typeface="+mn-cs"/>
            </a:rPr>
            <a:t>4.6</a:t>
          </a:r>
          <a:r>
            <a:rPr kumimoji="1" lang="ja-JP" altLang="ja-JP" sz="1100">
              <a:solidFill>
                <a:schemeClr val="dk1"/>
              </a:solidFill>
              <a:effectLst/>
              <a:latin typeface="+mn-lt"/>
              <a:ea typeface="+mn-ea"/>
              <a:cs typeface="+mn-cs"/>
            </a:rPr>
            <a:t>ポイント上回っています。これは町職員と国家公務員とを比較した際に、分母となる職員数の違いや採用時の職種による初任給の違いによる影響が大きいと考えられます。</a:t>
          </a:r>
          <a:endParaRPr lang="ja-JP" altLang="ja-JP" sz="1400">
            <a:effectLst/>
          </a:endParaRPr>
        </a:p>
        <a:p>
          <a:r>
            <a:rPr kumimoji="1" lang="ja-JP" altLang="ja-JP" sz="1100">
              <a:solidFill>
                <a:schemeClr val="dk1"/>
              </a:solidFill>
              <a:effectLst/>
              <a:latin typeface="+mn-lt"/>
              <a:ea typeface="+mn-ea"/>
              <a:cs typeface="+mn-cs"/>
            </a:rPr>
            <a:t>　瑞穂町においては、平成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年度から全職員を対象に人事考課制度に基づく昇給を実施しています。また、令和元年度から高齢層職員（</a:t>
          </a:r>
          <a:r>
            <a:rPr kumimoji="1" lang="en-US" altLang="ja-JP" sz="1100">
              <a:solidFill>
                <a:schemeClr val="dk1"/>
              </a:solidFill>
              <a:effectLst/>
              <a:latin typeface="+mn-lt"/>
              <a:ea typeface="+mn-ea"/>
              <a:cs typeface="+mn-cs"/>
            </a:rPr>
            <a:t>55</a:t>
          </a:r>
          <a:r>
            <a:rPr kumimoji="1" lang="ja-JP" altLang="ja-JP" sz="1100">
              <a:solidFill>
                <a:schemeClr val="dk1"/>
              </a:solidFill>
              <a:effectLst/>
              <a:latin typeface="+mn-lt"/>
              <a:ea typeface="+mn-ea"/>
              <a:cs typeface="+mn-cs"/>
            </a:rPr>
            <a:t>歳超）の昇給停止を実施しました。</a:t>
          </a:r>
          <a:endParaRPr lang="ja-JP" altLang="ja-JP" sz="1400">
            <a:effectLst/>
          </a:endParaRPr>
        </a:p>
        <a:p>
          <a:r>
            <a:rPr kumimoji="1" lang="ja-JP" altLang="ja-JP" sz="1100">
              <a:solidFill>
                <a:schemeClr val="dk1"/>
              </a:solidFill>
              <a:effectLst/>
              <a:latin typeface="+mn-lt"/>
              <a:ea typeface="+mn-ea"/>
              <a:cs typeface="+mn-cs"/>
            </a:rPr>
            <a:t>　今後も適切な運用を継続し、水準の適正化に努めます。</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a:extLst>
            <a:ext uri="{FF2B5EF4-FFF2-40B4-BE49-F238E27FC236}">
              <a16:creationId xmlns:a16="http://schemas.microsoft.com/office/drawing/2014/main" id="{00000000-0008-0000-0300-0000F5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74084</xdr:rowOff>
    </xdr:from>
    <xdr:to>
      <xdr:col>81</xdr:col>
      <xdr:colOff>44450</xdr:colOff>
      <xdr:row>89</xdr:row>
      <xdr:rowOff>110066</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flipV="1">
          <a:off x="17018000" y="13961534"/>
          <a:ext cx="0" cy="14075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82143</xdr:rowOff>
    </xdr:from>
    <xdr:ext cx="762000" cy="259045"/>
    <xdr:sp macro="" textlink="">
      <xdr:nvSpPr>
        <xdr:cNvPr id="247" name="給与水準   （国との比較）最小値テキスト">
          <a:extLst>
            <a:ext uri="{FF2B5EF4-FFF2-40B4-BE49-F238E27FC236}">
              <a16:creationId xmlns:a16="http://schemas.microsoft.com/office/drawing/2014/main" id="{00000000-0008-0000-0300-0000F7000000}"/>
            </a:ext>
          </a:extLst>
        </xdr:cNvPr>
        <xdr:cNvSpPr txBox="1"/>
      </xdr:nvSpPr>
      <xdr:spPr>
        <a:xfrm>
          <a:off x="17106900" y="1534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110066</xdr:rowOff>
    </xdr:from>
    <xdr:to>
      <xdr:col>81</xdr:col>
      <xdr:colOff>133350</xdr:colOff>
      <xdr:row>89</xdr:row>
      <xdr:rowOff>110066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5369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160461</xdr:rowOff>
    </xdr:from>
    <xdr:ext cx="762000" cy="259045"/>
    <xdr:sp macro="" textlink="">
      <xdr:nvSpPr>
        <xdr:cNvPr id="249" name="給与水準   （国との比較）最大値テキスト">
          <a:extLst>
            <a:ext uri="{FF2B5EF4-FFF2-40B4-BE49-F238E27FC236}">
              <a16:creationId xmlns:a16="http://schemas.microsoft.com/office/drawing/2014/main" id="{00000000-0008-0000-0300-0000F9000000}"/>
            </a:ext>
          </a:extLst>
        </xdr:cNvPr>
        <xdr:cNvSpPr txBox="1"/>
      </xdr:nvSpPr>
      <xdr:spPr>
        <a:xfrm>
          <a:off x="17106900" y="13705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74084</xdr:rowOff>
    </xdr:from>
    <xdr:to>
      <xdr:col>81</xdr:col>
      <xdr:colOff>133350</xdr:colOff>
      <xdr:row>81</xdr:row>
      <xdr:rowOff>74084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3961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120650</xdr:rowOff>
    </xdr:from>
    <xdr:to>
      <xdr:col>81</xdr:col>
      <xdr:colOff>44450</xdr:colOff>
      <xdr:row>89</xdr:row>
      <xdr:rowOff>83255</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6179800" y="15208250"/>
          <a:ext cx="838200" cy="134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118127</xdr:rowOff>
    </xdr:from>
    <xdr:ext cx="762000" cy="259045"/>
    <xdr:sp macro="" textlink="">
      <xdr:nvSpPr>
        <xdr:cNvPr id="252" name="給与水準   （国との比較）平均値テキスト">
          <a:extLst>
            <a:ext uri="{FF2B5EF4-FFF2-40B4-BE49-F238E27FC236}">
              <a16:creationId xmlns:a16="http://schemas.microsoft.com/office/drawing/2014/main" id="{00000000-0008-0000-0300-0000FC000000}"/>
            </a:ext>
          </a:extLst>
        </xdr:cNvPr>
        <xdr:cNvSpPr txBox="1"/>
      </xdr:nvSpPr>
      <xdr:spPr>
        <a:xfrm>
          <a:off x="17106900" y="1451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26811</xdr:rowOff>
    </xdr:from>
    <xdr:to>
      <xdr:col>77</xdr:col>
      <xdr:colOff>44450</xdr:colOff>
      <xdr:row>88</xdr:row>
      <xdr:rowOff>120650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5290800" y="15114411"/>
          <a:ext cx="889000" cy="9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115005</xdr:rowOff>
    </xdr:from>
    <xdr:to>
      <xdr:col>77</xdr:col>
      <xdr:colOff>95250</xdr:colOff>
      <xdr:row>86</xdr:row>
      <xdr:rowOff>45155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129000" y="1468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55332</xdr:rowOff>
    </xdr:from>
    <xdr:ext cx="7366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5798800" y="144571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26811</xdr:rowOff>
    </xdr:from>
    <xdr:to>
      <xdr:col>72</xdr:col>
      <xdr:colOff>203200</xdr:colOff>
      <xdr:row>88</xdr:row>
      <xdr:rowOff>107245</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4401800" y="15114411"/>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128411</xdr:rowOff>
    </xdr:from>
    <xdr:to>
      <xdr:col>73</xdr:col>
      <xdr:colOff>44450</xdr:colOff>
      <xdr:row>86</xdr:row>
      <xdr:rowOff>58561</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5240000" y="1470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68738</xdr:rowOff>
    </xdr:from>
    <xdr:ext cx="762000" cy="259045"/>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14909800" y="14470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107245</xdr:rowOff>
    </xdr:from>
    <xdr:to>
      <xdr:col>68</xdr:col>
      <xdr:colOff>152400</xdr:colOff>
      <xdr:row>90</xdr:row>
      <xdr:rowOff>32455</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3512800" y="15194845"/>
          <a:ext cx="889000" cy="268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168628</xdr:rowOff>
    </xdr:from>
    <xdr:to>
      <xdr:col>68</xdr:col>
      <xdr:colOff>203200</xdr:colOff>
      <xdr:row>86</xdr:row>
      <xdr:rowOff>98778</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351000" y="1474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108955</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020800" y="1451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141816</xdr:rowOff>
    </xdr:from>
    <xdr:to>
      <xdr:col>64</xdr:col>
      <xdr:colOff>152400</xdr:colOff>
      <xdr:row>86</xdr:row>
      <xdr:rowOff>71966</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3462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82143</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3131800" y="14483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89</xdr:row>
      <xdr:rowOff>32455</xdr:rowOff>
    </xdr:from>
    <xdr:to>
      <xdr:col>81</xdr:col>
      <xdr:colOff>95250</xdr:colOff>
      <xdr:row>89</xdr:row>
      <xdr:rowOff>134055</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967200" y="1529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99782</xdr:rowOff>
    </xdr:from>
    <xdr:ext cx="762000" cy="259045"/>
    <xdr:sp macro="" textlink="">
      <xdr:nvSpPr>
        <xdr:cNvPr id="271" name="給与水準   （国との比較）該当値テキスト">
          <a:extLst>
            <a:ext uri="{FF2B5EF4-FFF2-40B4-BE49-F238E27FC236}">
              <a16:creationId xmlns:a16="http://schemas.microsoft.com/office/drawing/2014/main" id="{00000000-0008-0000-0300-00000F010000}"/>
            </a:ext>
          </a:extLst>
        </xdr:cNvPr>
        <xdr:cNvSpPr txBox="1"/>
      </xdr:nvSpPr>
      <xdr:spPr>
        <a:xfrm>
          <a:off x="17106900" y="15187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69850</xdr:rowOff>
    </xdr:from>
    <xdr:to>
      <xdr:col>77</xdr:col>
      <xdr:colOff>95250</xdr:colOff>
      <xdr:row>89</xdr:row>
      <xdr:rowOff>0</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129000" y="1515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156227</xdr:rowOff>
    </xdr:from>
    <xdr:ext cx="7366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798800" y="1524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147461</xdr:rowOff>
    </xdr:from>
    <xdr:to>
      <xdr:col>73</xdr:col>
      <xdr:colOff>44450</xdr:colOff>
      <xdr:row>88</xdr:row>
      <xdr:rowOff>77611</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5240000" y="15063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62388</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909800" y="15149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56445</xdr:rowOff>
    </xdr:from>
    <xdr:to>
      <xdr:col>68</xdr:col>
      <xdr:colOff>203200</xdr:colOff>
      <xdr:row>88</xdr:row>
      <xdr:rowOff>158045</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4351000" y="15144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142822</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020800" y="15230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153105</xdr:rowOff>
    </xdr:from>
    <xdr:to>
      <xdr:col>64</xdr:col>
      <xdr:colOff>152400</xdr:colOff>
      <xdr:row>90</xdr:row>
      <xdr:rowOff>83255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3462000" y="15412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90</xdr:row>
      <xdr:rowOff>68032</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131800" y="15498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a:extLst>
            <a:ext uri="{FF2B5EF4-FFF2-40B4-BE49-F238E27FC236}">
              <a16:creationId xmlns:a16="http://schemas.microsoft.com/office/drawing/2014/main" id="{00000000-0008-0000-0300-000018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定員適正化計画に基づき、効率的な民間活力の活用を推進し、事務事業の外部委託や指定管理者制度の積極的な導入、任期付職員や会計年度任用職員など様々な任用形態を検討し、事務の効率化と住民サービスの低下を招くことのないよう適正な定員管理を行っています。</a:t>
          </a:r>
          <a:endParaRPr lang="ja-JP" altLang="ja-JP" sz="1050">
            <a:effectLst/>
          </a:endParaRPr>
        </a:p>
        <a:p>
          <a:r>
            <a:rPr kumimoji="1" lang="ja-JP" altLang="ja-JP" sz="1100">
              <a:solidFill>
                <a:schemeClr val="dk1"/>
              </a:solidFill>
              <a:effectLst/>
              <a:latin typeface="+mn-lt"/>
              <a:ea typeface="+mn-ea"/>
              <a:cs typeface="+mn-cs"/>
            </a:rPr>
            <a:t>　今後も、計画的な職員採用を実施するとともに、定員適正化の観点から継続的に効果の検証・確認を行いながら、職員の資質向上に努めるとともに、組織・機構の簡素合理化をさらに推進します。</a:t>
          </a:r>
          <a:endParaRPr lang="ja-JP" altLang="ja-JP" sz="1050">
            <a:effectLst/>
          </a:endParaRPr>
        </a:p>
        <a:p>
          <a:endParaRPr kumimoji="1" lang="ja-JP" altLang="en-US" sz="105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164012</xdr:rowOff>
    </xdr:from>
    <xdr:to>
      <xdr:col>81</xdr:col>
      <xdr:colOff>44450</xdr:colOff>
      <xdr:row>67</xdr:row>
      <xdr:rowOff>150676</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9936662"/>
          <a:ext cx="0" cy="17011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122753</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609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150676</xdr:rowOff>
    </xdr:from>
    <xdr:to>
      <xdr:col>81</xdr:col>
      <xdr:colOff>133350</xdr:colOff>
      <xdr:row>67</xdr:row>
      <xdr:rowOff>150676</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637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78939</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680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164012</xdr:rowOff>
    </xdr:from>
    <xdr:to>
      <xdr:col>81</xdr:col>
      <xdr:colOff>133350</xdr:colOff>
      <xdr:row>57</xdr:row>
      <xdr:rowOff>164012</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9936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44359</xdr:rowOff>
    </xdr:from>
    <xdr:to>
      <xdr:col>81</xdr:col>
      <xdr:colOff>44450</xdr:colOff>
      <xdr:row>60</xdr:row>
      <xdr:rowOff>65042</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331359"/>
          <a:ext cx="8382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38026</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3250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65949</xdr:rowOff>
    </xdr:from>
    <xdr:to>
      <xdr:col>81</xdr:col>
      <xdr:colOff>95250</xdr:colOff>
      <xdr:row>60</xdr:row>
      <xdr:rowOff>167549</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352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44359</xdr:rowOff>
    </xdr:from>
    <xdr:to>
      <xdr:col>77</xdr:col>
      <xdr:colOff>44450</xdr:colOff>
      <xdr:row>60</xdr:row>
      <xdr:rowOff>54701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5290800" y="10331359"/>
          <a:ext cx="8890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52160</xdr:rowOff>
    </xdr:from>
    <xdr:to>
      <xdr:col>77</xdr:col>
      <xdr:colOff>95250</xdr:colOff>
      <xdr:row>60</xdr:row>
      <xdr:rowOff>153760</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339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138537</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425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47806</xdr:rowOff>
    </xdr:from>
    <xdr:to>
      <xdr:col>72</xdr:col>
      <xdr:colOff>203200</xdr:colOff>
      <xdr:row>60</xdr:row>
      <xdr:rowOff>54701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334806"/>
          <a:ext cx="8890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36649</xdr:rowOff>
    </xdr:from>
    <xdr:to>
      <xdr:col>73</xdr:col>
      <xdr:colOff>44450</xdr:colOff>
      <xdr:row>60</xdr:row>
      <xdr:rowOff>138249</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323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123026</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4100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39188</xdr:rowOff>
    </xdr:from>
    <xdr:to>
      <xdr:col>68</xdr:col>
      <xdr:colOff>152400</xdr:colOff>
      <xdr:row>60</xdr:row>
      <xdr:rowOff>47806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326188"/>
          <a:ext cx="889000" cy="8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24584</xdr:rowOff>
    </xdr:from>
    <xdr:to>
      <xdr:col>68</xdr:col>
      <xdr:colOff>203200</xdr:colOff>
      <xdr:row>60</xdr:row>
      <xdr:rowOff>126184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311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110961</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397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33201</xdr:rowOff>
    </xdr:from>
    <xdr:to>
      <xdr:col>64</xdr:col>
      <xdr:colOff>152400</xdr:colOff>
      <xdr:row>60</xdr:row>
      <xdr:rowOff>134801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320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119578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406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14242</xdr:rowOff>
    </xdr:from>
    <xdr:to>
      <xdr:col>81</xdr:col>
      <xdr:colOff>95250</xdr:colOff>
      <xdr:row>60</xdr:row>
      <xdr:rowOff>115842</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301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30769</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146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165009</xdr:rowOff>
    </xdr:from>
    <xdr:to>
      <xdr:col>77</xdr:col>
      <xdr:colOff>95250</xdr:colOff>
      <xdr:row>60</xdr:row>
      <xdr:rowOff>95159</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280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105336</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0494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3901</xdr:rowOff>
    </xdr:from>
    <xdr:to>
      <xdr:col>73</xdr:col>
      <xdr:colOff>44450</xdr:colOff>
      <xdr:row>60</xdr:row>
      <xdr:rowOff>105501</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290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115678</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059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168456</xdr:rowOff>
    </xdr:from>
    <xdr:to>
      <xdr:col>68</xdr:col>
      <xdr:colOff>203200</xdr:colOff>
      <xdr:row>60</xdr:row>
      <xdr:rowOff>98606</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284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108783</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052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159838</xdr:rowOff>
    </xdr:from>
    <xdr:to>
      <xdr:col>64</xdr:col>
      <xdr:colOff>152400</xdr:colOff>
      <xdr:row>60</xdr:row>
      <xdr:rowOff>89988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27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100165</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044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200">
              <a:solidFill>
                <a:schemeClr val="dk1"/>
              </a:solidFill>
              <a:effectLst/>
              <a:latin typeface="+mn-lt"/>
              <a:ea typeface="+mn-ea"/>
              <a:cs typeface="+mn-cs"/>
            </a:rPr>
            <a:t>令和</a:t>
          </a:r>
          <a:r>
            <a:rPr kumimoji="1" lang="ja-JP" altLang="en-US" sz="1200">
              <a:solidFill>
                <a:schemeClr val="dk1"/>
              </a:solidFill>
              <a:effectLst/>
              <a:latin typeface="+mn-lt"/>
              <a:ea typeface="+mn-ea"/>
              <a:cs typeface="+mn-cs"/>
            </a:rPr>
            <a:t>２</a:t>
          </a:r>
          <a:r>
            <a:rPr kumimoji="1" lang="ja-JP" altLang="ja-JP" sz="1200">
              <a:solidFill>
                <a:schemeClr val="dk1"/>
              </a:solidFill>
              <a:effectLst/>
              <a:latin typeface="+mn-lt"/>
              <a:ea typeface="+mn-ea"/>
              <a:cs typeface="+mn-cs"/>
            </a:rPr>
            <a:t>年度と比較（</a:t>
          </a:r>
          <a:r>
            <a:rPr kumimoji="1" lang="en-US" altLang="ja-JP" sz="1200">
              <a:solidFill>
                <a:schemeClr val="dk1"/>
              </a:solidFill>
              <a:effectLst/>
              <a:latin typeface="+mn-lt"/>
              <a:ea typeface="+mn-ea"/>
              <a:cs typeface="+mn-cs"/>
            </a:rPr>
            <a:t>3</a:t>
          </a:r>
          <a:r>
            <a:rPr kumimoji="1" lang="ja-JP" altLang="ja-JP" sz="1200">
              <a:solidFill>
                <a:schemeClr val="dk1"/>
              </a:solidFill>
              <a:effectLst/>
              <a:latin typeface="+mn-lt"/>
              <a:ea typeface="+mn-ea"/>
              <a:cs typeface="+mn-cs"/>
            </a:rPr>
            <a:t>か年平均の入替対象年）し、都市計画事業費が減少したことにより特定財源（償還に充当した都市計画税）が約</a:t>
          </a:r>
          <a:r>
            <a:rPr kumimoji="1" lang="en-US" altLang="ja-JP" sz="1200">
              <a:solidFill>
                <a:schemeClr val="dk1"/>
              </a:solidFill>
              <a:effectLst/>
              <a:latin typeface="+mn-lt"/>
              <a:ea typeface="+mn-ea"/>
              <a:cs typeface="+mn-cs"/>
            </a:rPr>
            <a:t>1</a:t>
          </a:r>
          <a:r>
            <a:rPr kumimoji="1" lang="ja-JP" altLang="en-US" sz="1200">
              <a:solidFill>
                <a:schemeClr val="dk1"/>
              </a:solidFill>
              <a:effectLst/>
              <a:latin typeface="+mn-lt"/>
              <a:ea typeface="+mn-ea"/>
              <a:cs typeface="+mn-cs"/>
            </a:rPr>
            <a:t>億</a:t>
          </a:r>
          <a:r>
            <a:rPr kumimoji="1" lang="en-US" altLang="ja-JP" sz="1200">
              <a:solidFill>
                <a:schemeClr val="dk1"/>
              </a:solidFill>
              <a:effectLst/>
              <a:latin typeface="+mn-lt"/>
              <a:ea typeface="+mn-ea"/>
              <a:cs typeface="+mn-cs"/>
            </a:rPr>
            <a:t>5,300</a:t>
          </a:r>
          <a:r>
            <a:rPr kumimoji="1" lang="ja-JP" altLang="en-US" sz="1200">
              <a:solidFill>
                <a:schemeClr val="dk1"/>
              </a:solidFill>
              <a:effectLst/>
              <a:latin typeface="+mn-lt"/>
              <a:ea typeface="+mn-ea"/>
              <a:cs typeface="+mn-cs"/>
            </a:rPr>
            <a:t>万</a:t>
          </a:r>
          <a:r>
            <a:rPr kumimoji="1" lang="ja-JP" altLang="ja-JP" sz="1200">
              <a:solidFill>
                <a:schemeClr val="dk1"/>
              </a:solidFill>
              <a:effectLst/>
              <a:latin typeface="+mn-lt"/>
              <a:ea typeface="+mn-ea"/>
              <a:cs typeface="+mn-cs"/>
            </a:rPr>
            <a:t>円増加し</a:t>
          </a:r>
          <a:r>
            <a:rPr kumimoji="1" lang="ja-JP" altLang="en-US" sz="1200">
              <a:solidFill>
                <a:schemeClr val="dk1"/>
              </a:solidFill>
              <a:effectLst/>
              <a:latin typeface="+mn-lt"/>
              <a:ea typeface="+mn-ea"/>
              <a:cs typeface="+mn-cs"/>
            </a:rPr>
            <a:t>ました。　</a:t>
          </a:r>
          <a:endParaRPr kumimoji="1" lang="en-US" altLang="ja-JP" sz="1200">
            <a:solidFill>
              <a:schemeClr val="dk1"/>
            </a:solidFill>
            <a:effectLst/>
            <a:latin typeface="+mn-lt"/>
            <a:ea typeface="+mn-ea"/>
            <a:cs typeface="+mn-cs"/>
          </a:endParaRPr>
        </a:p>
        <a:p>
          <a:r>
            <a:rPr kumimoji="1" lang="ja-JP" altLang="en-US" sz="1200">
              <a:solidFill>
                <a:schemeClr val="dk1"/>
              </a:solidFill>
              <a:effectLst/>
              <a:latin typeface="+mn-lt"/>
              <a:ea typeface="+mn-ea"/>
              <a:cs typeface="+mn-cs"/>
            </a:rPr>
            <a:t>　しかしながら、令和元</a:t>
          </a:r>
          <a:r>
            <a:rPr kumimoji="1" lang="ja-JP" altLang="ja-JP" sz="1200">
              <a:solidFill>
                <a:schemeClr val="dk1"/>
              </a:solidFill>
              <a:effectLst/>
              <a:latin typeface="+mn-lt"/>
              <a:ea typeface="+mn-ea"/>
              <a:cs typeface="+mn-cs"/>
            </a:rPr>
            <a:t>年度に借入れた駅西土地区画整理事業債償還開始により元利償還金が約</a:t>
          </a:r>
          <a:r>
            <a:rPr kumimoji="1" lang="en-US" altLang="ja-JP" sz="1200">
              <a:solidFill>
                <a:schemeClr val="dk1"/>
              </a:solidFill>
              <a:effectLst/>
              <a:latin typeface="+mn-lt"/>
              <a:ea typeface="+mn-ea"/>
              <a:cs typeface="+mn-cs"/>
            </a:rPr>
            <a:t>1</a:t>
          </a:r>
          <a:r>
            <a:rPr kumimoji="1" lang="ja-JP" altLang="ja-JP" sz="1200">
              <a:solidFill>
                <a:schemeClr val="dk1"/>
              </a:solidFill>
              <a:effectLst/>
              <a:latin typeface="+mn-lt"/>
              <a:ea typeface="+mn-ea"/>
              <a:cs typeface="+mn-cs"/>
            </a:rPr>
            <a:t>億</a:t>
          </a:r>
          <a:r>
            <a:rPr kumimoji="1" lang="en-US" altLang="ja-JP" sz="1200">
              <a:solidFill>
                <a:schemeClr val="dk1"/>
              </a:solidFill>
              <a:effectLst/>
              <a:latin typeface="+mn-lt"/>
              <a:ea typeface="+mn-ea"/>
              <a:cs typeface="+mn-cs"/>
            </a:rPr>
            <a:t>3,500</a:t>
          </a:r>
          <a:r>
            <a:rPr kumimoji="1" lang="ja-JP" altLang="ja-JP" sz="1200">
              <a:solidFill>
                <a:schemeClr val="dk1"/>
              </a:solidFill>
              <a:effectLst/>
              <a:latin typeface="+mn-lt"/>
              <a:ea typeface="+mn-ea"/>
              <a:cs typeface="+mn-cs"/>
            </a:rPr>
            <a:t>万円増加したことで、前年度比率（</a:t>
          </a:r>
          <a:r>
            <a:rPr kumimoji="1" lang="en-US" altLang="ja-JP" sz="1200">
              <a:solidFill>
                <a:schemeClr val="dk1"/>
              </a:solidFill>
              <a:effectLst/>
              <a:latin typeface="+mn-lt"/>
              <a:ea typeface="+mn-ea"/>
              <a:cs typeface="+mn-cs"/>
            </a:rPr>
            <a:t>3</a:t>
          </a:r>
          <a:r>
            <a:rPr kumimoji="1" lang="ja-JP" altLang="ja-JP" sz="1200">
              <a:solidFill>
                <a:schemeClr val="dk1"/>
              </a:solidFill>
              <a:effectLst/>
              <a:latin typeface="+mn-lt"/>
              <a:ea typeface="+mn-ea"/>
              <a:cs typeface="+mn-cs"/>
            </a:rPr>
            <a:t>か年平均）</a:t>
          </a:r>
          <a:r>
            <a:rPr kumimoji="1" lang="ja-JP" altLang="en-US" sz="1200">
              <a:solidFill>
                <a:schemeClr val="dk1"/>
              </a:solidFill>
              <a:effectLst/>
              <a:latin typeface="+mn-lt"/>
              <a:ea typeface="+mn-ea"/>
              <a:cs typeface="+mn-cs"/>
            </a:rPr>
            <a:t>は、</a:t>
          </a:r>
          <a:r>
            <a:rPr kumimoji="1" lang="en-US" altLang="ja-JP" sz="1200">
              <a:solidFill>
                <a:schemeClr val="dk1"/>
              </a:solidFill>
              <a:effectLst/>
              <a:latin typeface="+mn-lt"/>
              <a:ea typeface="+mn-ea"/>
              <a:cs typeface="+mn-cs"/>
            </a:rPr>
            <a:t>0.3</a:t>
          </a:r>
          <a:r>
            <a:rPr kumimoji="1" lang="ja-JP" altLang="ja-JP" sz="1200">
              <a:solidFill>
                <a:schemeClr val="dk1"/>
              </a:solidFill>
              <a:effectLst/>
              <a:latin typeface="+mn-lt"/>
              <a:ea typeface="+mn-ea"/>
              <a:cs typeface="+mn-cs"/>
            </a:rPr>
            <a:t>ポイント悪化しました</a:t>
          </a:r>
          <a:r>
            <a:rPr kumimoji="1" lang="ja-JP" altLang="en-US" sz="1200">
              <a:solidFill>
                <a:schemeClr val="dk1"/>
              </a:solidFill>
              <a:effectLst/>
              <a:latin typeface="+mn-lt"/>
              <a:ea typeface="+mn-ea"/>
              <a:cs typeface="+mn-cs"/>
            </a:rPr>
            <a:t>。</a:t>
          </a:r>
          <a:endParaRPr kumimoji="1" lang="ja-JP" altLang="en-US" sz="20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67327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8" name="公債費負担の状況グラフ枠">
          <a:extLst>
            <a:ext uri="{FF2B5EF4-FFF2-40B4-BE49-F238E27FC236}">
              <a16:creationId xmlns:a16="http://schemas.microsoft.com/office/drawing/2014/main" id="{00000000-0008-0000-0300-000070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46672</xdr:rowOff>
    </xdr:from>
    <xdr:to>
      <xdr:col>81</xdr:col>
      <xdr:colOff>44450</xdr:colOff>
      <xdr:row>43</xdr:row>
      <xdr:rowOff>71120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flipV="1">
          <a:off x="17018000" y="6218872"/>
          <a:ext cx="0" cy="12245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43197</xdr:rowOff>
    </xdr:from>
    <xdr:ext cx="762000" cy="259045"/>
    <xdr:sp macro="" textlink="">
      <xdr:nvSpPr>
        <xdr:cNvPr id="370" name="公債費負担の状況最小値テキスト">
          <a:extLst>
            <a:ext uri="{FF2B5EF4-FFF2-40B4-BE49-F238E27FC236}">
              <a16:creationId xmlns:a16="http://schemas.microsoft.com/office/drawing/2014/main" id="{00000000-0008-0000-0300-000072010000}"/>
            </a:ext>
          </a:extLst>
        </xdr:cNvPr>
        <xdr:cNvSpPr txBox="1"/>
      </xdr:nvSpPr>
      <xdr:spPr>
        <a:xfrm>
          <a:off x="17106900" y="7415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71120</xdr:rowOff>
    </xdr:from>
    <xdr:to>
      <xdr:col>81</xdr:col>
      <xdr:colOff>133350</xdr:colOff>
      <xdr:row>43</xdr:row>
      <xdr:rowOff>71120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6929100" y="7443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133049</xdr:rowOff>
    </xdr:from>
    <xdr:ext cx="762000" cy="259045"/>
    <xdr:sp macro="" textlink="">
      <xdr:nvSpPr>
        <xdr:cNvPr id="372" name="公債費負担の状況最大値テキスト">
          <a:extLst>
            <a:ext uri="{FF2B5EF4-FFF2-40B4-BE49-F238E27FC236}">
              <a16:creationId xmlns:a16="http://schemas.microsoft.com/office/drawing/2014/main" id="{00000000-0008-0000-0300-000074010000}"/>
            </a:ext>
          </a:extLst>
        </xdr:cNvPr>
        <xdr:cNvSpPr txBox="1"/>
      </xdr:nvSpPr>
      <xdr:spPr>
        <a:xfrm>
          <a:off x="17106900" y="596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46672</xdr:rowOff>
    </xdr:from>
    <xdr:to>
      <xdr:col>81</xdr:col>
      <xdr:colOff>133350</xdr:colOff>
      <xdr:row>36</xdr:row>
      <xdr:rowOff>46672</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6218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86360</xdr:rowOff>
    </xdr:from>
    <xdr:to>
      <xdr:col>81</xdr:col>
      <xdr:colOff>44450</xdr:colOff>
      <xdr:row>37</xdr:row>
      <xdr:rowOff>92392</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179800" y="6430010"/>
          <a:ext cx="8382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26687</xdr:rowOff>
    </xdr:from>
    <xdr:ext cx="762000" cy="259045"/>
    <xdr:sp macro="" textlink="">
      <xdr:nvSpPr>
        <xdr:cNvPr id="375" name="公債費負担の状況平均値テキスト">
          <a:extLst>
            <a:ext uri="{FF2B5EF4-FFF2-40B4-BE49-F238E27FC236}">
              <a16:creationId xmlns:a16="http://schemas.microsoft.com/office/drawing/2014/main" id="{00000000-0008-0000-0300-000077010000}"/>
            </a:ext>
          </a:extLst>
        </xdr:cNvPr>
        <xdr:cNvSpPr txBox="1"/>
      </xdr:nvSpPr>
      <xdr:spPr>
        <a:xfrm>
          <a:off x="17106900" y="6713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54610</xdr:rowOff>
    </xdr:from>
    <xdr:to>
      <xdr:col>81</xdr:col>
      <xdr:colOff>95250</xdr:colOff>
      <xdr:row>39</xdr:row>
      <xdr:rowOff>156210</xdr:rowOff>
    </xdr:to>
    <xdr:sp macro="" textlink="">
      <xdr:nvSpPr>
        <xdr:cNvPr id="376" name="フローチャート: 判断 375">
          <a:extLst>
            <a:ext uri="{FF2B5EF4-FFF2-40B4-BE49-F238E27FC236}">
              <a16:creationId xmlns:a16="http://schemas.microsoft.com/office/drawing/2014/main" id="{00000000-0008-0000-0300-000078010000}"/>
            </a:ext>
          </a:extLst>
        </xdr:cNvPr>
        <xdr:cNvSpPr/>
      </xdr:nvSpPr>
      <xdr:spPr>
        <a:xfrm>
          <a:off x="16967200" y="674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74295</xdr:rowOff>
    </xdr:from>
    <xdr:to>
      <xdr:col>77</xdr:col>
      <xdr:colOff>44450</xdr:colOff>
      <xdr:row>37</xdr:row>
      <xdr:rowOff>86360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5290800" y="6417945"/>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42545</xdr:rowOff>
    </xdr:from>
    <xdr:to>
      <xdr:col>77</xdr:col>
      <xdr:colOff>95250</xdr:colOff>
      <xdr:row>39</xdr:row>
      <xdr:rowOff>144145</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129000" y="672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128922</xdr:rowOff>
    </xdr:from>
    <xdr:ext cx="7366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5798800" y="6815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74295</xdr:rowOff>
    </xdr:from>
    <xdr:to>
      <xdr:col>72</xdr:col>
      <xdr:colOff>203200</xdr:colOff>
      <xdr:row>37</xdr:row>
      <xdr:rowOff>74295</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4401800" y="64179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24447</xdr:rowOff>
    </xdr:from>
    <xdr:to>
      <xdr:col>73</xdr:col>
      <xdr:colOff>44450</xdr:colOff>
      <xdr:row>39</xdr:row>
      <xdr:rowOff>126047</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5240000" y="6710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110824</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4909800" y="6797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74295</xdr:rowOff>
    </xdr:from>
    <xdr:to>
      <xdr:col>68</xdr:col>
      <xdr:colOff>152400</xdr:colOff>
      <xdr:row>37</xdr:row>
      <xdr:rowOff>74295</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3512800" y="64179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30480</xdr:rowOff>
    </xdr:from>
    <xdr:to>
      <xdr:col>68</xdr:col>
      <xdr:colOff>203200</xdr:colOff>
      <xdr:row>39</xdr:row>
      <xdr:rowOff>132080</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4351000" y="671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116857</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020800" y="680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42545</xdr:rowOff>
    </xdr:from>
    <xdr:to>
      <xdr:col>64</xdr:col>
      <xdr:colOff>152400</xdr:colOff>
      <xdr:row>39</xdr:row>
      <xdr:rowOff>144145</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3462000" y="672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128922</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3131800" y="6815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41592</xdr:rowOff>
    </xdr:from>
    <xdr:to>
      <xdr:col>81</xdr:col>
      <xdr:colOff>95250</xdr:colOff>
      <xdr:row>37</xdr:row>
      <xdr:rowOff>143192</xdr:rowOff>
    </xdr:to>
    <xdr:sp macro="" textlink="">
      <xdr:nvSpPr>
        <xdr:cNvPr id="393" name="楕円 392">
          <a:extLst>
            <a:ext uri="{FF2B5EF4-FFF2-40B4-BE49-F238E27FC236}">
              <a16:creationId xmlns:a16="http://schemas.microsoft.com/office/drawing/2014/main" id="{00000000-0008-0000-0300-000089010000}"/>
            </a:ext>
          </a:extLst>
        </xdr:cNvPr>
        <xdr:cNvSpPr/>
      </xdr:nvSpPr>
      <xdr:spPr>
        <a:xfrm>
          <a:off x="16967200" y="6385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58119</xdr:rowOff>
    </xdr:from>
    <xdr:ext cx="762000" cy="259045"/>
    <xdr:sp macro="" textlink="">
      <xdr:nvSpPr>
        <xdr:cNvPr id="394" name="公債費負担の状況該当値テキスト">
          <a:extLst>
            <a:ext uri="{FF2B5EF4-FFF2-40B4-BE49-F238E27FC236}">
              <a16:creationId xmlns:a16="http://schemas.microsoft.com/office/drawing/2014/main" id="{00000000-0008-0000-0300-00008A010000}"/>
            </a:ext>
          </a:extLst>
        </xdr:cNvPr>
        <xdr:cNvSpPr txBox="1"/>
      </xdr:nvSpPr>
      <xdr:spPr>
        <a:xfrm>
          <a:off x="17106900" y="6230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35560</xdr:rowOff>
    </xdr:from>
    <xdr:to>
      <xdr:col>77</xdr:col>
      <xdr:colOff>95250</xdr:colOff>
      <xdr:row>37</xdr:row>
      <xdr:rowOff>137160</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129000" y="637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147337</xdr:rowOff>
    </xdr:from>
    <xdr:ext cx="7366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798800" y="61480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23495</xdr:rowOff>
    </xdr:from>
    <xdr:to>
      <xdr:col>73</xdr:col>
      <xdr:colOff>44450</xdr:colOff>
      <xdr:row>37</xdr:row>
      <xdr:rowOff>125095</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5240000" y="636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135272</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909800" y="6136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23495</xdr:rowOff>
    </xdr:from>
    <xdr:to>
      <xdr:col>68</xdr:col>
      <xdr:colOff>203200</xdr:colOff>
      <xdr:row>37</xdr:row>
      <xdr:rowOff>125095</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4351000" y="636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135272</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6136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23495</xdr:rowOff>
    </xdr:from>
    <xdr:to>
      <xdr:col>64</xdr:col>
      <xdr:colOff>152400</xdr:colOff>
      <xdr:row>37</xdr:row>
      <xdr:rowOff>125095</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3462000" y="636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135272</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6136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3" name="正方形/長方形 402">
          <a:extLst>
            <a:ext uri="{FF2B5EF4-FFF2-40B4-BE49-F238E27FC236}">
              <a16:creationId xmlns:a16="http://schemas.microsoft.com/office/drawing/2014/main" id="{00000000-0008-0000-0300-000093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solidFill>
                <a:schemeClr val="dk1"/>
              </a:solidFill>
              <a:effectLst/>
              <a:latin typeface="+mn-lt"/>
              <a:ea typeface="+mn-ea"/>
              <a:cs typeface="+mn-cs"/>
            </a:rPr>
            <a:t>　</a:t>
          </a:r>
          <a:r>
            <a:rPr kumimoji="1" lang="ja-JP" altLang="ja-JP" sz="1000">
              <a:solidFill>
                <a:schemeClr val="dk1"/>
              </a:solidFill>
              <a:effectLst/>
              <a:latin typeface="+mn-lt"/>
              <a:ea typeface="+mn-ea"/>
              <a:cs typeface="+mn-cs"/>
            </a:rPr>
            <a:t>将来負担額は、一般会計等の起債残高</a:t>
          </a:r>
          <a:r>
            <a:rPr kumimoji="1" lang="ja-JP" altLang="en-US" sz="1000">
              <a:solidFill>
                <a:schemeClr val="dk1"/>
              </a:solidFill>
              <a:effectLst/>
              <a:latin typeface="+mn-lt"/>
              <a:ea typeface="+mn-ea"/>
              <a:cs typeface="+mn-cs"/>
            </a:rPr>
            <a:t>の減少</a:t>
          </a:r>
          <a:r>
            <a:rPr kumimoji="1" lang="ja-JP" altLang="ja-JP" sz="1000">
              <a:solidFill>
                <a:schemeClr val="dk1"/>
              </a:solidFill>
              <a:effectLst/>
              <a:latin typeface="+mn-lt"/>
              <a:ea typeface="+mn-ea"/>
              <a:cs typeface="+mn-cs"/>
            </a:rPr>
            <a:t>により、将来負担額全体で約</a:t>
          </a:r>
          <a:r>
            <a:rPr kumimoji="1" lang="en-US" altLang="ja-JP" sz="1000">
              <a:solidFill>
                <a:schemeClr val="dk1"/>
              </a:solidFill>
              <a:effectLst/>
              <a:latin typeface="+mn-lt"/>
              <a:ea typeface="+mn-ea"/>
              <a:cs typeface="+mn-cs"/>
            </a:rPr>
            <a:t>6</a:t>
          </a:r>
          <a:r>
            <a:rPr kumimoji="1" lang="ja-JP" altLang="ja-JP" sz="1000">
              <a:solidFill>
                <a:schemeClr val="dk1"/>
              </a:solidFill>
              <a:effectLst/>
              <a:latin typeface="+mn-lt"/>
              <a:ea typeface="+mn-ea"/>
              <a:cs typeface="+mn-cs"/>
            </a:rPr>
            <a:t>億</a:t>
          </a:r>
          <a:r>
            <a:rPr kumimoji="1" lang="en-US" altLang="ja-JP" sz="1000">
              <a:solidFill>
                <a:schemeClr val="dk1"/>
              </a:solidFill>
              <a:effectLst/>
              <a:latin typeface="+mn-lt"/>
              <a:ea typeface="+mn-ea"/>
              <a:cs typeface="+mn-cs"/>
            </a:rPr>
            <a:t>3,500</a:t>
          </a:r>
          <a:r>
            <a:rPr kumimoji="1" lang="ja-JP" altLang="ja-JP" sz="1000">
              <a:solidFill>
                <a:schemeClr val="dk1"/>
              </a:solidFill>
              <a:effectLst/>
              <a:latin typeface="+mn-lt"/>
              <a:ea typeface="+mn-ea"/>
              <a:cs typeface="+mn-cs"/>
            </a:rPr>
            <a:t>万円の減額となりました。</a:t>
          </a:r>
          <a:endParaRPr lang="ja-JP" altLang="ja-JP" sz="1100">
            <a:effectLst/>
          </a:endParaRPr>
        </a:p>
        <a:p>
          <a:r>
            <a:rPr kumimoji="1" lang="ja-JP" altLang="ja-JP" sz="1000">
              <a:solidFill>
                <a:schemeClr val="dk1"/>
              </a:solidFill>
              <a:effectLst/>
              <a:latin typeface="+mn-lt"/>
              <a:ea typeface="+mn-ea"/>
              <a:cs typeface="+mn-cs"/>
            </a:rPr>
            <a:t>　一方、充当可能財源等では、全体で約</a:t>
          </a:r>
          <a:r>
            <a:rPr kumimoji="1" lang="en-US" altLang="ja-JP" sz="1000">
              <a:solidFill>
                <a:schemeClr val="dk1"/>
              </a:solidFill>
              <a:effectLst/>
              <a:latin typeface="+mn-lt"/>
              <a:ea typeface="+mn-ea"/>
              <a:cs typeface="+mn-cs"/>
            </a:rPr>
            <a:t>2,300</a:t>
          </a:r>
          <a:r>
            <a:rPr kumimoji="1" lang="ja-JP" altLang="ja-JP" sz="1000">
              <a:solidFill>
                <a:schemeClr val="dk1"/>
              </a:solidFill>
              <a:effectLst/>
              <a:latin typeface="+mn-lt"/>
              <a:ea typeface="+mn-ea"/>
              <a:cs typeface="+mn-cs"/>
            </a:rPr>
            <a:t>万円の減少となりました。充当可能特定歳入が約</a:t>
          </a:r>
          <a:r>
            <a:rPr kumimoji="1" lang="en-US" altLang="ja-JP" sz="1000">
              <a:solidFill>
                <a:schemeClr val="dk1"/>
              </a:solidFill>
              <a:effectLst/>
              <a:latin typeface="+mn-lt"/>
              <a:ea typeface="+mn-ea"/>
              <a:cs typeface="+mn-cs"/>
            </a:rPr>
            <a:t>2</a:t>
          </a:r>
          <a:r>
            <a:rPr kumimoji="1" lang="ja-JP" altLang="ja-JP" sz="1000">
              <a:solidFill>
                <a:schemeClr val="dk1"/>
              </a:solidFill>
              <a:effectLst/>
              <a:latin typeface="+mn-lt"/>
              <a:ea typeface="+mn-ea"/>
              <a:cs typeface="+mn-cs"/>
            </a:rPr>
            <a:t>億</a:t>
          </a:r>
          <a:r>
            <a:rPr kumimoji="1" lang="en-US" altLang="ja-JP" sz="1000">
              <a:solidFill>
                <a:schemeClr val="dk1"/>
              </a:solidFill>
              <a:effectLst/>
              <a:latin typeface="+mn-lt"/>
              <a:ea typeface="+mn-ea"/>
              <a:cs typeface="+mn-cs"/>
            </a:rPr>
            <a:t>7,700</a:t>
          </a:r>
          <a:r>
            <a:rPr kumimoji="1" lang="ja-JP" altLang="ja-JP" sz="1000">
              <a:solidFill>
                <a:schemeClr val="dk1"/>
              </a:solidFill>
              <a:effectLst/>
              <a:latin typeface="+mn-lt"/>
              <a:ea typeface="+mn-ea"/>
              <a:cs typeface="+mn-cs"/>
            </a:rPr>
            <a:t>万円増加したものの、基準財政需要額（算入見込額）は約</a:t>
          </a:r>
          <a:r>
            <a:rPr kumimoji="1" lang="en-US" altLang="ja-JP" sz="1000">
              <a:solidFill>
                <a:schemeClr val="dk1"/>
              </a:solidFill>
              <a:effectLst/>
              <a:latin typeface="+mn-lt"/>
              <a:ea typeface="+mn-ea"/>
              <a:cs typeface="+mn-cs"/>
            </a:rPr>
            <a:t>2</a:t>
          </a:r>
          <a:r>
            <a:rPr kumimoji="1" lang="ja-JP" altLang="ja-JP" sz="1000">
              <a:solidFill>
                <a:schemeClr val="dk1"/>
              </a:solidFill>
              <a:effectLst/>
              <a:latin typeface="+mn-lt"/>
              <a:ea typeface="+mn-ea"/>
              <a:cs typeface="+mn-cs"/>
            </a:rPr>
            <a:t>億</a:t>
          </a:r>
          <a:r>
            <a:rPr kumimoji="1" lang="en-US" altLang="ja-JP" sz="1000">
              <a:solidFill>
                <a:schemeClr val="dk1"/>
              </a:solidFill>
              <a:effectLst/>
              <a:latin typeface="+mn-lt"/>
              <a:ea typeface="+mn-ea"/>
              <a:cs typeface="+mn-cs"/>
            </a:rPr>
            <a:t>5,100</a:t>
          </a:r>
          <a:r>
            <a:rPr kumimoji="1" lang="ja-JP" altLang="ja-JP" sz="1000">
              <a:solidFill>
                <a:schemeClr val="dk1"/>
              </a:solidFill>
              <a:effectLst/>
              <a:latin typeface="+mn-lt"/>
              <a:ea typeface="+mn-ea"/>
              <a:cs typeface="+mn-cs"/>
            </a:rPr>
            <a:t>万円減少、充当可能基金が財政調整基金を約</a:t>
          </a:r>
          <a:r>
            <a:rPr kumimoji="1" lang="en-US" altLang="ja-JP" sz="1000">
              <a:solidFill>
                <a:schemeClr val="dk1"/>
              </a:solidFill>
              <a:effectLst/>
              <a:latin typeface="+mn-lt"/>
              <a:ea typeface="+mn-ea"/>
              <a:cs typeface="+mn-cs"/>
            </a:rPr>
            <a:t>2</a:t>
          </a:r>
          <a:r>
            <a:rPr kumimoji="1" lang="ja-JP" altLang="ja-JP" sz="1000">
              <a:solidFill>
                <a:schemeClr val="dk1"/>
              </a:solidFill>
              <a:effectLst/>
              <a:latin typeface="+mn-lt"/>
              <a:ea typeface="+mn-ea"/>
              <a:cs typeface="+mn-cs"/>
            </a:rPr>
            <a:t>億</a:t>
          </a:r>
          <a:r>
            <a:rPr kumimoji="1" lang="en-US" altLang="ja-JP" sz="1000">
              <a:solidFill>
                <a:schemeClr val="dk1"/>
              </a:solidFill>
              <a:effectLst/>
              <a:latin typeface="+mn-lt"/>
              <a:ea typeface="+mn-ea"/>
              <a:cs typeface="+mn-cs"/>
            </a:rPr>
            <a:t>8,600</a:t>
          </a:r>
          <a:r>
            <a:rPr kumimoji="1" lang="ja-JP" altLang="ja-JP" sz="1000">
              <a:solidFill>
                <a:schemeClr val="dk1"/>
              </a:solidFill>
              <a:effectLst/>
              <a:latin typeface="+mn-lt"/>
              <a:ea typeface="+mn-ea"/>
              <a:cs typeface="+mn-cs"/>
            </a:rPr>
            <a:t>万円取り崩したことなど</a:t>
          </a:r>
          <a:r>
            <a:rPr kumimoji="1" lang="ja-JP" altLang="en-US" sz="1000">
              <a:solidFill>
                <a:schemeClr val="dk1"/>
              </a:solidFill>
              <a:effectLst/>
              <a:latin typeface="+mn-lt"/>
              <a:ea typeface="+mn-ea"/>
              <a:cs typeface="+mn-cs"/>
            </a:rPr>
            <a:t>で</a:t>
          </a:r>
          <a:r>
            <a:rPr kumimoji="1" lang="ja-JP" altLang="ja-JP" sz="1000">
              <a:solidFill>
                <a:schemeClr val="dk1"/>
              </a:solidFill>
              <a:effectLst/>
              <a:latin typeface="+mn-lt"/>
              <a:ea typeface="+mn-ea"/>
              <a:cs typeface="+mn-cs"/>
            </a:rPr>
            <a:t>約</a:t>
          </a:r>
          <a:r>
            <a:rPr kumimoji="1" lang="en-US" altLang="ja-JP" sz="1000">
              <a:solidFill>
                <a:schemeClr val="dk1"/>
              </a:solidFill>
              <a:effectLst/>
              <a:latin typeface="+mn-lt"/>
              <a:ea typeface="+mn-ea"/>
              <a:cs typeface="+mn-cs"/>
            </a:rPr>
            <a:t>4,900</a:t>
          </a:r>
          <a:r>
            <a:rPr kumimoji="1" lang="ja-JP" altLang="ja-JP" sz="1000">
              <a:solidFill>
                <a:schemeClr val="dk1"/>
              </a:solidFill>
              <a:effectLst/>
              <a:latin typeface="+mn-lt"/>
              <a:ea typeface="+mn-ea"/>
              <a:cs typeface="+mn-cs"/>
            </a:rPr>
            <a:t>万円減少したことによるものです。</a:t>
          </a:r>
          <a:endParaRPr lang="ja-JP" altLang="ja-JP" sz="1100">
            <a:effectLst/>
          </a:endParaRPr>
        </a:p>
        <a:p>
          <a:r>
            <a:rPr kumimoji="1" lang="ja-JP" altLang="ja-JP" sz="1000">
              <a:solidFill>
                <a:schemeClr val="dk1"/>
              </a:solidFill>
              <a:effectLst/>
              <a:latin typeface="+mn-lt"/>
              <a:ea typeface="+mn-ea"/>
              <a:cs typeface="+mn-cs"/>
            </a:rPr>
            <a:t>　昨年度と比べ、充当可能財源等は同水準ですが、将来負担額が改善された影響により、将来負担比率が</a:t>
          </a:r>
          <a:r>
            <a:rPr kumimoji="1" lang="en-US" altLang="ja-JP" sz="1000">
              <a:solidFill>
                <a:schemeClr val="dk1"/>
              </a:solidFill>
              <a:effectLst/>
              <a:latin typeface="+mn-lt"/>
              <a:ea typeface="+mn-ea"/>
              <a:cs typeface="+mn-cs"/>
            </a:rPr>
            <a:t>7.8</a:t>
          </a:r>
          <a:r>
            <a:rPr kumimoji="1" lang="ja-JP" altLang="ja-JP" sz="1000">
              <a:solidFill>
                <a:schemeClr val="dk1"/>
              </a:solidFill>
              <a:effectLst/>
              <a:latin typeface="+mn-lt"/>
              <a:ea typeface="+mn-ea"/>
              <a:cs typeface="+mn-cs"/>
            </a:rPr>
            <a:t>ポイント改善しました。</a:t>
          </a:r>
          <a:endParaRPr lang="ja-JP" altLang="ja-JP" sz="11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7" name="直線コネクタ 416">
          <a:extLst>
            <a:ext uri="{FF2B5EF4-FFF2-40B4-BE49-F238E27FC236}">
              <a16:creationId xmlns:a16="http://schemas.microsoft.com/office/drawing/2014/main" id="{00000000-0008-0000-0300-0000A1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116658</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7018000" y="2313214"/>
          <a:ext cx="0" cy="15753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88735</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7106900" y="3860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116658</xdr:rowOff>
    </xdr:from>
    <xdr:to>
      <xdr:col>81</xdr:col>
      <xdr:colOff>133350</xdr:colOff>
      <xdr:row>22</xdr:row>
      <xdr:rowOff>116658</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3888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38" name="将来負担の状況平均値テキスト">
          <a:extLst>
            <a:ext uri="{FF2B5EF4-FFF2-40B4-BE49-F238E27FC236}">
              <a16:creationId xmlns:a16="http://schemas.microsoft.com/office/drawing/2014/main" id="{00000000-0008-0000-0300-0000B6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51949</xdr:rowOff>
    </xdr:from>
    <xdr:to>
      <xdr:col>77</xdr:col>
      <xdr:colOff>95250</xdr:colOff>
      <xdr:row>13</xdr:row>
      <xdr:rowOff>153549</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129000" y="2280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163726</xdr:rowOff>
    </xdr:from>
    <xdr:ext cx="7366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5798800" y="20496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86421</xdr:rowOff>
    </xdr:from>
    <xdr:to>
      <xdr:col>73</xdr:col>
      <xdr:colOff>44450</xdr:colOff>
      <xdr:row>14</xdr:row>
      <xdr:rowOff>16571</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5240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26748</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4909800" y="2084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40217</xdr:rowOff>
    </xdr:from>
    <xdr:to>
      <xdr:col>68</xdr:col>
      <xdr:colOff>203200</xdr:colOff>
      <xdr:row>14</xdr:row>
      <xdr:rowOff>141817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4351000" y="244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126594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020800" y="2526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95371</xdr:rowOff>
    </xdr:from>
    <xdr:to>
      <xdr:col>64</xdr:col>
      <xdr:colOff>152400</xdr:colOff>
      <xdr:row>15</xdr:row>
      <xdr:rowOff>25521</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3462000" y="249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35698</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3131800" y="2264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102507</xdr:rowOff>
    </xdr:from>
    <xdr:to>
      <xdr:col>68</xdr:col>
      <xdr:colOff>203200</xdr:colOff>
      <xdr:row>14</xdr:row>
      <xdr:rowOff>32657</xdr:rowOff>
    </xdr:to>
    <xdr:sp macro="" textlink="">
      <xdr:nvSpPr>
        <xdr:cNvPr id="453" name="楕円 452">
          <a:extLst>
            <a:ext uri="{FF2B5EF4-FFF2-40B4-BE49-F238E27FC236}">
              <a16:creationId xmlns:a16="http://schemas.microsoft.com/office/drawing/2014/main" id="{00000000-0008-0000-0300-0000C5010000}"/>
            </a:ext>
          </a:extLst>
        </xdr:cNvPr>
        <xdr:cNvSpPr/>
      </xdr:nvSpPr>
      <xdr:spPr>
        <a:xfrm>
          <a:off x="14351000" y="2331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42834</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100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32,062
31,063
16.85
15,643,325
15,220,330
422,995
7,532,655
7,343,877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職員給は、類似団体と</a:t>
          </a:r>
          <a:r>
            <a:rPr kumimoji="1" lang="ja-JP" altLang="en-US" sz="1100">
              <a:solidFill>
                <a:schemeClr val="dk1"/>
              </a:solidFill>
              <a:effectLst/>
              <a:latin typeface="+mn-lt"/>
              <a:ea typeface="+mn-ea"/>
              <a:cs typeface="+mn-cs"/>
            </a:rPr>
            <a:t>概ね</a:t>
          </a:r>
          <a:r>
            <a:rPr kumimoji="1" lang="ja-JP" altLang="ja-JP" sz="1100">
              <a:solidFill>
                <a:schemeClr val="dk1"/>
              </a:solidFill>
              <a:effectLst/>
              <a:latin typeface="+mn-lt"/>
              <a:ea typeface="+mn-ea"/>
              <a:cs typeface="+mn-cs"/>
            </a:rPr>
            <a:t>同等の水準となっていますが、非常勤職員に係る経費が類似団体と比較し多いことにより、人件費全体では、類似団体平均値を上回っている状況となっています。また、会計年度任用職員報酬の増加や期末・勤勉手当が増加したことが主な要因となり、人件費全体では増額となりました。今後も給与の適正化、適切な定員管理により人件費の抑制に努めます。　</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149860</xdr:rowOff>
    </xdr:from>
    <xdr:to>
      <xdr:col>24</xdr:col>
      <xdr:colOff>25400</xdr:colOff>
      <xdr:row>40</xdr:row>
      <xdr:rowOff>122428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79160"/>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94505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122428</xdr:rowOff>
    </xdr:from>
    <xdr:to>
      <xdr:col>24</xdr:col>
      <xdr:colOff>114300</xdr:colOff>
      <xdr:row>40</xdr:row>
      <xdr:rowOff>122428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64787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2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149860</xdr:rowOff>
    </xdr:from>
    <xdr:to>
      <xdr:col>24</xdr:col>
      <xdr:colOff>114300</xdr:colOff>
      <xdr:row>34</xdr:row>
      <xdr:rowOff>149860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79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97282</xdr:rowOff>
    </xdr:from>
    <xdr:to>
      <xdr:col>24</xdr:col>
      <xdr:colOff>25400</xdr:colOff>
      <xdr:row>37</xdr:row>
      <xdr:rowOff>110998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440932"/>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138447</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39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121920</xdr:rowOff>
    </xdr:from>
    <xdr:to>
      <xdr:col>24</xdr:col>
      <xdr:colOff>76200</xdr:colOff>
      <xdr:row>37</xdr:row>
      <xdr:rowOff>52070</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60706</xdr:rowOff>
    </xdr:from>
    <xdr:to>
      <xdr:col>19</xdr:col>
      <xdr:colOff>187325</xdr:colOff>
      <xdr:row>37</xdr:row>
      <xdr:rowOff>97282</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40435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117348</xdr:rowOff>
    </xdr:from>
    <xdr:to>
      <xdr:col>20</xdr:col>
      <xdr:colOff>38100</xdr:colOff>
      <xdr:row>37</xdr:row>
      <xdr:rowOff>47498</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57675</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58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60706</xdr:rowOff>
    </xdr:from>
    <xdr:to>
      <xdr:col>15</xdr:col>
      <xdr:colOff>98425</xdr:colOff>
      <xdr:row>37</xdr:row>
      <xdr:rowOff>97282</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40435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89916</xdr:rowOff>
    </xdr:from>
    <xdr:to>
      <xdr:col>15</xdr:col>
      <xdr:colOff>149225</xdr:colOff>
      <xdr:row>37</xdr:row>
      <xdr:rowOff>20066</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30243</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42418</xdr:rowOff>
    </xdr:from>
    <xdr:to>
      <xdr:col>11</xdr:col>
      <xdr:colOff>9525</xdr:colOff>
      <xdr:row>37</xdr:row>
      <xdr:rowOff>97282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38606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158496</xdr:rowOff>
    </xdr:from>
    <xdr:to>
      <xdr:col>11</xdr:col>
      <xdr:colOff>60325</xdr:colOff>
      <xdr:row>37</xdr:row>
      <xdr:rowOff>88646</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98823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85344</xdr:rowOff>
    </xdr:from>
    <xdr:to>
      <xdr:col>6</xdr:col>
      <xdr:colOff>171450</xdr:colOff>
      <xdr:row>37</xdr:row>
      <xdr:rowOff>15494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25671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60198</xdr:rowOff>
    </xdr:from>
    <xdr:to>
      <xdr:col>24</xdr:col>
      <xdr:colOff>76200</xdr:colOff>
      <xdr:row>37</xdr:row>
      <xdr:rowOff>161798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0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32275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46482</xdr:rowOff>
    </xdr:from>
    <xdr:to>
      <xdr:col>20</xdr:col>
      <xdr:colOff>38100</xdr:colOff>
      <xdr:row>37</xdr:row>
      <xdr:rowOff>148082</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132859</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76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9906</xdr:rowOff>
    </xdr:from>
    <xdr:to>
      <xdr:col>15</xdr:col>
      <xdr:colOff>149225</xdr:colOff>
      <xdr:row>37</xdr:row>
      <xdr:rowOff>111506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96283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46482</xdr:rowOff>
    </xdr:from>
    <xdr:to>
      <xdr:col>11</xdr:col>
      <xdr:colOff>60325</xdr:colOff>
      <xdr:row>37</xdr:row>
      <xdr:rowOff>148082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132859</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163068</xdr:rowOff>
    </xdr:from>
    <xdr:to>
      <xdr:col>6</xdr:col>
      <xdr:colOff>171450</xdr:colOff>
      <xdr:row>37</xdr:row>
      <xdr:rowOff>93218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3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77995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物件費に係る経常収支比率が類似団体平均値より高い水準にあるのは、類似団体と比較し委託料が多いことが主な要因となっています。</a:t>
          </a:r>
          <a:endParaRPr lang="ja-JP" altLang="ja-JP" sz="1400">
            <a:effectLst/>
          </a:endParaRPr>
        </a:p>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物価高騰による委託料の増加や、</a:t>
          </a:r>
          <a:r>
            <a:rPr kumimoji="1" lang="ja-JP" altLang="ja-JP" sz="1100">
              <a:solidFill>
                <a:schemeClr val="dk1"/>
              </a:solidFill>
              <a:effectLst/>
              <a:latin typeface="+mn-lt"/>
              <a:ea typeface="+mn-ea"/>
              <a:cs typeface="+mn-cs"/>
            </a:rPr>
            <a:t>新型コロナウイルス感染症の影響からの回復による経常経費全体の増</a:t>
          </a:r>
          <a:r>
            <a:rPr kumimoji="1" lang="ja-JP" altLang="en-US" sz="1100">
              <a:solidFill>
                <a:schemeClr val="dk1"/>
              </a:solidFill>
              <a:effectLst/>
              <a:latin typeface="+mn-lt"/>
              <a:ea typeface="+mn-ea"/>
              <a:cs typeface="+mn-cs"/>
            </a:rPr>
            <a:t>加</a:t>
          </a:r>
          <a:r>
            <a:rPr kumimoji="1" lang="ja-JP" altLang="ja-JP" sz="1100">
              <a:solidFill>
                <a:schemeClr val="dk1"/>
              </a:solidFill>
              <a:effectLst/>
              <a:latin typeface="+mn-lt"/>
              <a:ea typeface="+mn-ea"/>
              <a:cs typeface="+mn-cs"/>
            </a:rPr>
            <a:t>により、比率としては前年度比で</a:t>
          </a:r>
          <a:r>
            <a:rPr kumimoji="1" lang="en-US" altLang="ja-JP" sz="1100">
              <a:solidFill>
                <a:schemeClr val="dk1"/>
              </a:solidFill>
              <a:effectLst/>
              <a:latin typeface="+mn-lt"/>
              <a:ea typeface="+mn-ea"/>
              <a:cs typeface="+mn-cs"/>
            </a:rPr>
            <a:t>0.9</a:t>
          </a:r>
          <a:r>
            <a:rPr kumimoji="1" lang="ja-JP" altLang="ja-JP" sz="1100">
              <a:solidFill>
                <a:schemeClr val="dk1"/>
              </a:solidFill>
              <a:effectLst/>
              <a:latin typeface="+mn-lt"/>
              <a:ea typeface="+mn-ea"/>
              <a:cs typeface="+mn-cs"/>
            </a:rPr>
            <a:t>ポイント悪化しました。</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149860</xdr:rowOff>
    </xdr:from>
    <xdr:to>
      <xdr:col>82</xdr:col>
      <xdr:colOff>107950</xdr:colOff>
      <xdr:row>20</xdr:row>
      <xdr:rowOff>81280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20726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53357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48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81280</xdr:rowOff>
    </xdr:from>
    <xdr:to>
      <xdr:col>82</xdr:col>
      <xdr:colOff>196850</xdr:colOff>
      <xdr:row>20</xdr:row>
      <xdr:rowOff>81280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510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64787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950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149860</xdr:rowOff>
    </xdr:from>
    <xdr:to>
      <xdr:col>82</xdr:col>
      <xdr:colOff>196850</xdr:colOff>
      <xdr:row>12</xdr:row>
      <xdr:rowOff>149860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207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35560</xdr:rowOff>
    </xdr:from>
    <xdr:to>
      <xdr:col>82</xdr:col>
      <xdr:colOff>107950</xdr:colOff>
      <xdr:row>16</xdr:row>
      <xdr:rowOff>104140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77876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1287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573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156210</xdr:rowOff>
    </xdr:from>
    <xdr:to>
      <xdr:col>82</xdr:col>
      <xdr:colOff>158750</xdr:colOff>
      <xdr:row>16</xdr:row>
      <xdr:rowOff>86360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72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161290</xdr:rowOff>
    </xdr:from>
    <xdr:to>
      <xdr:col>78</xdr:col>
      <xdr:colOff>69850</xdr:colOff>
      <xdr:row>16</xdr:row>
      <xdr:rowOff>35560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7330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118110</xdr:rowOff>
    </xdr:from>
    <xdr:to>
      <xdr:col>78</xdr:col>
      <xdr:colOff>120650</xdr:colOff>
      <xdr:row>16</xdr:row>
      <xdr:rowOff>48260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68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58437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458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161290</xdr:rowOff>
    </xdr:from>
    <xdr:to>
      <xdr:col>73</xdr:col>
      <xdr:colOff>180975</xdr:colOff>
      <xdr:row>16</xdr:row>
      <xdr:rowOff>66040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273304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26670</xdr:rowOff>
    </xdr:from>
    <xdr:to>
      <xdr:col>74</xdr:col>
      <xdr:colOff>31750</xdr:colOff>
      <xdr:row>15</xdr:row>
      <xdr:rowOff>128270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59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138447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36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66040</xdr:rowOff>
    </xdr:from>
    <xdr:to>
      <xdr:col>69</xdr:col>
      <xdr:colOff>92075</xdr:colOff>
      <xdr:row>16</xdr:row>
      <xdr:rowOff>127000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8092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80010</xdr:rowOff>
    </xdr:from>
    <xdr:to>
      <xdr:col>69</xdr:col>
      <xdr:colOff>142875</xdr:colOff>
      <xdr:row>16</xdr:row>
      <xdr:rowOff>10160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65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20337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42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15240</xdr:rowOff>
    </xdr:from>
    <xdr:to>
      <xdr:col>65</xdr:col>
      <xdr:colOff>53975</xdr:colOff>
      <xdr:row>16</xdr:row>
      <xdr:rowOff>116840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75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127017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527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53340</xdr:rowOff>
    </xdr:from>
    <xdr:to>
      <xdr:col>82</xdr:col>
      <xdr:colOff>158750</xdr:colOff>
      <xdr:row>16</xdr:row>
      <xdr:rowOff>154940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79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25417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76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156210</xdr:rowOff>
    </xdr:from>
    <xdr:to>
      <xdr:col>78</xdr:col>
      <xdr:colOff>120650</xdr:colOff>
      <xdr:row>16</xdr:row>
      <xdr:rowOff>86360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72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71137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814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110490</xdr:rowOff>
    </xdr:from>
    <xdr:to>
      <xdr:col>74</xdr:col>
      <xdr:colOff>31750</xdr:colOff>
      <xdr:row>16</xdr:row>
      <xdr:rowOff>40640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68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25417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76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15240</xdr:rowOff>
    </xdr:from>
    <xdr:to>
      <xdr:col>69</xdr:col>
      <xdr:colOff>142875</xdr:colOff>
      <xdr:row>16</xdr:row>
      <xdr:rowOff>116840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75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101617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84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76200</xdr:rowOff>
    </xdr:from>
    <xdr:to>
      <xdr:col>65</xdr:col>
      <xdr:colOff>53975</xdr:colOff>
      <xdr:row>17</xdr:row>
      <xdr:rowOff>6350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81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162577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類似団体と比較し、児童福祉費に係る扶助費が高い水準</a:t>
          </a:r>
          <a:r>
            <a:rPr kumimoji="1" lang="ja-JP" altLang="en-US" sz="1100">
              <a:solidFill>
                <a:schemeClr val="dk1"/>
              </a:solidFill>
              <a:effectLst/>
              <a:latin typeface="+mn-lt"/>
              <a:ea typeface="+mn-ea"/>
              <a:cs typeface="+mn-cs"/>
            </a:rPr>
            <a:t>であり</a:t>
          </a:r>
          <a:r>
            <a:rPr kumimoji="1" lang="ja-JP" altLang="ja-JP" sz="1100">
              <a:solidFill>
                <a:schemeClr val="dk1"/>
              </a:solidFill>
              <a:effectLst/>
              <a:latin typeface="+mn-lt"/>
              <a:ea typeface="+mn-ea"/>
              <a:cs typeface="+mn-cs"/>
            </a:rPr>
            <a:t>、平均を上回る要因の一つとなっています。保育園児童運営委託料などの割合が高く推移している影響により、</a:t>
          </a:r>
          <a:r>
            <a:rPr kumimoji="1" lang="ja-JP" altLang="en-US" sz="1100">
              <a:solidFill>
                <a:schemeClr val="dk1"/>
              </a:solidFill>
              <a:effectLst/>
              <a:latin typeface="+mn-lt"/>
              <a:ea typeface="+mn-ea"/>
              <a:cs typeface="+mn-cs"/>
            </a:rPr>
            <a:t>扶助費の経常経費充当一般財源は</a:t>
          </a:r>
          <a:r>
            <a:rPr kumimoji="1" lang="ja-JP" altLang="ja-JP"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2,000</a:t>
          </a:r>
          <a:r>
            <a:rPr kumimoji="1" lang="ja-JP" altLang="ja-JP" sz="1100">
              <a:solidFill>
                <a:schemeClr val="dk1"/>
              </a:solidFill>
              <a:effectLst/>
              <a:latin typeface="+mn-lt"/>
              <a:ea typeface="+mn-ea"/>
              <a:cs typeface="+mn-cs"/>
            </a:rPr>
            <a:t>万円増加して</a:t>
          </a:r>
          <a:r>
            <a:rPr kumimoji="1" lang="ja-JP" altLang="en-US" sz="1100">
              <a:solidFill>
                <a:schemeClr val="dk1"/>
              </a:solidFill>
              <a:effectLst/>
              <a:latin typeface="+mn-lt"/>
              <a:ea typeface="+mn-ea"/>
              <a:cs typeface="+mn-cs"/>
            </a:rPr>
            <a:t>います。</a:t>
          </a:r>
          <a:r>
            <a:rPr kumimoji="1" lang="ja-JP" altLang="ja-JP" sz="1100">
              <a:solidFill>
                <a:schemeClr val="dk1"/>
              </a:solidFill>
              <a:effectLst/>
              <a:latin typeface="+mn-lt"/>
              <a:ea typeface="+mn-ea"/>
              <a:cs typeface="+mn-cs"/>
            </a:rPr>
            <a:t>補助金などの特定財源を活用し</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経常収支比率は前年度比で</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増</a:t>
          </a:r>
          <a:r>
            <a:rPr kumimoji="1" lang="ja-JP" altLang="en-US" sz="1100">
              <a:solidFill>
                <a:schemeClr val="dk1"/>
              </a:solidFill>
              <a:effectLst/>
              <a:latin typeface="+mn-lt"/>
              <a:ea typeface="+mn-ea"/>
              <a:cs typeface="+mn-cs"/>
            </a:rPr>
            <a:t>で留まりましたが、経常経費は</a:t>
          </a:r>
          <a:r>
            <a:rPr kumimoji="1" lang="ja-JP" altLang="ja-JP" sz="1100">
              <a:solidFill>
                <a:schemeClr val="dk1"/>
              </a:solidFill>
              <a:effectLst/>
              <a:latin typeface="+mn-lt"/>
              <a:ea typeface="+mn-ea"/>
              <a:cs typeface="+mn-cs"/>
            </a:rPr>
            <a:t>今後も</a:t>
          </a:r>
          <a:r>
            <a:rPr kumimoji="1" lang="ja-JP" altLang="en-US" sz="1100">
              <a:solidFill>
                <a:schemeClr val="dk1"/>
              </a:solidFill>
              <a:effectLst/>
              <a:latin typeface="+mn-lt"/>
              <a:ea typeface="+mn-ea"/>
              <a:cs typeface="+mn-cs"/>
            </a:rPr>
            <a:t>増加していくことが見込まれます。補助金の</a:t>
          </a:r>
          <a:r>
            <a:rPr kumimoji="1" lang="ja-JP" altLang="ja-JP" sz="1100">
              <a:solidFill>
                <a:schemeClr val="dk1"/>
              </a:solidFill>
              <a:effectLst/>
              <a:latin typeface="+mn-lt"/>
              <a:ea typeface="+mn-ea"/>
              <a:cs typeface="+mn-cs"/>
            </a:rPr>
            <a:t>制度改正</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を注視するとともに、適切な給付に努めます。</a:t>
          </a:r>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113393</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80500"/>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23585</xdr:rowOff>
    </xdr:from>
    <xdr:to>
      <xdr:col>24</xdr:col>
      <xdr:colOff>25400</xdr:colOff>
      <xdr:row>60</xdr:row>
      <xdr:rowOff>34472</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10310585"/>
          <a:ext cx="8382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141712</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571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125185</xdr:rowOff>
    </xdr:from>
    <xdr:to>
      <xdr:col>24</xdr:col>
      <xdr:colOff>76200</xdr:colOff>
      <xdr:row>57</xdr:row>
      <xdr:rowOff>55335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118835</xdr:rowOff>
    </xdr:from>
    <xdr:to>
      <xdr:col>19</xdr:col>
      <xdr:colOff>187325</xdr:colOff>
      <xdr:row>60</xdr:row>
      <xdr:rowOff>23585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10234385"/>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59872</xdr:rowOff>
    </xdr:from>
    <xdr:to>
      <xdr:col>20</xdr:col>
      <xdr:colOff>38100</xdr:colOff>
      <xdr:row>56</xdr:row>
      <xdr:rowOff>161472</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199</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429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118835</xdr:rowOff>
    </xdr:from>
    <xdr:to>
      <xdr:col>15</xdr:col>
      <xdr:colOff>98425</xdr:colOff>
      <xdr:row>60</xdr:row>
      <xdr:rowOff>23585</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10234385"/>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5443</xdr:rowOff>
    </xdr:from>
    <xdr:to>
      <xdr:col>15</xdr:col>
      <xdr:colOff>149225</xdr:colOff>
      <xdr:row>56</xdr:row>
      <xdr:rowOff>107043</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117220</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86178</xdr:rowOff>
    </xdr:from>
    <xdr:to>
      <xdr:col>11</xdr:col>
      <xdr:colOff>9525</xdr:colOff>
      <xdr:row>60</xdr:row>
      <xdr:rowOff>23585</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10201728"/>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59872</xdr:rowOff>
    </xdr:from>
    <xdr:to>
      <xdr:col>11</xdr:col>
      <xdr:colOff>60325</xdr:colOff>
      <xdr:row>56</xdr:row>
      <xdr:rowOff>161472</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199</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103415</xdr:rowOff>
    </xdr:from>
    <xdr:to>
      <xdr:col>6</xdr:col>
      <xdr:colOff>171450</xdr:colOff>
      <xdr:row>57</xdr:row>
      <xdr:rowOff>33565</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04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43742</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473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155122</xdr:rowOff>
    </xdr:from>
    <xdr:to>
      <xdr:col>24</xdr:col>
      <xdr:colOff>76200</xdr:colOff>
      <xdr:row>60</xdr:row>
      <xdr:rowOff>85272</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27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127199</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24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144235</xdr:rowOff>
    </xdr:from>
    <xdr:to>
      <xdr:col>20</xdr:col>
      <xdr:colOff>38100</xdr:colOff>
      <xdr:row>60</xdr:row>
      <xdr:rowOff>74385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259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59162</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346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68035</xdr:rowOff>
    </xdr:from>
    <xdr:to>
      <xdr:col>15</xdr:col>
      <xdr:colOff>149225</xdr:colOff>
      <xdr:row>59</xdr:row>
      <xdr:rowOff>169635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1018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154412</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26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144235</xdr:rowOff>
    </xdr:from>
    <xdr:to>
      <xdr:col>11</xdr:col>
      <xdr:colOff>60325</xdr:colOff>
      <xdr:row>60</xdr:row>
      <xdr:rowOff>74385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10259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59162</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346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35378</xdr:rowOff>
    </xdr:from>
    <xdr:to>
      <xdr:col>6</xdr:col>
      <xdr:colOff>171450</xdr:colOff>
      <xdr:row>59</xdr:row>
      <xdr:rowOff>136978</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121755</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050">
              <a:solidFill>
                <a:schemeClr val="dk1"/>
              </a:solidFill>
              <a:effectLst/>
              <a:latin typeface="+mn-lt"/>
              <a:ea typeface="+mn-ea"/>
              <a:cs typeface="+mn-cs"/>
            </a:rPr>
            <a:t>維持補修</a:t>
          </a:r>
          <a:r>
            <a:rPr kumimoji="1" lang="ja-JP" altLang="en-US" sz="1050">
              <a:solidFill>
                <a:schemeClr val="dk1"/>
              </a:solidFill>
              <a:effectLst/>
              <a:latin typeface="+mn-lt"/>
              <a:ea typeface="+mn-ea"/>
              <a:cs typeface="+mn-cs"/>
            </a:rPr>
            <a:t>費の経常収支比率</a:t>
          </a:r>
          <a:r>
            <a:rPr kumimoji="1" lang="ja-JP" altLang="ja-JP" sz="1050">
              <a:solidFill>
                <a:schemeClr val="dk1"/>
              </a:solidFill>
              <a:effectLst/>
              <a:latin typeface="+mn-lt"/>
              <a:ea typeface="+mn-ea"/>
              <a:cs typeface="+mn-cs"/>
            </a:rPr>
            <a:t>は</a:t>
          </a:r>
          <a:r>
            <a:rPr kumimoji="1" lang="ja-JP" altLang="en-US"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各</a:t>
          </a:r>
          <a:r>
            <a:rPr kumimoji="1" lang="ja-JP" altLang="en-US" sz="1050">
              <a:solidFill>
                <a:schemeClr val="dk1"/>
              </a:solidFill>
              <a:effectLst/>
              <a:latin typeface="+mn-lt"/>
              <a:ea typeface="+mn-ea"/>
              <a:cs typeface="+mn-cs"/>
            </a:rPr>
            <a:t>施設の修繕料が減少したため、</a:t>
          </a:r>
          <a:r>
            <a:rPr kumimoji="1" lang="ja-JP" altLang="ja-JP" sz="1050">
              <a:solidFill>
                <a:schemeClr val="dk1"/>
              </a:solidFill>
              <a:effectLst/>
              <a:latin typeface="+mn-lt"/>
              <a:ea typeface="+mn-ea"/>
              <a:cs typeface="+mn-cs"/>
            </a:rPr>
            <a:t>前年度比で</a:t>
          </a:r>
          <a:r>
            <a:rPr kumimoji="1" lang="en-US" altLang="ja-JP" sz="1050">
              <a:solidFill>
                <a:schemeClr val="dk1"/>
              </a:solidFill>
              <a:effectLst/>
              <a:latin typeface="+mn-lt"/>
              <a:ea typeface="+mn-ea"/>
              <a:cs typeface="+mn-cs"/>
            </a:rPr>
            <a:t>0.1</a:t>
          </a:r>
          <a:r>
            <a:rPr kumimoji="1" lang="ja-JP" altLang="ja-JP" sz="1050">
              <a:solidFill>
                <a:schemeClr val="dk1"/>
              </a:solidFill>
              <a:effectLst/>
              <a:latin typeface="+mn-lt"/>
              <a:ea typeface="+mn-ea"/>
              <a:cs typeface="+mn-cs"/>
            </a:rPr>
            <a:t>ポイント</a:t>
          </a:r>
          <a:r>
            <a:rPr kumimoji="1" lang="ja-JP" altLang="en-US" sz="1050">
              <a:solidFill>
                <a:schemeClr val="dk1"/>
              </a:solidFill>
              <a:effectLst/>
              <a:latin typeface="+mn-lt"/>
              <a:ea typeface="+mn-ea"/>
              <a:cs typeface="+mn-cs"/>
            </a:rPr>
            <a:t>良</a:t>
          </a:r>
          <a:r>
            <a:rPr kumimoji="1" lang="ja-JP" altLang="ja-JP" sz="1050">
              <a:solidFill>
                <a:schemeClr val="dk1"/>
              </a:solidFill>
              <a:effectLst/>
              <a:latin typeface="+mn-lt"/>
              <a:ea typeface="+mn-ea"/>
              <a:cs typeface="+mn-cs"/>
            </a:rPr>
            <a:t>化しました。　</a:t>
          </a:r>
          <a:endParaRPr lang="ja-JP" altLang="ja-JP" sz="1200">
            <a:effectLst/>
          </a:endParaRPr>
        </a:p>
        <a:p>
          <a:r>
            <a:rPr kumimoji="1" lang="ja-JP" altLang="ja-JP" sz="1050">
              <a:solidFill>
                <a:schemeClr val="dk1"/>
              </a:solidFill>
              <a:effectLst/>
              <a:latin typeface="+mn-lt"/>
              <a:ea typeface="+mn-ea"/>
              <a:cs typeface="+mn-cs"/>
            </a:rPr>
            <a:t>　繰出金</a:t>
          </a:r>
          <a:r>
            <a:rPr kumimoji="1" lang="ja-JP" altLang="en-US" sz="1050">
              <a:solidFill>
                <a:schemeClr val="dk1"/>
              </a:solidFill>
              <a:effectLst/>
              <a:latin typeface="+mn-lt"/>
              <a:ea typeface="+mn-ea"/>
              <a:cs typeface="+mn-cs"/>
            </a:rPr>
            <a:t>の経常収支比率</a:t>
          </a:r>
          <a:r>
            <a:rPr kumimoji="1" lang="ja-JP" altLang="ja-JP" sz="1050">
              <a:solidFill>
                <a:schemeClr val="dk1"/>
              </a:solidFill>
              <a:effectLst/>
              <a:latin typeface="+mn-lt"/>
              <a:ea typeface="+mn-ea"/>
              <a:cs typeface="+mn-cs"/>
            </a:rPr>
            <a:t>は、各特別会計への繰出金</a:t>
          </a:r>
          <a:r>
            <a:rPr kumimoji="1" lang="ja-JP" altLang="en-US" sz="1050">
              <a:solidFill>
                <a:schemeClr val="dk1"/>
              </a:solidFill>
              <a:effectLst/>
              <a:latin typeface="+mn-lt"/>
              <a:ea typeface="+mn-ea"/>
              <a:cs typeface="+mn-cs"/>
            </a:rPr>
            <a:t>が約</a:t>
          </a:r>
          <a:r>
            <a:rPr kumimoji="1" lang="en-US" altLang="ja-JP" sz="1050">
              <a:solidFill>
                <a:schemeClr val="dk1"/>
              </a:solidFill>
              <a:effectLst/>
              <a:latin typeface="+mn-lt"/>
              <a:ea typeface="+mn-ea"/>
              <a:cs typeface="+mn-cs"/>
            </a:rPr>
            <a:t>7,300</a:t>
          </a:r>
          <a:r>
            <a:rPr kumimoji="1" lang="ja-JP" altLang="en-US" sz="1050">
              <a:solidFill>
                <a:schemeClr val="dk1"/>
              </a:solidFill>
              <a:effectLst/>
              <a:latin typeface="+mn-lt"/>
              <a:ea typeface="+mn-ea"/>
              <a:cs typeface="+mn-cs"/>
            </a:rPr>
            <a:t>万円増加したことに</a:t>
          </a:r>
          <a:r>
            <a:rPr kumimoji="1" lang="ja-JP" altLang="ja-JP" sz="1050">
              <a:solidFill>
                <a:schemeClr val="dk1"/>
              </a:solidFill>
              <a:effectLst/>
              <a:latin typeface="+mn-lt"/>
              <a:ea typeface="+mn-ea"/>
              <a:cs typeface="+mn-cs"/>
            </a:rPr>
            <a:t>より、</a:t>
          </a:r>
          <a:r>
            <a:rPr kumimoji="1" lang="en-US" altLang="ja-JP" sz="1050">
              <a:solidFill>
                <a:schemeClr val="dk1"/>
              </a:solidFill>
              <a:effectLst/>
              <a:latin typeface="+mn-lt"/>
              <a:ea typeface="+mn-ea"/>
              <a:cs typeface="+mn-cs"/>
            </a:rPr>
            <a:t>0.8</a:t>
          </a:r>
          <a:r>
            <a:rPr kumimoji="1" lang="ja-JP" altLang="ja-JP" sz="1050">
              <a:solidFill>
                <a:schemeClr val="dk1"/>
              </a:solidFill>
              <a:effectLst/>
              <a:latin typeface="+mn-lt"/>
              <a:ea typeface="+mn-ea"/>
              <a:cs typeface="+mn-cs"/>
            </a:rPr>
            <a:t>ポイント悪化しました。</a:t>
          </a:r>
          <a:endParaRPr lang="ja-JP" altLang="ja-JP" sz="1200">
            <a:effectLst/>
          </a:endParaRPr>
        </a:p>
        <a:p>
          <a:r>
            <a:rPr kumimoji="1" lang="ja-JP" altLang="en-US" sz="1050">
              <a:solidFill>
                <a:schemeClr val="dk1"/>
              </a:solidFill>
              <a:effectLst/>
              <a:latin typeface="+mn-lt"/>
              <a:ea typeface="+mn-ea"/>
              <a:cs typeface="+mn-cs"/>
            </a:rPr>
            <a:t>　</a:t>
          </a:r>
          <a:r>
            <a:rPr kumimoji="1" lang="ja-JP" altLang="ja-JP" sz="1050">
              <a:solidFill>
                <a:schemeClr val="dk1"/>
              </a:solidFill>
              <a:effectLst/>
              <a:latin typeface="+mn-lt"/>
              <a:ea typeface="+mn-ea"/>
              <a:cs typeface="+mn-cs"/>
            </a:rPr>
            <a:t>今後</a:t>
          </a:r>
          <a:r>
            <a:rPr kumimoji="1" lang="ja-JP" altLang="en-US"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施設の老朽化</a:t>
          </a:r>
          <a:r>
            <a:rPr kumimoji="1" lang="ja-JP" altLang="en-US" sz="1050">
              <a:solidFill>
                <a:schemeClr val="dk1"/>
              </a:solidFill>
              <a:effectLst/>
              <a:latin typeface="+mn-lt"/>
              <a:ea typeface="+mn-ea"/>
              <a:cs typeface="+mn-cs"/>
            </a:rPr>
            <a:t>等で当該項目は</a:t>
          </a:r>
          <a:r>
            <a:rPr kumimoji="1" lang="ja-JP" altLang="ja-JP" sz="1050">
              <a:solidFill>
                <a:schemeClr val="dk1"/>
              </a:solidFill>
              <a:effectLst/>
              <a:latin typeface="+mn-lt"/>
              <a:ea typeface="+mn-ea"/>
              <a:cs typeface="+mn-cs"/>
            </a:rPr>
            <a:t>上昇していくと見込まれます。財政運営に影響のないよう、年度間での経費の平準化を図るなど計画的な維持管理に努めます。</a:t>
          </a:r>
          <a:endParaRPr lang="ja-JP" altLang="ja-JP" sz="12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135165</xdr:rowOff>
    </xdr:from>
    <xdr:to>
      <xdr:col>82</xdr:col>
      <xdr:colOff>107950</xdr:colOff>
      <xdr:row>62</xdr:row>
      <xdr:rowOff>72572</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222015"/>
          <a:ext cx="0" cy="1480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44649</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74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72572</xdr:rowOff>
    </xdr:from>
    <xdr:to>
      <xdr:col>82</xdr:col>
      <xdr:colOff>196850</xdr:colOff>
      <xdr:row>62</xdr:row>
      <xdr:rowOff>72572</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702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50092</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6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135165</xdr:rowOff>
    </xdr:from>
    <xdr:to>
      <xdr:col>82</xdr:col>
      <xdr:colOff>196850</xdr:colOff>
      <xdr:row>53</xdr:row>
      <xdr:rowOff>135165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2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64407</xdr:rowOff>
    </xdr:from>
    <xdr:to>
      <xdr:col>82</xdr:col>
      <xdr:colOff>107950</xdr:colOff>
      <xdr:row>55</xdr:row>
      <xdr:rowOff>107950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494157"/>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119034</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7202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146957</xdr:rowOff>
    </xdr:from>
    <xdr:to>
      <xdr:col>82</xdr:col>
      <xdr:colOff>158750</xdr:colOff>
      <xdr:row>57</xdr:row>
      <xdr:rowOff>77107</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748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148772</xdr:rowOff>
    </xdr:from>
    <xdr:to>
      <xdr:col>78</xdr:col>
      <xdr:colOff>69850</xdr:colOff>
      <xdr:row>55</xdr:row>
      <xdr:rowOff>64407</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407072"/>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125185</xdr:rowOff>
    </xdr:from>
    <xdr:to>
      <xdr:col>78</xdr:col>
      <xdr:colOff>120650</xdr:colOff>
      <xdr:row>57</xdr:row>
      <xdr:rowOff>55335</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40112</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812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148772</xdr:rowOff>
    </xdr:from>
    <xdr:to>
      <xdr:col>73</xdr:col>
      <xdr:colOff>180975</xdr:colOff>
      <xdr:row>55</xdr:row>
      <xdr:rowOff>53522</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407072"/>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59872</xdr:rowOff>
    </xdr:from>
    <xdr:to>
      <xdr:col>74</xdr:col>
      <xdr:colOff>31750</xdr:colOff>
      <xdr:row>56</xdr:row>
      <xdr:rowOff>161472</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146249</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53522</xdr:rowOff>
    </xdr:from>
    <xdr:to>
      <xdr:col>69</xdr:col>
      <xdr:colOff>92075</xdr:colOff>
      <xdr:row>56</xdr:row>
      <xdr:rowOff>132443</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483272"/>
          <a:ext cx="889000" cy="250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8165</xdr:rowOff>
    </xdr:from>
    <xdr:to>
      <xdr:col>69</xdr:col>
      <xdr:colOff>142875</xdr:colOff>
      <xdr:row>57</xdr:row>
      <xdr:rowOff>109765</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94542</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867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62593</xdr:rowOff>
    </xdr:from>
    <xdr:to>
      <xdr:col>65</xdr:col>
      <xdr:colOff>53975</xdr:colOff>
      <xdr:row>57</xdr:row>
      <xdr:rowOff>164193</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83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148970</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92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57150</xdr:rowOff>
    </xdr:from>
    <xdr:to>
      <xdr:col>82</xdr:col>
      <xdr:colOff>158750</xdr:colOff>
      <xdr:row>55</xdr:row>
      <xdr:rowOff>158750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73677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13607</xdr:rowOff>
    </xdr:from>
    <xdr:to>
      <xdr:col>78</xdr:col>
      <xdr:colOff>120650</xdr:colOff>
      <xdr:row>55</xdr:row>
      <xdr:rowOff>115207</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44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125384</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212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97972</xdr:rowOff>
    </xdr:from>
    <xdr:to>
      <xdr:col>74</xdr:col>
      <xdr:colOff>31750</xdr:colOff>
      <xdr:row>55</xdr:row>
      <xdr:rowOff>28122</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35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38299</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125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2722</xdr:rowOff>
    </xdr:from>
    <xdr:to>
      <xdr:col>69</xdr:col>
      <xdr:colOff>142875</xdr:colOff>
      <xdr:row>55</xdr:row>
      <xdr:rowOff>104322</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114499</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81643</xdr:rowOff>
    </xdr:from>
    <xdr:to>
      <xdr:col>65</xdr:col>
      <xdr:colOff>53975</xdr:colOff>
      <xdr:row>57</xdr:row>
      <xdr:rowOff>11793</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68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21970</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補助費等に係る経常収支比率は、東京消防庁への事務委託料が主な要因となり、類似団体平均より高い水準にありますが、令和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年度は、市町村総合交付金の充当額の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額などにより前年度比で</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良</a:t>
          </a:r>
          <a:r>
            <a:rPr kumimoji="1" lang="ja-JP" altLang="ja-JP" sz="1100">
              <a:solidFill>
                <a:schemeClr val="dk1"/>
              </a:solidFill>
              <a:effectLst/>
              <a:latin typeface="+mn-lt"/>
              <a:ea typeface="+mn-ea"/>
              <a:cs typeface="+mn-cs"/>
            </a:rPr>
            <a:t>化しました。</a:t>
          </a:r>
          <a:endParaRPr lang="ja-JP" altLang="ja-JP" sz="1400">
            <a:effectLst/>
          </a:endParaRPr>
        </a:p>
        <a:p>
          <a:r>
            <a:rPr kumimoji="1" lang="ja-JP" altLang="ja-JP" sz="1100">
              <a:solidFill>
                <a:schemeClr val="dk1"/>
              </a:solidFill>
              <a:effectLst/>
              <a:latin typeface="+mn-lt"/>
              <a:ea typeface="+mn-ea"/>
              <a:cs typeface="+mn-cs"/>
            </a:rPr>
            <a:t>　今後も補助金</a:t>
          </a:r>
          <a:r>
            <a:rPr kumimoji="1" lang="ja-JP" altLang="en-US" sz="1100">
              <a:solidFill>
                <a:schemeClr val="dk1"/>
              </a:solidFill>
              <a:effectLst/>
              <a:latin typeface="+mn-lt"/>
              <a:ea typeface="+mn-ea"/>
              <a:cs typeface="+mn-cs"/>
            </a:rPr>
            <a:t>等の</a:t>
          </a:r>
          <a:r>
            <a:rPr kumimoji="1" lang="ja-JP" altLang="ja-JP" sz="1100">
              <a:solidFill>
                <a:schemeClr val="dk1"/>
              </a:solidFill>
              <a:effectLst/>
              <a:latin typeface="+mn-lt"/>
              <a:ea typeface="+mn-ea"/>
              <a:cs typeface="+mn-cs"/>
            </a:rPr>
            <a:t>制度の在り方や整理統合等を検証し、補助費等の抑制に努めます。</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145288</xdr:rowOff>
    </xdr:from>
    <xdr:to>
      <xdr:col>82</xdr:col>
      <xdr:colOff>107950</xdr:colOff>
      <xdr:row>40</xdr:row>
      <xdr:rowOff>140716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974588"/>
          <a:ext cx="0" cy="102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112793</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697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140716</xdr:rowOff>
    </xdr:from>
    <xdr:to>
      <xdr:col>82</xdr:col>
      <xdr:colOff>196850</xdr:colOff>
      <xdr:row>40</xdr:row>
      <xdr:rowOff>140716</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6998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60215</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718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145288</xdr:rowOff>
    </xdr:from>
    <xdr:to>
      <xdr:col>82</xdr:col>
      <xdr:colOff>196850</xdr:colOff>
      <xdr:row>34</xdr:row>
      <xdr:rowOff>145288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974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60706</xdr:rowOff>
    </xdr:from>
    <xdr:to>
      <xdr:col>82</xdr:col>
      <xdr:colOff>107950</xdr:colOff>
      <xdr:row>37</xdr:row>
      <xdr:rowOff>65278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5671800" y="640435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170451</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171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153924</xdr:rowOff>
    </xdr:from>
    <xdr:to>
      <xdr:col>82</xdr:col>
      <xdr:colOff>158750</xdr:colOff>
      <xdr:row>37</xdr:row>
      <xdr:rowOff>84074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5842</xdr:rowOff>
    </xdr:from>
    <xdr:to>
      <xdr:col>78</xdr:col>
      <xdr:colOff>69850</xdr:colOff>
      <xdr:row>37</xdr:row>
      <xdr:rowOff>65278</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4782800" y="6349492"/>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131064</xdr:rowOff>
    </xdr:from>
    <xdr:to>
      <xdr:col>78</xdr:col>
      <xdr:colOff>120650</xdr:colOff>
      <xdr:row>37</xdr:row>
      <xdr:rowOff>61214</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71391</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072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5842</xdr:rowOff>
    </xdr:from>
    <xdr:to>
      <xdr:col>73</xdr:col>
      <xdr:colOff>180975</xdr:colOff>
      <xdr:row>37</xdr:row>
      <xdr:rowOff>133858</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3893800" y="6349492"/>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108204</xdr:rowOff>
    </xdr:from>
    <xdr:to>
      <xdr:col>74</xdr:col>
      <xdr:colOff>31750</xdr:colOff>
      <xdr:row>37</xdr:row>
      <xdr:rowOff>38354</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48531</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92710</xdr:rowOff>
    </xdr:from>
    <xdr:to>
      <xdr:col>69</xdr:col>
      <xdr:colOff>92075</xdr:colOff>
      <xdr:row>37</xdr:row>
      <xdr:rowOff>133858</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3004800" y="643636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144780</xdr:rowOff>
    </xdr:from>
    <xdr:to>
      <xdr:col>69</xdr:col>
      <xdr:colOff>142875</xdr:colOff>
      <xdr:row>37</xdr:row>
      <xdr:rowOff>74930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85107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85107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9906</xdr:rowOff>
    </xdr:from>
    <xdr:to>
      <xdr:col>82</xdr:col>
      <xdr:colOff>158750</xdr:colOff>
      <xdr:row>37</xdr:row>
      <xdr:rowOff>111506</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153433</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14478</xdr:rowOff>
    </xdr:from>
    <xdr:to>
      <xdr:col>78</xdr:col>
      <xdr:colOff>120650</xdr:colOff>
      <xdr:row>37</xdr:row>
      <xdr:rowOff>116078</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35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100855</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6444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126492</xdr:rowOff>
    </xdr:from>
    <xdr:to>
      <xdr:col>74</xdr:col>
      <xdr:colOff>31750</xdr:colOff>
      <xdr:row>37</xdr:row>
      <xdr:rowOff>56642</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41419</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83058</xdr:rowOff>
    </xdr:from>
    <xdr:to>
      <xdr:col>69</xdr:col>
      <xdr:colOff>142875</xdr:colOff>
      <xdr:row>38</xdr:row>
      <xdr:rowOff>13208</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4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169435</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6513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41910</xdr:rowOff>
    </xdr:from>
    <xdr:to>
      <xdr:col>65</xdr:col>
      <xdr:colOff>53975</xdr:colOff>
      <xdr:row>37</xdr:row>
      <xdr:rowOff>143510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128287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公債費に係る経常収支比率は、</a:t>
          </a:r>
          <a:r>
            <a:rPr kumimoji="1" lang="ja-JP" altLang="en-US" sz="1100">
              <a:solidFill>
                <a:schemeClr val="dk1"/>
              </a:solidFill>
              <a:effectLst/>
              <a:latin typeface="+mn-lt"/>
              <a:ea typeface="+mn-ea"/>
              <a:cs typeface="+mn-cs"/>
            </a:rPr>
            <a:t>令和元</a:t>
          </a:r>
          <a:r>
            <a:rPr kumimoji="1" lang="ja-JP" altLang="ja-JP" sz="1100">
              <a:solidFill>
                <a:schemeClr val="dk1"/>
              </a:solidFill>
              <a:effectLst/>
              <a:latin typeface="+mn-lt"/>
              <a:ea typeface="+mn-ea"/>
              <a:cs typeface="+mn-cs"/>
            </a:rPr>
            <a:t>年度に起債した箱根ケ崎駅西土地区画整理事業債の元金償還が開始となったことにより、前年度比で</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ポイント悪化しました。</a:t>
          </a:r>
          <a:endParaRPr lang="ja-JP" altLang="ja-JP" sz="1400">
            <a:effectLst/>
          </a:endParaRPr>
        </a:p>
        <a:p>
          <a:r>
            <a:rPr kumimoji="1" lang="ja-JP" altLang="ja-JP" sz="1100">
              <a:solidFill>
                <a:schemeClr val="dk1"/>
              </a:solidFill>
              <a:effectLst/>
              <a:latin typeface="+mn-lt"/>
              <a:ea typeface="+mn-ea"/>
              <a:cs typeface="+mn-cs"/>
            </a:rPr>
            <a:t>　類似団体と比較して大幅に平均を下回っており、良好な水準を保っています。今後も引き続き、地方債に依存しない財政運営を念頭に、公債費の抑制に努めます。</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170434</xdr:rowOff>
    </xdr:from>
    <xdr:to>
      <xdr:col>24</xdr:col>
      <xdr:colOff>25400</xdr:colOff>
      <xdr:row>80</xdr:row>
      <xdr:rowOff>85852</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686284"/>
          <a:ext cx="0" cy="11155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57929</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773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85852</xdr:rowOff>
    </xdr:from>
    <xdr:to>
      <xdr:col>24</xdr:col>
      <xdr:colOff>114300</xdr:colOff>
      <xdr:row>80</xdr:row>
      <xdr:rowOff>85852</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80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85361</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429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170434</xdr:rowOff>
    </xdr:from>
    <xdr:to>
      <xdr:col>24</xdr:col>
      <xdr:colOff>114300</xdr:colOff>
      <xdr:row>73</xdr:row>
      <xdr:rowOff>170434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68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56134</xdr:rowOff>
    </xdr:from>
    <xdr:to>
      <xdr:col>24</xdr:col>
      <xdr:colOff>25400</xdr:colOff>
      <xdr:row>75</xdr:row>
      <xdr:rowOff>78994</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987800" y="12914884"/>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75709</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105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103632</xdr:rowOff>
    </xdr:from>
    <xdr:to>
      <xdr:col>24</xdr:col>
      <xdr:colOff>76200</xdr:colOff>
      <xdr:row>77</xdr:row>
      <xdr:rowOff>33782</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13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24130</xdr:rowOff>
    </xdr:from>
    <xdr:to>
      <xdr:col>19</xdr:col>
      <xdr:colOff>187325</xdr:colOff>
      <xdr:row>75</xdr:row>
      <xdr:rowOff>56134</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098800" y="1288288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108204</xdr:rowOff>
    </xdr:from>
    <xdr:to>
      <xdr:col>20</xdr:col>
      <xdr:colOff>38100</xdr:colOff>
      <xdr:row>77</xdr:row>
      <xdr:rowOff>38354</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13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23131</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224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14986</xdr:rowOff>
    </xdr:from>
    <xdr:to>
      <xdr:col>15</xdr:col>
      <xdr:colOff>98425</xdr:colOff>
      <xdr:row>75</xdr:row>
      <xdr:rowOff>24130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287373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80772</xdr:rowOff>
    </xdr:from>
    <xdr:to>
      <xdr:col>15</xdr:col>
      <xdr:colOff>149225</xdr:colOff>
      <xdr:row>77</xdr:row>
      <xdr:rowOff>10922</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167149</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19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10414</xdr:rowOff>
    </xdr:from>
    <xdr:to>
      <xdr:col>11</xdr:col>
      <xdr:colOff>9525</xdr:colOff>
      <xdr:row>75</xdr:row>
      <xdr:rowOff>14986</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1320800" y="1286916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112776</xdr:rowOff>
    </xdr:from>
    <xdr:to>
      <xdr:col>11</xdr:col>
      <xdr:colOff>60325</xdr:colOff>
      <xdr:row>77</xdr:row>
      <xdr:rowOff>42926</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14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27703</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229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121920</xdr:rowOff>
    </xdr:from>
    <xdr:to>
      <xdr:col>6</xdr:col>
      <xdr:colOff>171450</xdr:colOff>
      <xdr:row>77</xdr:row>
      <xdr:rowOff>52070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36847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28194</xdr:rowOff>
    </xdr:from>
    <xdr:to>
      <xdr:col>24</xdr:col>
      <xdr:colOff>76200</xdr:colOff>
      <xdr:row>75</xdr:row>
      <xdr:rowOff>129794</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2886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44721</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732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5334</xdr:rowOff>
    </xdr:from>
    <xdr:to>
      <xdr:col>20</xdr:col>
      <xdr:colOff>38100</xdr:colOff>
      <xdr:row>75</xdr:row>
      <xdr:rowOff>106934</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286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117111</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6329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144780</xdr:rowOff>
    </xdr:from>
    <xdr:to>
      <xdr:col>15</xdr:col>
      <xdr:colOff>149225</xdr:colOff>
      <xdr:row>75</xdr:row>
      <xdr:rowOff>74930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85107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135636</xdr:rowOff>
    </xdr:from>
    <xdr:to>
      <xdr:col>11</xdr:col>
      <xdr:colOff>60325</xdr:colOff>
      <xdr:row>75</xdr:row>
      <xdr:rowOff>65786</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282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75963</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591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131064</xdr:rowOff>
    </xdr:from>
    <xdr:to>
      <xdr:col>6</xdr:col>
      <xdr:colOff>171450</xdr:colOff>
      <xdr:row>75</xdr:row>
      <xdr:rowOff>61214</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2818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71391</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587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000">
              <a:solidFill>
                <a:schemeClr val="dk1"/>
              </a:solidFill>
              <a:effectLst/>
              <a:latin typeface="+mn-lt"/>
              <a:ea typeface="+mn-ea"/>
              <a:cs typeface="+mn-cs"/>
            </a:rPr>
            <a:t>人件費</a:t>
          </a:r>
          <a:r>
            <a:rPr kumimoji="1" lang="ja-JP" altLang="en-US" sz="1000">
              <a:solidFill>
                <a:schemeClr val="dk1"/>
              </a:solidFill>
              <a:effectLst/>
              <a:latin typeface="+mn-lt"/>
              <a:ea typeface="+mn-ea"/>
              <a:cs typeface="+mn-cs"/>
            </a:rPr>
            <a:t>の経常経費充当一般財源</a:t>
          </a:r>
          <a:r>
            <a:rPr kumimoji="1" lang="ja-JP" altLang="ja-JP" sz="1000">
              <a:solidFill>
                <a:schemeClr val="dk1"/>
              </a:solidFill>
              <a:effectLst/>
              <a:latin typeface="+mn-lt"/>
              <a:ea typeface="+mn-ea"/>
              <a:cs typeface="+mn-cs"/>
            </a:rPr>
            <a:t>は、会計年度任用職員報酬や期末勤勉手当の増加が主な要因となり、約</a:t>
          </a:r>
          <a:r>
            <a:rPr kumimoji="1" lang="en-US" altLang="ja-JP" sz="1000">
              <a:solidFill>
                <a:schemeClr val="dk1"/>
              </a:solidFill>
              <a:effectLst/>
              <a:latin typeface="+mn-lt"/>
              <a:ea typeface="+mn-ea"/>
              <a:cs typeface="+mn-cs"/>
            </a:rPr>
            <a:t>4,100</a:t>
          </a:r>
          <a:r>
            <a:rPr kumimoji="1" lang="ja-JP" altLang="ja-JP" sz="1000">
              <a:solidFill>
                <a:schemeClr val="dk1"/>
              </a:solidFill>
              <a:effectLst/>
              <a:latin typeface="+mn-lt"/>
              <a:ea typeface="+mn-ea"/>
              <a:cs typeface="+mn-cs"/>
            </a:rPr>
            <a:t>万円増加しました。また、保育園児童運営委託料などの割合が高く推移している影響により、</a:t>
          </a:r>
          <a:r>
            <a:rPr kumimoji="1" lang="ja-JP" altLang="en-US" sz="1000">
              <a:solidFill>
                <a:schemeClr val="dk1"/>
              </a:solidFill>
              <a:effectLst/>
              <a:latin typeface="+mn-lt"/>
              <a:ea typeface="+mn-ea"/>
              <a:cs typeface="+mn-cs"/>
            </a:rPr>
            <a:t>扶助費の</a:t>
          </a:r>
          <a:r>
            <a:rPr kumimoji="1" lang="ja-JP" altLang="ja-JP" sz="1000">
              <a:solidFill>
                <a:schemeClr val="dk1"/>
              </a:solidFill>
              <a:effectLst/>
              <a:latin typeface="+mn-lt"/>
              <a:ea typeface="+mn-ea"/>
              <a:cs typeface="+mn-cs"/>
            </a:rPr>
            <a:t>経常</a:t>
          </a:r>
          <a:r>
            <a:rPr kumimoji="1" lang="ja-JP" altLang="en-US" sz="1000">
              <a:solidFill>
                <a:schemeClr val="dk1"/>
              </a:solidFill>
              <a:effectLst/>
              <a:latin typeface="+mn-lt"/>
              <a:ea typeface="+mn-ea"/>
              <a:cs typeface="+mn-cs"/>
            </a:rPr>
            <a:t>経費充当一般財源</a:t>
          </a:r>
          <a:r>
            <a:rPr kumimoji="1" lang="ja-JP" altLang="ja-JP" sz="1000">
              <a:solidFill>
                <a:schemeClr val="dk1"/>
              </a:solidFill>
              <a:effectLst/>
              <a:latin typeface="+mn-lt"/>
              <a:ea typeface="+mn-ea"/>
              <a:cs typeface="+mn-cs"/>
            </a:rPr>
            <a:t>は</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約</a:t>
          </a:r>
          <a:r>
            <a:rPr kumimoji="1" lang="en-US" altLang="ja-JP" sz="1000">
              <a:solidFill>
                <a:schemeClr val="dk1"/>
              </a:solidFill>
              <a:effectLst/>
              <a:latin typeface="+mn-lt"/>
              <a:ea typeface="+mn-ea"/>
              <a:cs typeface="+mn-cs"/>
            </a:rPr>
            <a:t>2,000</a:t>
          </a:r>
          <a:r>
            <a:rPr kumimoji="1" lang="ja-JP" altLang="ja-JP" sz="1000">
              <a:solidFill>
                <a:schemeClr val="dk1"/>
              </a:solidFill>
              <a:effectLst/>
              <a:latin typeface="+mn-lt"/>
              <a:ea typeface="+mn-ea"/>
              <a:cs typeface="+mn-cs"/>
            </a:rPr>
            <a:t>万円増加しています。　</a:t>
          </a:r>
          <a:endParaRPr lang="ja-JP" altLang="ja-JP" sz="1100">
            <a:effectLst/>
          </a:endParaRPr>
        </a:p>
        <a:p>
          <a:r>
            <a:rPr kumimoji="1" lang="ja-JP" altLang="ja-JP" sz="1000">
              <a:solidFill>
                <a:schemeClr val="dk1"/>
              </a:solidFill>
              <a:effectLst/>
              <a:latin typeface="+mn-lt"/>
              <a:ea typeface="+mn-ea"/>
              <a:cs typeface="+mn-cs"/>
            </a:rPr>
            <a:t>　また、その他の経費</a:t>
          </a:r>
          <a:r>
            <a:rPr kumimoji="1" lang="ja-JP" altLang="en-US" sz="1000">
              <a:solidFill>
                <a:schemeClr val="dk1"/>
              </a:solidFill>
              <a:effectLst/>
              <a:latin typeface="+mn-lt"/>
              <a:ea typeface="+mn-ea"/>
              <a:cs typeface="+mn-cs"/>
            </a:rPr>
            <a:t>の経費経費充当一般財源も、維持補修費等の減額している区分はあるものの、全体では</a:t>
          </a:r>
          <a:r>
            <a:rPr kumimoji="1" lang="ja-JP" altLang="ja-JP" sz="1000">
              <a:solidFill>
                <a:schemeClr val="dk1"/>
              </a:solidFill>
              <a:effectLst/>
              <a:latin typeface="+mn-lt"/>
              <a:ea typeface="+mn-ea"/>
              <a:cs typeface="+mn-cs"/>
            </a:rPr>
            <a:t>増加し</a:t>
          </a:r>
          <a:r>
            <a:rPr kumimoji="1" lang="ja-JP" altLang="en-US" sz="1000">
              <a:solidFill>
                <a:schemeClr val="dk1"/>
              </a:solidFill>
              <a:effectLst/>
              <a:latin typeface="+mn-lt"/>
              <a:ea typeface="+mn-ea"/>
              <a:cs typeface="+mn-cs"/>
            </a:rPr>
            <a:t>ています。経常収支比率も</a:t>
          </a:r>
          <a:r>
            <a:rPr kumimoji="1" lang="ja-JP" altLang="ja-JP" sz="1000">
              <a:solidFill>
                <a:schemeClr val="dk1"/>
              </a:solidFill>
              <a:effectLst/>
              <a:latin typeface="+mn-lt"/>
              <a:ea typeface="+mn-ea"/>
              <a:cs typeface="+mn-cs"/>
            </a:rPr>
            <a:t>全体では</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前年度比で</a:t>
          </a:r>
          <a:r>
            <a:rPr kumimoji="1" lang="en-US" altLang="ja-JP" sz="1000">
              <a:solidFill>
                <a:schemeClr val="dk1"/>
              </a:solidFill>
              <a:effectLst/>
              <a:latin typeface="+mn-lt"/>
              <a:ea typeface="+mn-ea"/>
              <a:cs typeface="+mn-cs"/>
            </a:rPr>
            <a:t>2.1</a:t>
          </a:r>
          <a:r>
            <a:rPr kumimoji="1" lang="ja-JP" altLang="ja-JP" sz="1000">
              <a:solidFill>
                <a:schemeClr val="dk1"/>
              </a:solidFill>
              <a:effectLst/>
              <a:latin typeface="+mn-lt"/>
              <a:ea typeface="+mn-ea"/>
              <a:cs typeface="+mn-cs"/>
            </a:rPr>
            <a:t>ポイント悪化しました。今後も経常経費の削減に努めます。</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5842</xdr:rowOff>
    </xdr:from>
    <xdr:to>
      <xdr:col>82</xdr:col>
      <xdr:colOff>107950</xdr:colOff>
      <xdr:row>81</xdr:row>
      <xdr:rowOff>101854</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521692"/>
          <a:ext cx="0" cy="14676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73931</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961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101854</xdr:rowOff>
    </xdr:from>
    <xdr:to>
      <xdr:col>82</xdr:col>
      <xdr:colOff>196850</xdr:colOff>
      <xdr:row>81</xdr:row>
      <xdr:rowOff>101854</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989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92219</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265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5842</xdr:rowOff>
    </xdr:from>
    <xdr:to>
      <xdr:col>82</xdr:col>
      <xdr:colOff>196850</xdr:colOff>
      <xdr:row>73</xdr:row>
      <xdr:rowOff>5842</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521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88137</xdr:rowOff>
    </xdr:from>
    <xdr:to>
      <xdr:col>82</xdr:col>
      <xdr:colOff>107950</xdr:colOff>
      <xdr:row>79</xdr:row>
      <xdr:rowOff>161289</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3632687"/>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1288</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2029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156211</xdr:rowOff>
    </xdr:from>
    <xdr:to>
      <xdr:col>82</xdr:col>
      <xdr:colOff>158750</xdr:colOff>
      <xdr:row>78</xdr:row>
      <xdr:rowOff>86361</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67563</xdr:rowOff>
    </xdr:from>
    <xdr:to>
      <xdr:col>78</xdr:col>
      <xdr:colOff>69850</xdr:colOff>
      <xdr:row>79</xdr:row>
      <xdr:rowOff>88137</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4782800" y="13440663"/>
          <a:ext cx="8890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69342</xdr:rowOff>
    </xdr:from>
    <xdr:to>
      <xdr:col>78</xdr:col>
      <xdr:colOff>120650</xdr:colOff>
      <xdr:row>77</xdr:row>
      <xdr:rowOff>170942</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9669</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30398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67563</xdr:rowOff>
    </xdr:from>
    <xdr:to>
      <xdr:col>73</xdr:col>
      <xdr:colOff>180975</xdr:colOff>
      <xdr:row>79</xdr:row>
      <xdr:rowOff>170435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893800" y="13440663"/>
          <a:ext cx="889000" cy="274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85344</xdr:rowOff>
    </xdr:from>
    <xdr:to>
      <xdr:col>74</xdr:col>
      <xdr:colOff>31750</xdr:colOff>
      <xdr:row>77</xdr:row>
      <xdr:rowOff>15494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25671</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2884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170435</xdr:rowOff>
    </xdr:from>
    <xdr:to>
      <xdr:col>69</xdr:col>
      <xdr:colOff>92075</xdr:colOff>
      <xdr:row>79</xdr:row>
      <xdr:rowOff>170435</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004800" y="137149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124206</xdr:rowOff>
    </xdr:from>
    <xdr:to>
      <xdr:col>69</xdr:col>
      <xdr:colOff>142875</xdr:colOff>
      <xdr:row>78</xdr:row>
      <xdr:rowOff>54356</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3325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64533</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3094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156211</xdr:rowOff>
    </xdr:from>
    <xdr:to>
      <xdr:col>65</xdr:col>
      <xdr:colOff>53975</xdr:colOff>
      <xdr:row>78</xdr:row>
      <xdr:rowOff>86361</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96538</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312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110489</xdr:rowOff>
    </xdr:from>
    <xdr:to>
      <xdr:col>82</xdr:col>
      <xdr:colOff>158750</xdr:colOff>
      <xdr:row>80</xdr:row>
      <xdr:rowOff>40639</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655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82566</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627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37337</xdr:rowOff>
    </xdr:from>
    <xdr:to>
      <xdr:col>78</xdr:col>
      <xdr:colOff>120650</xdr:colOff>
      <xdr:row>79</xdr:row>
      <xdr:rowOff>138937</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581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123714</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36682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16763</xdr:rowOff>
    </xdr:from>
    <xdr:to>
      <xdr:col>74</xdr:col>
      <xdr:colOff>31750</xdr:colOff>
      <xdr:row>78</xdr:row>
      <xdr:rowOff>118363</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38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103140</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3476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119635</xdr:rowOff>
    </xdr:from>
    <xdr:to>
      <xdr:col>69</xdr:col>
      <xdr:colOff>142875</xdr:colOff>
      <xdr:row>80</xdr:row>
      <xdr:rowOff>49785</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664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34562</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3750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119635</xdr:rowOff>
    </xdr:from>
    <xdr:to>
      <xdr:col>65</xdr:col>
      <xdr:colOff>53975</xdr:colOff>
      <xdr:row>80</xdr:row>
      <xdr:rowOff>49785</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664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34562</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3750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152765</xdr:rowOff>
    </xdr:from>
    <xdr:to>
      <xdr:col>29</xdr:col>
      <xdr:colOff>127000</xdr:colOff>
      <xdr:row>20</xdr:row>
      <xdr:rowOff>13248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086340"/>
          <a:ext cx="0" cy="140353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156775</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461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13248</xdr:rowOff>
    </xdr:from>
    <xdr:to>
      <xdr:col>30</xdr:col>
      <xdr:colOff>25400</xdr:colOff>
      <xdr:row>20</xdr:row>
      <xdr:rowOff>13248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4898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67692</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82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149,530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152765</xdr:rowOff>
    </xdr:from>
    <xdr:to>
      <xdr:col>30</xdr:col>
      <xdr:colOff>25400</xdr:colOff>
      <xdr:row>11</xdr:row>
      <xdr:rowOff>152765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0863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106216</xdr:rowOff>
    </xdr:from>
    <xdr:to>
      <xdr:col>29</xdr:col>
      <xdr:colOff>127000</xdr:colOff>
      <xdr:row>17</xdr:row>
      <xdr:rowOff>130377</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5003800" y="3068491"/>
          <a:ext cx="647700" cy="241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90994</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30532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115024</xdr:rowOff>
    </xdr:from>
    <xdr:to>
      <xdr:col>29</xdr:col>
      <xdr:colOff>177800</xdr:colOff>
      <xdr:row>18</xdr:row>
      <xdr:rowOff>45174</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3077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130377</xdr:rowOff>
    </xdr:from>
    <xdr:to>
      <xdr:col>26</xdr:col>
      <xdr:colOff>50800</xdr:colOff>
      <xdr:row>17</xdr:row>
      <xdr:rowOff>148150</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4305300" y="3092652"/>
          <a:ext cx="698500" cy="177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153129</xdr:rowOff>
    </xdr:from>
    <xdr:to>
      <xdr:col>26</xdr:col>
      <xdr:colOff>101600</xdr:colOff>
      <xdr:row>18</xdr:row>
      <xdr:rowOff>83279</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31154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68056</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3201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148150</xdr:rowOff>
    </xdr:from>
    <xdr:to>
      <xdr:col>22</xdr:col>
      <xdr:colOff>114300</xdr:colOff>
      <xdr:row>17</xdr:row>
      <xdr:rowOff>168353</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3606800" y="3110425"/>
          <a:ext cx="698500" cy="202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167087</xdr:rowOff>
    </xdr:from>
    <xdr:to>
      <xdr:col>22</xdr:col>
      <xdr:colOff>165100</xdr:colOff>
      <xdr:row>18</xdr:row>
      <xdr:rowOff>97237</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31293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82014</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3215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168353</xdr:rowOff>
    </xdr:from>
    <xdr:to>
      <xdr:col>18</xdr:col>
      <xdr:colOff>177800</xdr:colOff>
      <xdr:row>18</xdr:row>
      <xdr:rowOff>26692</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flipV="1">
          <a:off x="2908300" y="3130628"/>
          <a:ext cx="698500" cy="297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19426</xdr:rowOff>
    </xdr:from>
    <xdr:to>
      <xdr:col>19</xdr:col>
      <xdr:colOff>38100</xdr:colOff>
      <xdr:row>18</xdr:row>
      <xdr:rowOff>121026</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3153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105803</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3239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33657</xdr:rowOff>
    </xdr:from>
    <xdr:to>
      <xdr:col>15</xdr:col>
      <xdr:colOff>101600</xdr:colOff>
      <xdr:row>18</xdr:row>
      <xdr:rowOff>135257</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31673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120033</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3253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55416</xdr:rowOff>
    </xdr:from>
    <xdr:to>
      <xdr:col>29</xdr:col>
      <xdr:colOff>177800</xdr:colOff>
      <xdr:row>17</xdr:row>
      <xdr:rowOff>157016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30176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71943</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2862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79577</xdr:rowOff>
    </xdr:from>
    <xdr:to>
      <xdr:col>26</xdr:col>
      <xdr:colOff>101600</xdr:colOff>
      <xdr:row>18</xdr:row>
      <xdr:rowOff>9727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30418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19904</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28107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97350</xdr:rowOff>
    </xdr:from>
    <xdr:to>
      <xdr:col>22</xdr:col>
      <xdr:colOff>165100</xdr:colOff>
      <xdr:row>18</xdr:row>
      <xdr:rowOff>27500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30596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37677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2828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117553</xdr:rowOff>
    </xdr:from>
    <xdr:to>
      <xdr:col>19</xdr:col>
      <xdr:colOff>38100</xdr:colOff>
      <xdr:row>18</xdr:row>
      <xdr:rowOff>47703</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30798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57880</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284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147342</xdr:rowOff>
    </xdr:from>
    <xdr:to>
      <xdr:col>15</xdr:col>
      <xdr:colOff>101600</xdr:colOff>
      <xdr:row>18</xdr:row>
      <xdr:rowOff>77492</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31096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87669</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2878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a:extLst>
            <a:ext uri="{FF2B5EF4-FFF2-40B4-BE49-F238E27FC236}">
              <a16:creationId xmlns:a16="http://schemas.microsoft.com/office/drawing/2014/main" id="{00000000-0008-0000-0500-00006C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a:extLst>
            <a:ext uri="{FF2B5EF4-FFF2-40B4-BE49-F238E27FC236}">
              <a16:creationId xmlns:a16="http://schemas.microsoft.com/office/drawing/2014/main" id="{00000000-0008-0000-0500-00006D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172968</xdr:rowOff>
    </xdr:from>
    <xdr:to>
      <xdr:col>29</xdr:col>
      <xdr:colOff>127000</xdr:colOff>
      <xdr:row>37</xdr:row>
      <xdr:rowOff>151232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651500" y="6097518"/>
          <a:ext cx="0" cy="117841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123309</xdr:rowOff>
    </xdr:from>
    <xdr:ext cx="762000" cy="259045"/>
    <xdr:sp macro="" textlink="">
      <xdr:nvSpPr>
        <xdr:cNvPr id="111" name="人口1人当たり決算額の推移最小値テキスト445">
          <a:extLst>
            <a:ext uri="{FF2B5EF4-FFF2-40B4-BE49-F238E27FC236}">
              <a16:creationId xmlns:a16="http://schemas.microsoft.com/office/drawing/2014/main" id="{00000000-0008-0000-0500-00006F000000}"/>
            </a:ext>
          </a:extLst>
        </xdr:cNvPr>
        <xdr:cNvSpPr txBox="1"/>
      </xdr:nvSpPr>
      <xdr:spPr>
        <a:xfrm>
          <a:off x="5740400" y="7248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151232</xdr:rowOff>
    </xdr:from>
    <xdr:to>
      <xdr:col>30</xdr:col>
      <xdr:colOff>25400</xdr:colOff>
      <xdr:row>37</xdr:row>
      <xdr:rowOff>151232</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72759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87895</xdr:rowOff>
    </xdr:from>
    <xdr:ext cx="762000" cy="259045"/>
    <xdr:sp macro="" textlink="">
      <xdr:nvSpPr>
        <xdr:cNvPr id="113" name="人口1人当たり決算額の推移最大値テキスト445">
          <a:extLst>
            <a:ext uri="{FF2B5EF4-FFF2-40B4-BE49-F238E27FC236}">
              <a16:creationId xmlns:a16="http://schemas.microsoft.com/office/drawing/2014/main" id="{00000000-0008-0000-0500-000071000000}"/>
            </a:ext>
          </a:extLst>
        </xdr:cNvPr>
        <xdr:cNvSpPr txBox="1"/>
      </xdr:nvSpPr>
      <xdr:spPr>
        <a:xfrm>
          <a:off x="5740400" y="5840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172968</xdr:rowOff>
    </xdr:from>
    <xdr:to>
      <xdr:col>30</xdr:col>
      <xdr:colOff>25400</xdr:colOff>
      <xdr:row>33</xdr:row>
      <xdr:rowOff>172968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562600" y="609751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160013</xdr:rowOff>
    </xdr:from>
    <xdr:to>
      <xdr:col>29</xdr:col>
      <xdr:colOff>127000</xdr:colOff>
      <xdr:row>37</xdr:row>
      <xdr:rowOff>28835</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5003800" y="7113263"/>
          <a:ext cx="647700" cy="402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73391</xdr:rowOff>
    </xdr:from>
    <xdr:ext cx="762000" cy="259045"/>
    <xdr:sp macro="" textlink="">
      <xdr:nvSpPr>
        <xdr:cNvPr id="116" name="人口1人当たり決算額の推移平均値テキスト445">
          <a:extLst>
            <a:ext uri="{FF2B5EF4-FFF2-40B4-BE49-F238E27FC236}">
              <a16:creationId xmlns:a16="http://schemas.microsoft.com/office/drawing/2014/main" id="{00000000-0008-0000-0500-000074000000}"/>
            </a:ext>
          </a:extLst>
        </xdr:cNvPr>
        <xdr:cNvSpPr txBox="1"/>
      </xdr:nvSpPr>
      <xdr:spPr>
        <a:xfrm>
          <a:off x="5740400" y="66837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228314</xdr:rowOff>
    </xdr:from>
    <xdr:to>
      <xdr:col>29</xdr:col>
      <xdr:colOff>177800</xdr:colOff>
      <xdr:row>35</xdr:row>
      <xdr:rowOff>329914</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5600700" y="68386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11595</xdr:rowOff>
    </xdr:from>
    <xdr:to>
      <xdr:col>26</xdr:col>
      <xdr:colOff>50800</xdr:colOff>
      <xdr:row>37</xdr:row>
      <xdr:rowOff>28835</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4305300" y="7136295"/>
          <a:ext cx="698500" cy="172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236544</xdr:rowOff>
    </xdr:from>
    <xdr:to>
      <xdr:col>26</xdr:col>
      <xdr:colOff>101600</xdr:colOff>
      <xdr:row>35</xdr:row>
      <xdr:rowOff>338144</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953000" y="68468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5421</xdr:rowOff>
    </xdr:from>
    <xdr:ext cx="7366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4622800" y="66157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11595</xdr:rowOff>
    </xdr:from>
    <xdr:to>
      <xdr:col>22</xdr:col>
      <xdr:colOff>114300</xdr:colOff>
      <xdr:row>37</xdr:row>
      <xdr:rowOff>13386</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3606800" y="7136295"/>
          <a:ext cx="698500" cy="17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259670</xdr:rowOff>
    </xdr:from>
    <xdr:to>
      <xdr:col>22</xdr:col>
      <xdr:colOff>165100</xdr:colOff>
      <xdr:row>36</xdr:row>
      <xdr:rowOff>18370</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254500" y="68700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28547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924300" y="663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13386</xdr:rowOff>
    </xdr:from>
    <xdr:to>
      <xdr:col>18</xdr:col>
      <xdr:colOff>177800</xdr:colOff>
      <xdr:row>37</xdr:row>
      <xdr:rowOff>46133</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flipV="1">
          <a:off x="2908300" y="7138086"/>
          <a:ext cx="698500" cy="327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272186</xdr:rowOff>
    </xdr:from>
    <xdr:to>
      <xdr:col>19</xdr:col>
      <xdr:colOff>38100</xdr:colOff>
      <xdr:row>36</xdr:row>
      <xdr:rowOff>30886</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3556000" y="68825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41063</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225800" y="6651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270948</xdr:rowOff>
    </xdr:from>
    <xdr:to>
      <xdr:col>15</xdr:col>
      <xdr:colOff>101600</xdr:colOff>
      <xdr:row>36</xdr:row>
      <xdr:rowOff>29648</xdr:rowOff>
    </xdr:to>
    <xdr:sp macro="" textlink="">
      <xdr:nvSpPr>
        <xdr:cNvPr id="127" name="フローチャート: 判断 126">
          <a:extLst>
            <a:ext uri="{FF2B5EF4-FFF2-40B4-BE49-F238E27FC236}">
              <a16:creationId xmlns:a16="http://schemas.microsoft.com/office/drawing/2014/main" id="{00000000-0008-0000-0500-00007F000000}"/>
            </a:ext>
          </a:extLst>
        </xdr:cNvPr>
        <xdr:cNvSpPr/>
      </xdr:nvSpPr>
      <xdr:spPr bwMode="auto">
        <a:xfrm>
          <a:off x="2857500" y="68812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39825</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527300" y="6650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109213</xdr:rowOff>
    </xdr:from>
    <xdr:to>
      <xdr:col>29</xdr:col>
      <xdr:colOff>177800</xdr:colOff>
      <xdr:row>37</xdr:row>
      <xdr:rowOff>39363</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5600700" y="70624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81290</xdr:rowOff>
    </xdr:from>
    <xdr:ext cx="762000" cy="259045"/>
    <xdr:sp macro="" textlink="">
      <xdr:nvSpPr>
        <xdr:cNvPr id="135" name="人口1人当たり決算額の推移該当値テキスト445">
          <a:extLst>
            <a:ext uri="{FF2B5EF4-FFF2-40B4-BE49-F238E27FC236}">
              <a16:creationId xmlns:a16="http://schemas.microsoft.com/office/drawing/2014/main" id="{00000000-0008-0000-0500-000087000000}"/>
            </a:ext>
          </a:extLst>
        </xdr:cNvPr>
        <xdr:cNvSpPr txBox="1"/>
      </xdr:nvSpPr>
      <xdr:spPr>
        <a:xfrm>
          <a:off x="5740400" y="7034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149485</xdr:rowOff>
    </xdr:from>
    <xdr:to>
      <xdr:col>26</xdr:col>
      <xdr:colOff>101600</xdr:colOff>
      <xdr:row>37</xdr:row>
      <xdr:rowOff>79635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953000" y="71027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64412</xdr:rowOff>
    </xdr:from>
    <xdr:ext cx="7366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4622800" y="71891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132245</xdr:rowOff>
    </xdr:from>
    <xdr:to>
      <xdr:col>22</xdr:col>
      <xdr:colOff>165100</xdr:colOff>
      <xdr:row>37</xdr:row>
      <xdr:rowOff>62395</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4254500" y="70854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47172</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924300" y="7171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134036</xdr:rowOff>
    </xdr:from>
    <xdr:to>
      <xdr:col>19</xdr:col>
      <xdr:colOff>38100</xdr:colOff>
      <xdr:row>37</xdr:row>
      <xdr:rowOff>64186</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3556000" y="70872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48963</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3225800" y="7173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166783</xdr:rowOff>
    </xdr:from>
    <xdr:to>
      <xdr:col>15</xdr:col>
      <xdr:colOff>101600</xdr:colOff>
      <xdr:row>37</xdr:row>
      <xdr:rowOff>96933</xdr:rowOff>
    </xdr:to>
    <xdr:sp macro="" textlink="">
      <xdr:nvSpPr>
        <xdr:cNvPr id="142" name="楕円 141">
          <a:extLst>
            <a:ext uri="{FF2B5EF4-FFF2-40B4-BE49-F238E27FC236}">
              <a16:creationId xmlns:a16="http://schemas.microsoft.com/office/drawing/2014/main" id="{00000000-0008-0000-0500-00008E000000}"/>
            </a:ext>
          </a:extLst>
        </xdr:cNvPr>
        <xdr:cNvSpPr/>
      </xdr:nvSpPr>
      <xdr:spPr bwMode="auto">
        <a:xfrm>
          <a:off x="2857500" y="71200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81710</xdr:rowOff>
    </xdr:from>
    <xdr:ext cx="762000" cy="259045"/>
    <xdr:sp macro="" textlink="">
      <xdr:nvSpPr>
        <xdr:cNvPr id="143" name="テキスト ボックス 142">
          <a:extLst>
            <a:ext uri="{FF2B5EF4-FFF2-40B4-BE49-F238E27FC236}">
              <a16:creationId xmlns:a16="http://schemas.microsoft.com/office/drawing/2014/main" id="{00000000-0008-0000-0500-00008F000000}"/>
            </a:ext>
          </a:extLst>
        </xdr:cNvPr>
        <xdr:cNvSpPr txBox="1"/>
      </xdr:nvSpPr>
      <xdr:spPr>
        <a:xfrm>
          <a:off x="2527300" y="7206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32,062
31,063
16.85
15,643,325
15,220,330
422,995
7,532,655
7,343,877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63201</xdr:rowOff>
    </xdr:from>
    <xdr:to>
      <xdr:col>24</xdr:col>
      <xdr:colOff>62865</xdr:colOff>
      <xdr:row>39</xdr:row>
      <xdr:rowOff>20600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78151"/>
          <a:ext cx="1270" cy="1328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24427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10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20600</xdr:rowOff>
    </xdr:from>
    <xdr:to>
      <xdr:col>24</xdr:col>
      <xdr:colOff>152400</xdr:colOff>
      <xdr:row>39</xdr:row>
      <xdr:rowOff>20600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707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9878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53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63201</xdr:rowOff>
    </xdr:from>
    <xdr:to>
      <xdr:col>24</xdr:col>
      <xdr:colOff>152400</xdr:colOff>
      <xdr:row>31</xdr:row>
      <xdr:rowOff>63201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78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57437</xdr:rowOff>
    </xdr:from>
    <xdr:to>
      <xdr:col>24</xdr:col>
      <xdr:colOff>63500</xdr:colOff>
      <xdr:row>36</xdr:row>
      <xdr:rowOff>73961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229637"/>
          <a:ext cx="838200" cy="16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95935</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681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117508</xdr:rowOff>
    </xdr:from>
    <xdr:to>
      <xdr:col>24</xdr:col>
      <xdr:colOff>114300</xdr:colOff>
      <xdr:row>37</xdr:row>
      <xdr:rowOff>47658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89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73961</xdr:rowOff>
    </xdr:from>
    <xdr:to>
      <xdr:col>19</xdr:col>
      <xdr:colOff>177800</xdr:colOff>
      <xdr:row>36</xdr:row>
      <xdr:rowOff>95466</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246161"/>
          <a:ext cx="889000" cy="21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145185</xdr:rowOff>
    </xdr:from>
    <xdr:to>
      <xdr:col>20</xdr:col>
      <xdr:colOff>38100</xdr:colOff>
      <xdr:row>37</xdr:row>
      <xdr:rowOff>75335</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1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66462</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10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95466</xdr:rowOff>
    </xdr:from>
    <xdr:to>
      <xdr:col>15</xdr:col>
      <xdr:colOff>50800</xdr:colOff>
      <xdr:row>36</xdr:row>
      <xdr:rowOff>116742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267666"/>
          <a:ext cx="889000" cy="21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152989</xdr:rowOff>
    </xdr:from>
    <xdr:to>
      <xdr:col>15</xdr:col>
      <xdr:colOff>101600</xdr:colOff>
      <xdr:row>37</xdr:row>
      <xdr:rowOff>83139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25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74266</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17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116742</xdr:rowOff>
    </xdr:from>
    <xdr:to>
      <xdr:col>10</xdr:col>
      <xdr:colOff>114300</xdr:colOff>
      <xdr:row>37</xdr:row>
      <xdr:rowOff>45696</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288942"/>
          <a:ext cx="889000" cy="100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4302</xdr:rowOff>
    </xdr:from>
    <xdr:to>
      <xdr:col>10</xdr:col>
      <xdr:colOff>165100</xdr:colOff>
      <xdr:row>37</xdr:row>
      <xdr:rowOff>105902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4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97029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40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115924</xdr:rowOff>
    </xdr:from>
    <xdr:to>
      <xdr:col>6</xdr:col>
      <xdr:colOff>38100</xdr:colOff>
      <xdr:row>38</xdr:row>
      <xdr:rowOff>46074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459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37201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552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6637</xdr:rowOff>
    </xdr:from>
    <xdr:to>
      <xdr:col>24</xdr:col>
      <xdr:colOff>114300</xdr:colOff>
      <xdr:row>36</xdr:row>
      <xdr:rowOff>108237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78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29514</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030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23161</xdr:rowOff>
    </xdr:from>
    <xdr:to>
      <xdr:col>20</xdr:col>
      <xdr:colOff>38100</xdr:colOff>
      <xdr:row>36</xdr:row>
      <xdr:rowOff>124761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95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141288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70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44666</xdr:rowOff>
    </xdr:from>
    <xdr:to>
      <xdr:col>15</xdr:col>
      <xdr:colOff>101600</xdr:colOff>
      <xdr:row>36</xdr:row>
      <xdr:rowOff>146266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16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162793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92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65942</xdr:rowOff>
    </xdr:from>
    <xdr:to>
      <xdr:col>10</xdr:col>
      <xdr:colOff>165100</xdr:colOff>
      <xdr:row>36</xdr:row>
      <xdr:rowOff>167542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38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12619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013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166346</xdr:rowOff>
    </xdr:from>
    <xdr:to>
      <xdr:col>6</xdr:col>
      <xdr:colOff>38100</xdr:colOff>
      <xdr:row>37</xdr:row>
      <xdr:rowOff>96496</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3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113023</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113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42412</xdr:rowOff>
    </xdr:from>
    <xdr:to>
      <xdr:col>24</xdr:col>
      <xdr:colOff>62865</xdr:colOff>
      <xdr:row>57</xdr:row>
      <xdr:rowOff>118097</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957812"/>
          <a:ext cx="1270" cy="932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121924</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894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118097</xdr:rowOff>
    </xdr:from>
    <xdr:to>
      <xdr:col>24</xdr:col>
      <xdr:colOff>152400</xdr:colOff>
      <xdr:row>57</xdr:row>
      <xdr:rowOff>118097</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890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160539</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733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42412</xdr:rowOff>
    </xdr:from>
    <xdr:to>
      <xdr:col>24</xdr:col>
      <xdr:colOff>152400</xdr:colOff>
      <xdr:row>52</xdr:row>
      <xdr:rowOff>42412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957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75710</xdr:rowOff>
    </xdr:from>
    <xdr:to>
      <xdr:col>24</xdr:col>
      <xdr:colOff>63500</xdr:colOff>
      <xdr:row>56</xdr:row>
      <xdr:rowOff>102219</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676910"/>
          <a:ext cx="838200" cy="26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83114</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6843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104687</xdr:rowOff>
    </xdr:from>
    <xdr:to>
      <xdr:col>24</xdr:col>
      <xdr:colOff>114300</xdr:colOff>
      <xdr:row>57</xdr:row>
      <xdr:rowOff>34837</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705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49623</xdr:rowOff>
    </xdr:from>
    <xdr:to>
      <xdr:col>19</xdr:col>
      <xdr:colOff>177800</xdr:colOff>
      <xdr:row>56</xdr:row>
      <xdr:rowOff>75710</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9650823"/>
          <a:ext cx="889000" cy="2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94213</xdr:rowOff>
    </xdr:from>
    <xdr:to>
      <xdr:col>20</xdr:col>
      <xdr:colOff>38100</xdr:colOff>
      <xdr:row>57</xdr:row>
      <xdr:rowOff>24363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95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15490</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788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49623</xdr:rowOff>
    </xdr:from>
    <xdr:to>
      <xdr:col>15</xdr:col>
      <xdr:colOff>50800</xdr:colOff>
      <xdr:row>56</xdr:row>
      <xdr:rowOff>90652</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650823"/>
          <a:ext cx="889000" cy="41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115967</xdr:rowOff>
    </xdr:from>
    <xdr:to>
      <xdr:col>15</xdr:col>
      <xdr:colOff>101600</xdr:colOff>
      <xdr:row>57</xdr:row>
      <xdr:rowOff>46117</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717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37244</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809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35106</xdr:rowOff>
    </xdr:from>
    <xdr:to>
      <xdr:col>10</xdr:col>
      <xdr:colOff>114300</xdr:colOff>
      <xdr:row>56</xdr:row>
      <xdr:rowOff>90652</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a:off x="1130300" y="9636306"/>
          <a:ext cx="889000" cy="55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141652</xdr:rowOff>
    </xdr:from>
    <xdr:to>
      <xdr:col>10</xdr:col>
      <xdr:colOff>165100</xdr:colOff>
      <xdr:row>57</xdr:row>
      <xdr:rowOff>71802</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742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62929</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835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152917</xdr:rowOff>
    </xdr:from>
    <xdr:to>
      <xdr:col>6</xdr:col>
      <xdr:colOff>38100</xdr:colOff>
      <xdr:row>57</xdr:row>
      <xdr:rowOff>83067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54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74194</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846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51419</xdr:rowOff>
    </xdr:from>
    <xdr:to>
      <xdr:col>24</xdr:col>
      <xdr:colOff>114300</xdr:colOff>
      <xdr:row>56</xdr:row>
      <xdr:rowOff>153019</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52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74296</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504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24910</xdr:rowOff>
    </xdr:from>
    <xdr:to>
      <xdr:col>20</xdr:col>
      <xdr:colOff>38100</xdr:colOff>
      <xdr:row>56</xdr:row>
      <xdr:rowOff>126510</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26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143037</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401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170273</xdr:rowOff>
    </xdr:from>
    <xdr:to>
      <xdr:col>15</xdr:col>
      <xdr:colOff>101600</xdr:colOff>
      <xdr:row>56</xdr:row>
      <xdr:rowOff>100423</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600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116950</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375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39852</xdr:rowOff>
    </xdr:from>
    <xdr:to>
      <xdr:col>10</xdr:col>
      <xdr:colOff>165100</xdr:colOff>
      <xdr:row>56</xdr:row>
      <xdr:rowOff>141452</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64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157979</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41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155756</xdr:rowOff>
    </xdr:from>
    <xdr:to>
      <xdr:col>6</xdr:col>
      <xdr:colOff>38100</xdr:colOff>
      <xdr:row>56</xdr:row>
      <xdr:rowOff>85906</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58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102433</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360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00000000-0008-0000-06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65908</xdr:rowOff>
    </xdr:from>
    <xdr:to>
      <xdr:col>24</xdr:col>
      <xdr:colOff>62865</xdr:colOff>
      <xdr:row>78</xdr:row>
      <xdr:rowOff>126304</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4633595" y="12410308"/>
          <a:ext cx="1270" cy="1089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130131</xdr:rowOff>
    </xdr:from>
    <xdr:ext cx="378565" cy="259045"/>
    <xdr:sp macro="" textlink="">
      <xdr:nvSpPr>
        <xdr:cNvPr id="169" name="維持補修費最小値テキスト">
          <a:extLst>
            <a:ext uri="{FF2B5EF4-FFF2-40B4-BE49-F238E27FC236}">
              <a16:creationId xmlns:a16="http://schemas.microsoft.com/office/drawing/2014/main" id="{00000000-0008-0000-0600-0000A9000000}"/>
            </a:ext>
          </a:extLst>
        </xdr:cNvPr>
        <xdr:cNvSpPr txBox="1"/>
      </xdr:nvSpPr>
      <xdr:spPr>
        <a:xfrm>
          <a:off x="4686300" y="13503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126304</xdr:rowOff>
    </xdr:from>
    <xdr:to>
      <xdr:col>24</xdr:col>
      <xdr:colOff>152400</xdr:colOff>
      <xdr:row>78</xdr:row>
      <xdr:rowOff>126304</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3499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12585</xdr:rowOff>
    </xdr:from>
    <xdr:ext cx="534377" cy="259045"/>
    <xdr:sp macro="" textlink="">
      <xdr:nvSpPr>
        <xdr:cNvPr id="171" name="維持補修費最大値テキスト">
          <a:extLst>
            <a:ext uri="{FF2B5EF4-FFF2-40B4-BE49-F238E27FC236}">
              <a16:creationId xmlns:a16="http://schemas.microsoft.com/office/drawing/2014/main" id="{00000000-0008-0000-0600-0000AB000000}"/>
            </a:ext>
          </a:extLst>
        </xdr:cNvPr>
        <xdr:cNvSpPr txBox="1"/>
      </xdr:nvSpPr>
      <xdr:spPr>
        <a:xfrm>
          <a:off x="4686300" y="12185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65908</xdr:rowOff>
    </xdr:from>
    <xdr:to>
      <xdr:col>24</xdr:col>
      <xdr:colOff>152400</xdr:colOff>
      <xdr:row>72</xdr:row>
      <xdr:rowOff>65908</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2410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46431</xdr:rowOff>
    </xdr:from>
    <xdr:to>
      <xdr:col>24</xdr:col>
      <xdr:colOff>63500</xdr:colOff>
      <xdr:row>78</xdr:row>
      <xdr:rowOff>63440</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3797300" y="13419531"/>
          <a:ext cx="838200" cy="17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88140</xdr:rowOff>
    </xdr:from>
    <xdr:ext cx="469744" cy="259045"/>
    <xdr:sp macro="" textlink="">
      <xdr:nvSpPr>
        <xdr:cNvPr id="174" name="維持補修費平均値テキスト">
          <a:extLst>
            <a:ext uri="{FF2B5EF4-FFF2-40B4-BE49-F238E27FC236}">
              <a16:creationId xmlns:a16="http://schemas.microsoft.com/office/drawing/2014/main" id="{00000000-0008-0000-0600-0000AE000000}"/>
            </a:ext>
          </a:extLst>
        </xdr:cNvPr>
        <xdr:cNvSpPr txBox="1"/>
      </xdr:nvSpPr>
      <xdr:spPr>
        <a:xfrm>
          <a:off x="4686300" y="131183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65263</xdr:rowOff>
    </xdr:from>
    <xdr:to>
      <xdr:col>24</xdr:col>
      <xdr:colOff>114300</xdr:colOff>
      <xdr:row>77</xdr:row>
      <xdr:rowOff>166863</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4584700" y="13266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46431</xdr:rowOff>
    </xdr:from>
    <xdr:to>
      <xdr:col>19</xdr:col>
      <xdr:colOff>177800</xdr:colOff>
      <xdr:row>78</xdr:row>
      <xdr:rowOff>63667</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2908300" y="13419531"/>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68692</xdr:rowOff>
    </xdr:from>
    <xdr:to>
      <xdr:col>20</xdr:col>
      <xdr:colOff>38100</xdr:colOff>
      <xdr:row>77</xdr:row>
      <xdr:rowOff>170292</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3746500" y="1327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15369</xdr:rowOff>
    </xdr:from>
    <xdr:ext cx="469744"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62428" y="13045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60055</xdr:rowOff>
    </xdr:from>
    <xdr:to>
      <xdr:col>15</xdr:col>
      <xdr:colOff>50800</xdr:colOff>
      <xdr:row>78</xdr:row>
      <xdr:rowOff>63667</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019300" y="13433155"/>
          <a:ext cx="889000" cy="3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73492</xdr:rowOff>
    </xdr:from>
    <xdr:to>
      <xdr:col>15</xdr:col>
      <xdr:colOff>101600</xdr:colOff>
      <xdr:row>78</xdr:row>
      <xdr:rowOff>3642</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2857500" y="13275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20169</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73428" y="13050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60055</xdr:rowOff>
    </xdr:from>
    <xdr:to>
      <xdr:col>10</xdr:col>
      <xdr:colOff>114300</xdr:colOff>
      <xdr:row>78</xdr:row>
      <xdr:rowOff>68514</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1130300" y="13433155"/>
          <a:ext cx="889000" cy="8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74819</xdr:rowOff>
    </xdr:from>
    <xdr:to>
      <xdr:col>10</xdr:col>
      <xdr:colOff>165100</xdr:colOff>
      <xdr:row>78</xdr:row>
      <xdr:rowOff>4969</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968500" y="13276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21496</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84428" y="13051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95438</xdr:rowOff>
    </xdr:from>
    <xdr:to>
      <xdr:col>6</xdr:col>
      <xdr:colOff>38100</xdr:colOff>
      <xdr:row>78</xdr:row>
      <xdr:rowOff>25588</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079500" y="13297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42115</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95428" y="13072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12640</xdr:rowOff>
    </xdr:from>
    <xdr:to>
      <xdr:col>24</xdr:col>
      <xdr:colOff>114300</xdr:colOff>
      <xdr:row>78</xdr:row>
      <xdr:rowOff>114240</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4584700" y="1338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99017</xdr:rowOff>
    </xdr:from>
    <xdr:ext cx="469744" cy="259045"/>
    <xdr:sp macro="" textlink="">
      <xdr:nvSpPr>
        <xdr:cNvPr id="193" name="維持補修費該当値テキスト">
          <a:extLst>
            <a:ext uri="{FF2B5EF4-FFF2-40B4-BE49-F238E27FC236}">
              <a16:creationId xmlns:a16="http://schemas.microsoft.com/office/drawing/2014/main" id="{00000000-0008-0000-0600-0000C1000000}"/>
            </a:ext>
          </a:extLst>
        </xdr:cNvPr>
        <xdr:cNvSpPr txBox="1"/>
      </xdr:nvSpPr>
      <xdr:spPr>
        <a:xfrm>
          <a:off x="4686300" y="13300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167081</xdr:rowOff>
    </xdr:from>
    <xdr:to>
      <xdr:col>20</xdr:col>
      <xdr:colOff>38100</xdr:colOff>
      <xdr:row>78</xdr:row>
      <xdr:rowOff>97231</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3746500" y="13368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88358</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562428" y="13461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12867</xdr:rowOff>
    </xdr:from>
    <xdr:to>
      <xdr:col>15</xdr:col>
      <xdr:colOff>101600</xdr:colOff>
      <xdr:row>78</xdr:row>
      <xdr:rowOff>114467</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2857500" y="13385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105594</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673428" y="13478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9255</xdr:rowOff>
    </xdr:from>
    <xdr:to>
      <xdr:col>10</xdr:col>
      <xdr:colOff>165100</xdr:colOff>
      <xdr:row>78</xdr:row>
      <xdr:rowOff>110855</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968500" y="1338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101982</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784428" y="13475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17714</xdr:rowOff>
    </xdr:from>
    <xdr:to>
      <xdr:col>6</xdr:col>
      <xdr:colOff>38100</xdr:colOff>
      <xdr:row>78</xdr:row>
      <xdr:rowOff>119314</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079500" y="13390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110441</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895428" y="13483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159804</xdr:rowOff>
    </xdr:from>
    <xdr:to>
      <xdr:col>24</xdr:col>
      <xdr:colOff>62865</xdr:colOff>
      <xdr:row>99</xdr:row>
      <xdr:rowOff>106414</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590304"/>
          <a:ext cx="1270" cy="1489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110241</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83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106414</xdr:rowOff>
    </xdr:from>
    <xdr:to>
      <xdr:col>24</xdr:col>
      <xdr:colOff>152400</xdr:colOff>
      <xdr:row>99</xdr:row>
      <xdr:rowOff>106414</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79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106481</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365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159804</xdr:rowOff>
    </xdr:from>
    <xdr:to>
      <xdr:col>24</xdr:col>
      <xdr:colOff>152400</xdr:colOff>
      <xdr:row>90</xdr:row>
      <xdr:rowOff>159804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590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123228</xdr:rowOff>
    </xdr:from>
    <xdr:to>
      <xdr:col>24</xdr:col>
      <xdr:colOff>63500</xdr:colOff>
      <xdr:row>95</xdr:row>
      <xdr:rowOff>64872</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239528"/>
          <a:ext cx="838200" cy="113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11192</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4703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32765</xdr:rowOff>
    </xdr:from>
    <xdr:to>
      <xdr:col>24</xdr:col>
      <xdr:colOff>114300</xdr:colOff>
      <xdr:row>96</xdr:row>
      <xdr:rowOff>134365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49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26225</xdr:rowOff>
    </xdr:from>
    <xdr:to>
      <xdr:col>19</xdr:col>
      <xdr:colOff>177800</xdr:colOff>
      <xdr:row>95</xdr:row>
      <xdr:rowOff>64872</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908300" y="16313975"/>
          <a:ext cx="889000" cy="38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143320</xdr:rowOff>
    </xdr:from>
    <xdr:to>
      <xdr:col>20</xdr:col>
      <xdr:colOff>38100</xdr:colOff>
      <xdr:row>97</xdr:row>
      <xdr:rowOff>73470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602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64597</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695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26225</xdr:rowOff>
    </xdr:from>
    <xdr:to>
      <xdr:col>15</xdr:col>
      <xdr:colOff>50800</xdr:colOff>
      <xdr:row>96</xdr:row>
      <xdr:rowOff>53480</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6313975"/>
          <a:ext cx="889000" cy="198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160820</xdr:rowOff>
    </xdr:from>
    <xdr:to>
      <xdr:col>15</xdr:col>
      <xdr:colOff>101600</xdr:colOff>
      <xdr:row>96</xdr:row>
      <xdr:rowOff>90970</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44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82097</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08795" y="16541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53480</xdr:rowOff>
    </xdr:from>
    <xdr:to>
      <xdr:col>10</xdr:col>
      <xdr:colOff>114300</xdr:colOff>
      <xdr:row>96</xdr:row>
      <xdr:rowOff>134734</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512680"/>
          <a:ext cx="889000" cy="81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134734</xdr:rowOff>
    </xdr:from>
    <xdr:to>
      <xdr:col>10</xdr:col>
      <xdr:colOff>165100</xdr:colOff>
      <xdr:row>98</xdr:row>
      <xdr:rowOff>64884</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76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56011</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858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18593</xdr:rowOff>
    </xdr:from>
    <xdr:to>
      <xdr:col>6</xdr:col>
      <xdr:colOff>38100</xdr:colOff>
      <xdr:row>98</xdr:row>
      <xdr:rowOff>120193</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82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111320</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913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72428</xdr:rowOff>
    </xdr:from>
    <xdr:to>
      <xdr:col>24</xdr:col>
      <xdr:colOff>114300</xdr:colOff>
      <xdr:row>95</xdr:row>
      <xdr:rowOff>2578</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188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95305</xdr:rowOff>
    </xdr:from>
    <xdr:ext cx="599010"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040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14072</xdr:rowOff>
    </xdr:from>
    <xdr:to>
      <xdr:col>20</xdr:col>
      <xdr:colOff>38100</xdr:colOff>
      <xdr:row>95</xdr:row>
      <xdr:rowOff>115672</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301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132199</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497795" y="16077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146875</xdr:rowOff>
    </xdr:from>
    <xdr:to>
      <xdr:col>15</xdr:col>
      <xdr:colOff>101600</xdr:colOff>
      <xdr:row>95</xdr:row>
      <xdr:rowOff>77025</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263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93552</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08795" y="16038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2680</xdr:rowOff>
    </xdr:from>
    <xdr:to>
      <xdr:col>10</xdr:col>
      <xdr:colOff>165100</xdr:colOff>
      <xdr:row>96</xdr:row>
      <xdr:rowOff>104280</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46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120807</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52111" y="16237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83934</xdr:rowOff>
    </xdr:from>
    <xdr:to>
      <xdr:col>6</xdr:col>
      <xdr:colOff>38100</xdr:colOff>
      <xdr:row>97</xdr:row>
      <xdr:rowOff>14084</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543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30611</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63111" y="16318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38942</xdr:rowOff>
    </xdr:from>
    <xdr:to>
      <xdr:col>54</xdr:col>
      <xdr:colOff>189865</xdr:colOff>
      <xdr:row>39</xdr:row>
      <xdr:rowOff>51646</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353892"/>
          <a:ext cx="1270" cy="1384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55473</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742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51646</xdr:rowOff>
    </xdr:from>
    <xdr:to>
      <xdr:col>55</xdr:col>
      <xdr:colOff>88900</xdr:colOff>
      <xdr:row>39</xdr:row>
      <xdr:rowOff>51646</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738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157069</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1291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38942</xdr:rowOff>
    </xdr:from>
    <xdr:to>
      <xdr:col>55</xdr:col>
      <xdr:colOff>88900</xdr:colOff>
      <xdr:row>31</xdr:row>
      <xdr:rowOff>38942</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353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131568</xdr:rowOff>
    </xdr:from>
    <xdr:to>
      <xdr:col>55</xdr:col>
      <xdr:colOff>0</xdr:colOff>
      <xdr:row>36</xdr:row>
      <xdr:rowOff>132309</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9639300" y="6303768"/>
          <a:ext cx="838200" cy="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59957</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4036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81530</xdr:rowOff>
    </xdr:from>
    <xdr:to>
      <xdr:col>55</xdr:col>
      <xdr:colOff>50800</xdr:colOff>
      <xdr:row>38</xdr:row>
      <xdr:rowOff>11680</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425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131568</xdr:rowOff>
    </xdr:from>
    <xdr:to>
      <xdr:col>50</xdr:col>
      <xdr:colOff>114300</xdr:colOff>
      <xdr:row>36</xdr:row>
      <xdr:rowOff>147788</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8750300" y="6303768"/>
          <a:ext cx="889000" cy="1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82097</xdr:rowOff>
    </xdr:from>
    <xdr:to>
      <xdr:col>50</xdr:col>
      <xdr:colOff>165100</xdr:colOff>
      <xdr:row>38</xdr:row>
      <xdr:rowOff>12247</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425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3374</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518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111898</xdr:rowOff>
    </xdr:from>
    <xdr:to>
      <xdr:col>45</xdr:col>
      <xdr:colOff>177800</xdr:colOff>
      <xdr:row>36</xdr:row>
      <xdr:rowOff>147788</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7861300" y="5255398"/>
          <a:ext cx="889000" cy="1064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124235</xdr:rowOff>
    </xdr:from>
    <xdr:to>
      <xdr:col>46</xdr:col>
      <xdr:colOff>38100</xdr:colOff>
      <xdr:row>38</xdr:row>
      <xdr:rowOff>54385</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467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45512</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83111" y="6560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111898</xdr:rowOff>
    </xdr:from>
    <xdr:to>
      <xdr:col>41</xdr:col>
      <xdr:colOff>50800</xdr:colOff>
      <xdr:row>37</xdr:row>
      <xdr:rowOff>130382</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6972300" y="5255398"/>
          <a:ext cx="889000" cy="1218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31</xdr:row>
      <xdr:rowOff>66443</xdr:rowOff>
    </xdr:from>
    <xdr:to>
      <xdr:col>41</xdr:col>
      <xdr:colOff>101600</xdr:colOff>
      <xdr:row>31</xdr:row>
      <xdr:rowOff>168043</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5381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159170</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61795" y="5474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50528</xdr:rowOff>
    </xdr:from>
    <xdr:to>
      <xdr:col>36</xdr:col>
      <xdr:colOff>165100</xdr:colOff>
      <xdr:row>38</xdr:row>
      <xdr:rowOff>152128</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565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143255</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5111" y="6658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81509</xdr:rowOff>
    </xdr:from>
    <xdr:to>
      <xdr:col>55</xdr:col>
      <xdr:colOff>50800</xdr:colOff>
      <xdr:row>37</xdr:row>
      <xdr:rowOff>11659</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253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104386</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105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80768</xdr:rowOff>
    </xdr:from>
    <xdr:to>
      <xdr:col>50</xdr:col>
      <xdr:colOff>165100</xdr:colOff>
      <xdr:row>37</xdr:row>
      <xdr:rowOff>10918</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252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27445</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6028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96988</xdr:rowOff>
    </xdr:from>
    <xdr:to>
      <xdr:col>46</xdr:col>
      <xdr:colOff>38100</xdr:colOff>
      <xdr:row>37</xdr:row>
      <xdr:rowOff>27138</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269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43665</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83111" y="6044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61098</xdr:rowOff>
    </xdr:from>
    <xdr:to>
      <xdr:col>41</xdr:col>
      <xdr:colOff>101600</xdr:colOff>
      <xdr:row>30</xdr:row>
      <xdr:rowOff>162698</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5204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7775</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61795" y="4979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79582</xdr:rowOff>
    </xdr:from>
    <xdr:to>
      <xdr:col>36</xdr:col>
      <xdr:colOff>165100</xdr:colOff>
      <xdr:row>38</xdr:row>
      <xdr:rowOff>9732</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423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26259</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705111" y="6198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143883</xdr:rowOff>
    </xdr:from>
    <xdr:to>
      <xdr:col>54</xdr:col>
      <xdr:colOff>189865</xdr:colOff>
      <xdr:row>58</xdr:row>
      <xdr:rowOff>114698</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716383"/>
          <a:ext cx="1270" cy="1342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118525</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10062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114698</xdr:rowOff>
    </xdr:from>
    <xdr:to>
      <xdr:col>55</xdr:col>
      <xdr:colOff>88900</xdr:colOff>
      <xdr:row>58</xdr:row>
      <xdr:rowOff>114698</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10058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90560</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491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143883</xdr:rowOff>
    </xdr:from>
    <xdr:to>
      <xdr:col>55</xdr:col>
      <xdr:colOff>88900</xdr:colOff>
      <xdr:row>50</xdr:row>
      <xdr:rowOff>143883</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716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21567</xdr:rowOff>
    </xdr:from>
    <xdr:to>
      <xdr:col>55</xdr:col>
      <xdr:colOff>0</xdr:colOff>
      <xdr:row>57</xdr:row>
      <xdr:rowOff>145986</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9639300" y="9794217"/>
          <a:ext cx="838200" cy="124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14508</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615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163081</xdr:rowOff>
    </xdr:from>
    <xdr:to>
      <xdr:col>55</xdr:col>
      <xdr:colOff>50800</xdr:colOff>
      <xdr:row>57</xdr:row>
      <xdr:rowOff>93231</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764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58334</xdr:rowOff>
    </xdr:from>
    <xdr:to>
      <xdr:col>50</xdr:col>
      <xdr:colOff>114300</xdr:colOff>
      <xdr:row>57</xdr:row>
      <xdr:rowOff>21567</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8750300" y="9659534"/>
          <a:ext cx="889000" cy="134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5667</xdr:rowOff>
    </xdr:from>
    <xdr:to>
      <xdr:col>50</xdr:col>
      <xdr:colOff>165100</xdr:colOff>
      <xdr:row>57</xdr:row>
      <xdr:rowOff>107267</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778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98394</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72111" y="9871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168321</xdr:rowOff>
    </xdr:from>
    <xdr:to>
      <xdr:col>45</xdr:col>
      <xdr:colOff>177800</xdr:colOff>
      <xdr:row>56</xdr:row>
      <xdr:rowOff>58334</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7861300" y="9598071"/>
          <a:ext cx="889000" cy="61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148634</xdr:rowOff>
    </xdr:from>
    <xdr:to>
      <xdr:col>46</xdr:col>
      <xdr:colOff>38100</xdr:colOff>
      <xdr:row>57</xdr:row>
      <xdr:rowOff>78784</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749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69911</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83111" y="9842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151252</xdr:rowOff>
    </xdr:from>
    <xdr:to>
      <xdr:col>41</xdr:col>
      <xdr:colOff>50800</xdr:colOff>
      <xdr:row>55</xdr:row>
      <xdr:rowOff>168321</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6972300" y="9238102"/>
          <a:ext cx="889000" cy="359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111242</xdr:rowOff>
    </xdr:from>
    <xdr:to>
      <xdr:col>41</xdr:col>
      <xdr:colOff>101600</xdr:colOff>
      <xdr:row>57</xdr:row>
      <xdr:rowOff>41392</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71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32519</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94111" y="9805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117368</xdr:rowOff>
    </xdr:from>
    <xdr:to>
      <xdr:col>36</xdr:col>
      <xdr:colOff>165100</xdr:colOff>
      <xdr:row>57</xdr:row>
      <xdr:rowOff>47518</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71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38645</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5111" y="9811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95186</xdr:rowOff>
    </xdr:from>
    <xdr:to>
      <xdr:col>55</xdr:col>
      <xdr:colOff>50800</xdr:colOff>
      <xdr:row>58</xdr:row>
      <xdr:rowOff>25336</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86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73613</xdr:rowOff>
    </xdr:from>
    <xdr:ext cx="534377"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846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142217</xdr:rowOff>
    </xdr:from>
    <xdr:to>
      <xdr:col>50</xdr:col>
      <xdr:colOff>165100</xdr:colOff>
      <xdr:row>57</xdr:row>
      <xdr:rowOff>72367</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743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88894</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72111" y="9518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7534</xdr:rowOff>
    </xdr:from>
    <xdr:to>
      <xdr:col>46</xdr:col>
      <xdr:colOff>38100</xdr:colOff>
      <xdr:row>56</xdr:row>
      <xdr:rowOff>109134</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608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125661</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83111" y="9383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117521</xdr:rowOff>
    </xdr:from>
    <xdr:to>
      <xdr:col>41</xdr:col>
      <xdr:colOff>101600</xdr:colOff>
      <xdr:row>56</xdr:row>
      <xdr:rowOff>47671</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547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64198</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94111" y="9322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100452</xdr:rowOff>
    </xdr:from>
    <xdr:to>
      <xdr:col>36</xdr:col>
      <xdr:colOff>165100</xdr:colOff>
      <xdr:row>54</xdr:row>
      <xdr:rowOff>30602</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187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52</xdr:row>
      <xdr:rowOff>47129</xdr:rowOff>
    </xdr:from>
    <xdr:ext cx="599010"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672795" y="8962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a:extLst>
            <a:ext uri="{FF2B5EF4-FFF2-40B4-BE49-F238E27FC236}">
              <a16:creationId xmlns:a16="http://schemas.microsoft.com/office/drawing/2014/main" id="{00000000-0008-0000-06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140</xdr:rowOff>
    </xdr:from>
    <xdr:to>
      <xdr:col>54</xdr:col>
      <xdr:colOff>189865</xdr:colOff>
      <xdr:row>79</xdr:row>
      <xdr:rowOff>44450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10475595" y="12173090"/>
          <a:ext cx="1270" cy="1415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1" name="普通建設事業費 （ うち新規整備　）最小値テキスト">
          <a:extLst>
            <a:ext uri="{FF2B5EF4-FFF2-40B4-BE49-F238E27FC236}">
              <a16:creationId xmlns:a16="http://schemas.microsoft.com/office/drawing/2014/main" id="{00000000-0008-0000-0600-000091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118267</xdr:rowOff>
    </xdr:from>
    <xdr:ext cx="534377" cy="259045"/>
    <xdr:sp macro="" textlink="">
      <xdr:nvSpPr>
        <xdr:cNvPr id="403" name="普通建設事業費 （ うち新規整備　）最大値テキスト">
          <a:extLst>
            <a:ext uri="{FF2B5EF4-FFF2-40B4-BE49-F238E27FC236}">
              <a16:creationId xmlns:a16="http://schemas.microsoft.com/office/drawing/2014/main" id="{00000000-0008-0000-0600-000093010000}"/>
            </a:ext>
          </a:extLst>
        </xdr:cNvPr>
        <xdr:cNvSpPr txBox="1"/>
      </xdr:nvSpPr>
      <xdr:spPr>
        <a:xfrm>
          <a:off x="10528300" y="11948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140</xdr:rowOff>
    </xdr:from>
    <xdr:to>
      <xdr:col>55</xdr:col>
      <xdr:colOff>88900</xdr:colOff>
      <xdr:row>71</xdr:row>
      <xdr:rowOff>140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2173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152369</xdr:rowOff>
    </xdr:from>
    <xdr:to>
      <xdr:col>55</xdr:col>
      <xdr:colOff>0</xdr:colOff>
      <xdr:row>79</xdr:row>
      <xdr:rowOff>29668</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9639300" y="13525469"/>
          <a:ext cx="838200" cy="48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24509</xdr:rowOff>
    </xdr:from>
    <xdr:ext cx="469744" cy="259045"/>
    <xdr:sp macro="" textlink="">
      <xdr:nvSpPr>
        <xdr:cNvPr id="406" name="普通建設事業費 （ うち新規整備　）平均値テキスト">
          <a:extLst>
            <a:ext uri="{FF2B5EF4-FFF2-40B4-BE49-F238E27FC236}">
              <a16:creationId xmlns:a16="http://schemas.microsoft.com/office/drawing/2014/main" id="{00000000-0008-0000-0600-000096010000}"/>
            </a:ext>
          </a:extLst>
        </xdr:cNvPr>
        <xdr:cNvSpPr txBox="1"/>
      </xdr:nvSpPr>
      <xdr:spPr>
        <a:xfrm>
          <a:off x="10528300" y="132261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1632</xdr:rowOff>
    </xdr:from>
    <xdr:to>
      <xdr:col>55</xdr:col>
      <xdr:colOff>50800</xdr:colOff>
      <xdr:row>78</xdr:row>
      <xdr:rowOff>103232</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10426700" y="13374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152369</xdr:rowOff>
    </xdr:from>
    <xdr:to>
      <xdr:col>50</xdr:col>
      <xdr:colOff>114300</xdr:colOff>
      <xdr:row>79</xdr:row>
      <xdr:rowOff>11340</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8750300" y="13525469"/>
          <a:ext cx="889000" cy="30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142621</xdr:rowOff>
    </xdr:from>
    <xdr:to>
      <xdr:col>50</xdr:col>
      <xdr:colOff>165100</xdr:colOff>
      <xdr:row>78</xdr:row>
      <xdr:rowOff>72771</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9588500" y="13344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89298</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9372111" y="1311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11340</xdr:rowOff>
    </xdr:from>
    <xdr:to>
      <xdr:col>45</xdr:col>
      <xdr:colOff>177800</xdr:colOff>
      <xdr:row>79</xdr:row>
      <xdr:rowOff>41287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7861300" y="13555890"/>
          <a:ext cx="889000" cy="29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116294</xdr:rowOff>
    </xdr:from>
    <xdr:to>
      <xdr:col>46</xdr:col>
      <xdr:colOff>38100</xdr:colOff>
      <xdr:row>78</xdr:row>
      <xdr:rowOff>46444</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8699500" y="1331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62971</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483111" y="13093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39288</xdr:rowOff>
    </xdr:from>
    <xdr:to>
      <xdr:col>41</xdr:col>
      <xdr:colOff>50800</xdr:colOff>
      <xdr:row>79</xdr:row>
      <xdr:rowOff>41287</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6972300" y="13583838"/>
          <a:ext cx="889000" cy="1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79127</xdr:rowOff>
    </xdr:from>
    <xdr:to>
      <xdr:col>41</xdr:col>
      <xdr:colOff>101600</xdr:colOff>
      <xdr:row>78</xdr:row>
      <xdr:rowOff>9277</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7810500" y="13280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25804</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594111" y="13056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89148</xdr:rowOff>
    </xdr:from>
    <xdr:to>
      <xdr:col>36</xdr:col>
      <xdr:colOff>165100</xdr:colOff>
      <xdr:row>78</xdr:row>
      <xdr:rowOff>19298</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6921500" y="13290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35825</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05111" y="13066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150318</xdr:rowOff>
    </xdr:from>
    <xdr:to>
      <xdr:col>55</xdr:col>
      <xdr:colOff>50800</xdr:colOff>
      <xdr:row>79</xdr:row>
      <xdr:rowOff>80468</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10426700" y="13523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65245</xdr:rowOff>
    </xdr:from>
    <xdr:ext cx="378565" cy="259045"/>
    <xdr:sp macro="" textlink="">
      <xdr:nvSpPr>
        <xdr:cNvPr id="425" name="普通建設事業費 （ うち新規整備　）該当値テキスト">
          <a:extLst>
            <a:ext uri="{FF2B5EF4-FFF2-40B4-BE49-F238E27FC236}">
              <a16:creationId xmlns:a16="http://schemas.microsoft.com/office/drawing/2014/main" id="{00000000-0008-0000-0600-0000A9010000}"/>
            </a:ext>
          </a:extLst>
        </xdr:cNvPr>
        <xdr:cNvSpPr txBox="1"/>
      </xdr:nvSpPr>
      <xdr:spPr>
        <a:xfrm>
          <a:off x="10528300" y="13438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101569</xdr:rowOff>
    </xdr:from>
    <xdr:to>
      <xdr:col>50</xdr:col>
      <xdr:colOff>165100</xdr:colOff>
      <xdr:row>79</xdr:row>
      <xdr:rowOff>31719</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9588500" y="13474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22846</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04428" y="13567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131990</xdr:rowOff>
    </xdr:from>
    <xdr:to>
      <xdr:col>46</xdr:col>
      <xdr:colOff>38100</xdr:colOff>
      <xdr:row>79</xdr:row>
      <xdr:rowOff>62140</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8699500" y="13505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53267</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515428" y="13597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161937</xdr:rowOff>
    </xdr:from>
    <xdr:to>
      <xdr:col>41</xdr:col>
      <xdr:colOff>101600</xdr:colOff>
      <xdr:row>79</xdr:row>
      <xdr:rowOff>92087</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7810500" y="13535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83214</xdr:rowOff>
    </xdr:from>
    <xdr:ext cx="378565"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72017" y="136277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159938</xdr:rowOff>
    </xdr:from>
    <xdr:to>
      <xdr:col>36</xdr:col>
      <xdr:colOff>165100</xdr:colOff>
      <xdr:row>79</xdr:row>
      <xdr:rowOff>90088</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6921500" y="13533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81215</xdr:rowOff>
    </xdr:from>
    <xdr:ext cx="378565"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783017" y="136257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a:extLst>
            <a:ext uri="{FF2B5EF4-FFF2-40B4-BE49-F238E27FC236}">
              <a16:creationId xmlns:a16="http://schemas.microsoft.com/office/drawing/2014/main" id="{00000000-0008-0000-06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51265</xdr:rowOff>
    </xdr:from>
    <xdr:to>
      <xdr:col>54</xdr:col>
      <xdr:colOff>189865</xdr:colOff>
      <xdr:row>99</xdr:row>
      <xdr:rowOff>36384</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10475595" y="15653215"/>
          <a:ext cx="1270" cy="13567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40211</xdr:rowOff>
    </xdr:from>
    <xdr:ext cx="469744" cy="259045"/>
    <xdr:sp macro="" textlink="">
      <xdr:nvSpPr>
        <xdr:cNvPr id="460" name="普通建設事業費 （ うち更新整備　）最小値テキスト">
          <a:extLst>
            <a:ext uri="{FF2B5EF4-FFF2-40B4-BE49-F238E27FC236}">
              <a16:creationId xmlns:a16="http://schemas.microsoft.com/office/drawing/2014/main" id="{00000000-0008-0000-0600-0000CC010000}"/>
            </a:ext>
          </a:extLst>
        </xdr:cNvPr>
        <xdr:cNvSpPr txBox="1"/>
      </xdr:nvSpPr>
      <xdr:spPr>
        <a:xfrm>
          <a:off x="10528300" y="17013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36384</xdr:rowOff>
    </xdr:from>
    <xdr:to>
      <xdr:col>55</xdr:col>
      <xdr:colOff>88900</xdr:colOff>
      <xdr:row>99</xdr:row>
      <xdr:rowOff>36384</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7009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169392</xdr:rowOff>
    </xdr:from>
    <xdr:ext cx="599010" cy="259045"/>
    <xdr:sp macro="" textlink="">
      <xdr:nvSpPr>
        <xdr:cNvPr id="462" name="普通建設事業費 （ うち更新整備　）最大値テキスト">
          <a:extLst>
            <a:ext uri="{FF2B5EF4-FFF2-40B4-BE49-F238E27FC236}">
              <a16:creationId xmlns:a16="http://schemas.microsoft.com/office/drawing/2014/main" id="{00000000-0008-0000-0600-0000CE010000}"/>
            </a:ext>
          </a:extLst>
        </xdr:cNvPr>
        <xdr:cNvSpPr txBox="1"/>
      </xdr:nvSpPr>
      <xdr:spPr>
        <a:xfrm>
          <a:off x="10528300" y="15428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51265</xdr:rowOff>
    </xdr:from>
    <xdr:to>
      <xdr:col>55</xdr:col>
      <xdr:colOff>88900</xdr:colOff>
      <xdr:row>91</xdr:row>
      <xdr:rowOff>51265</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5653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115915</xdr:rowOff>
    </xdr:from>
    <xdr:to>
      <xdr:col>55</xdr:col>
      <xdr:colOff>0</xdr:colOff>
      <xdr:row>98</xdr:row>
      <xdr:rowOff>26064</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9639300" y="16746565"/>
          <a:ext cx="838200" cy="81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99204</xdr:rowOff>
    </xdr:from>
    <xdr:ext cx="534377" cy="259045"/>
    <xdr:sp macro="" textlink="">
      <xdr:nvSpPr>
        <xdr:cNvPr id="465" name="普通建設事業費 （ うち更新整備　）平均値テキスト">
          <a:extLst>
            <a:ext uri="{FF2B5EF4-FFF2-40B4-BE49-F238E27FC236}">
              <a16:creationId xmlns:a16="http://schemas.microsoft.com/office/drawing/2014/main" id="{00000000-0008-0000-0600-0000D1010000}"/>
            </a:ext>
          </a:extLst>
        </xdr:cNvPr>
        <xdr:cNvSpPr txBox="1"/>
      </xdr:nvSpPr>
      <xdr:spPr>
        <a:xfrm>
          <a:off x="10528300" y="165584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76327</xdr:rowOff>
    </xdr:from>
    <xdr:to>
      <xdr:col>55</xdr:col>
      <xdr:colOff>50800</xdr:colOff>
      <xdr:row>98</xdr:row>
      <xdr:rowOff>6477</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10426700" y="16706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14895</xdr:rowOff>
    </xdr:from>
    <xdr:to>
      <xdr:col>50</xdr:col>
      <xdr:colOff>114300</xdr:colOff>
      <xdr:row>97</xdr:row>
      <xdr:rowOff>115915</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8750300" y="16474095"/>
          <a:ext cx="889000" cy="272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109387</xdr:rowOff>
    </xdr:from>
    <xdr:to>
      <xdr:col>50</xdr:col>
      <xdr:colOff>165100</xdr:colOff>
      <xdr:row>98</xdr:row>
      <xdr:rowOff>39537</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9588500" y="16740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30664</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372111" y="16832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77488</xdr:rowOff>
    </xdr:from>
    <xdr:to>
      <xdr:col>45</xdr:col>
      <xdr:colOff>177800</xdr:colOff>
      <xdr:row>96</xdr:row>
      <xdr:rowOff>14895</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7861300" y="16365238"/>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105511</xdr:rowOff>
    </xdr:from>
    <xdr:to>
      <xdr:col>46</xdr:col>
      <xdr:colOff>38100</xdr:colOff>
      <xdr:row>98</xdr:row>
      <xdr:rowOff>35661</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8699500" y="16736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26788</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483111" y="16828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92</xdr:row>
      <xdr:rowOff>87241</xdr:rowOff>
    </xdr:from>
    <xdr:to>
      <xdr:col>41</xdr:col>
      <xdr:colOff>50800</xdr:colOff>
      <xdr:row>95</xdr:row>
      <xdr:rowOff>77488</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a:off x="6972300" y="15860641"/>
          <a:ext cx="889000" cy="504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73639</xdr:rowOff>
    </xdr:from>
    <xdr:to>
      <xdr:col>41</xdr:col>
      <xdr:colOff>101600</xdr:colOff>
      <xdr:row>98</xdr:row>
      <xdr:rowOff>3789</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7810500" y="1670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166366</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594111" y="16797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71766</xdr:rowOff>
    </xdr:from>
    <xdr:to>
      <xdr:col>36</xdr:col>
      <xdr:colOff>165100</xdr:colOff>
      <xdr:row>98</xdr:row>
      <xdr:rowOff>1916</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6921500" y="16702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164493</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05111" y="16795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146714</xdr:rowOff>
    </xdr:from>
    <xdr:to>
      <xdr:col>55</xdr:col>
      <xdr:colOff>50800</xdr:colOff>
      <xdr:row>98</xdr:row>
      <xdr:rowOff>76864</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10426700" y="16777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125141</xdr:rowOff>
    </xdr:from>
    <xdr:ext cx="534377" cy="259045"/>
    <xdr:sp macro="" textlink="">
      <xdr:nvSpPr>
        <xdr:cNvPr id="484" name="普通建設事業費 （ うち更新整備　）該当値テキスト">
          <a:extLst>
            <a:ext uri="{FF2B5EF4-FFF2-40B4-BE49-F238E27FC236}">
              <a16:creationId xmlns:a16="http://schemas.microsoft.com/office/drawing/2014/main" id="{00000000-0008-0000-0600-0000E4010000}"/>
            </a:ext>
          </a:extLst>
        </xdr:cNvPr>
        <xdr:cNvSpPr txBox="1"/>
      </xdr:nvSpPr>
      <xdr:spPr>
        <a:xfrm>
          <a:off x="10528300" y="16755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65115</xdr:rowOff>
    </xdr:from>
    <xdr:to>
      <xdr:col>50</xdr:col>
      <xdr:colOff>165100</xdr:colOff>
      <xdr:row>97</xdr:row>
      <xdr:rowOff>166715</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9588500" y="16695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11792</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372111" y="16470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135545</xdr:rowOff>
    </xdr:from>
    <xdr:to>
      <xdr:col>46</xdr:col>
      <xdr:colOff>38100</xdr:colOff>
      <xdr:row>96</xdr:row>
      <xdr:rowOff>65695</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8699500" y="16423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82222</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8483111" y="16198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26688</xdr:rowOff>
    </xdr:from>
    <xdr:to>
      <xdr:col>41</xdr:col>
      <xdr:colOff>101600</xdr:colOff>
      <xdr:row>95</xdr:row>
      <xdr:rowOff>128288</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7810500" y="16314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144815</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7594111" y="16089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92</xdr:row>
      <xdr:rowOff>36441</xdr:rowOff>
    </xdr:from>
    <xdr:to>
      <xdr:col>36</xdr:col>
      <xdr:colOff>165100</xdr:colOff>
      <xdr:row>92</xdr:row>
      <xdr:rowOff>138041</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6921500" y="15809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90</xdr:row>
      <xdr:rowOff>154568</xdr:rowOff>
    </xdr:from>
    <xdr:ext cx="599010"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6672795" y="15585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a:extLst>
            <a:ext uri="{FF2B5EF4-FFF2-40B4-BE49-F238E27FC236}">
              <a16:creationId xmlns:a16="http://schemas.microsoft.com/office/drawing/2014/main" id="{00000000-0008-0000-06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56881</xdr:rowOff>
    </xdr:from>
    <xdr:to>
      <xdr:col>85</xdr:col>
      <xdr:colOff>126364</xdr:colOff>
      <xdr:row>39</xdr:row>
      <xdr:rowOff>98878</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6317595" y="5371831"/>
          <a:ext cx="1269" cy="14135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118758</xdr:rowOff>
    </xdr:from>
    <xdr:ext cx="249299" cy="259045"/>
    <xdr:sp macro="" textlink="">
      <xdr:nvSpPr>
        <xdr:cNvPr id="519" name="災害復旧事業費最小値テキスト">
          <a:extLst>
            <a:ext uri="{FF2B5EF4-FFF2-40B4-BE49-F238E27FC236}">
              <a16:creationId xmlns:a16="http://schemas.microsoft.com/office/drawing/2014/main" id="{00000000-0008-0000-0600-000007020000}"/>
            </a:ext>
          </a:extLst>
        </xdr:cNvPr>
        <xdr:cNvSpPr txBox="1"/>
      </xdr:nvSpPr>
      <xdr:spPr>
        <a:xfrm>
          <a:off x="16370300" y="68053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3558</xdr:rowOff>
    </xdr:from>
    <xdr:ext cx="534377" cy="259045"/>
    <xdr:sp macro="" textlink="">
      <xdr:nvSpPr>
        <xdr:cNvPr id="521" name="災害復旧事業費最大値テキスト">
          <a:extLst>
            <a:ext uri="{FF2B5EF4-FFF2-40B4-BE49-F238E27FC236}">
              <a16:creationId xmlns:a16="http://schemas.microsoft.com/office/drawing/2014/main" id="{00000000-0008-0000-0600-000009020000}"/>
            </a:ext>
          </a:extLst>
        </xdr:cNvPr>
        <xdr:cNvSpPr txBox="1"/>
      </xdr:nvSpPr>
      <xdr:spPr>
        <a:xfrm>
          <a:off x="16370300" y="5147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56881</xdr:rowOff>
    </xdr:from>
    <xdr:to>
      <xdr:col>86</xdr:col>
      <xdr:colOff>25400</xdr:colOff>
      <xdr:row>31</xdr:row>
      <xdr:rowOff>56881</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5371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36209</xdr:rowOff>
    </xdr:from>
    <xdr:ext cx="469744" cy="259045"/>
    <xdr:sp macro="" textlink="">
      <xdr:nvSpPr>
        <xdr:cNvPr id="524" name="災害復旧事業費平均値テキスト">
          <a:extLst>
            <a:ext uri="{FF2B5EF4-FFF2-40B4-BE49-F238E27FC236}">
              <a16:creationId xmlns:a16="http://schemas.microsoft.com/office/drawing/2014/main" id="{00000000-0008-0000-0600-00000C020000}"/>
            </a:ext>
          </a:extLst>
        </xdr:cNvPr>
        <xdr:cNvSpPr txBox="1"/>
      </xdr:nvSpPr>
      <xdr:spPr>
        <a:xfrm>
          <a:off x="16370300" y="65513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13332</xdr:rowOff>
    </xdr:from>
    <xdr:to>
      <xdr:col>85</xdr:col>
      <xdr:colOff>177800</xdr:colOff>
      <xdr:row>39</xdr:row>
      <xdr:rowOff>114932</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6268700" y="6699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162509</xdr:rowOff>
    </xdr:from>
    <xdr:to>
      <xdr:col>81</xdr:col>
      <xdr:colOff>101600</xdr:colOff>
      <xdr:row>39</xdr:row>
      <xdr:rowOff>92659</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5430500" y="667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109186</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46428" y="6452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147160</xdr:rowOff>
    </xdr:from>
    <xdr:to>
      <xdr:col>76</xdr:col>
      <xdr:colOff>165100</xdr:colOff>
      <xdr:row>39</xdr:row>
      <xdr:rowOff>77310</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4541500" y="666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93837</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357428" y="6437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165514</xdr:rowOff>
    </xdr:from>
    <xdr:to>
      <xdr:col>72</xdr:col>
      <xdr:colOff>38100</xdr:colOff>
      <xdr:row>39</xdr:row>
      <xdr:rowOff>95664</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3652500" y="668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112191</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468428" y="6455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153398</xdr:rowOff>
    </xdr:from>
    <xdr:to>
      <xdr:col>67</xdr:col>
      <xdr:colOff>101600</xdr:colOff>
      <xdr:row>39</xdr:row>
      <xdr:rowOff>83548</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2763500" y="6668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100075</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579428" y="6443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163208</xdr:rowOff>
    </xdr:from>
    <xdr:ext cx="249299" cy="259045"/>
    <xdr:sp macro="" textlink="">
      <xdr:nvSpPr>
        <xdr:cNvPr id="543" name="災害復旧事業費該当値テキスト">
          <a:extLst>
            <a:ext uri="{FF2B5EF4-FFF2-40B4-BE49-F238E27FC236}">
              <a16:creationId xmlns:a16="http://schemas.microsoft.com/office/drawing/2014/main" id="{00000000-0008-0000-0600-00001F020000}"/>
            </a:ext>
          </a:extLst>
        </xdr:cNvPr>
        <xdr:cNvSpPr txBox="1"/>
      </xdr:nvSpPr>
      <xdr:spPr>
        <a:xfrm>
          <a:off x="16370300" y="66783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a:extLst>
            <a:ext uri="{FF2B5EF4-FFF2-40B4-BE49-F238E27FC236}">
              <a16:creationId xmlns:a16="http://schemas.microsoft.com/office/drawing/2014/main" id="{00000000-0008-0000-0600-000038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a:extLst>
            <a:ext uri="{FF2B5EF4-FFF2-40B4-BE49-F238E27FC236}">
              <a16:creationId xmlns:a16="http://schemas.microsoft.com/office/drawing/2014/main" id="{00000000-0008-0000-0600-00003A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a:extLst>
            <a:ext uri="{FF2B5EF4-FFF2-40B4-BE49-F238E27FC236}">
              <a16:creationId xmlns:a16="http://schemas.microsoft.com/office/drawing/2014/main" id="{00000000-0008-0000-0600-00003D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a:extLst>
            <a:ext uri="{FF2B5EF4-FFF2-40B4-BE49-F238E27FC236}">
              <a16:creationId xmlns:a16="http://schemas.microsoft.com/office/drawing/2014/main" id="{00000000-0008-0000-0600-000050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a:extLst>
            <a:ext uri="{FF2B5EF4-FFF2-40B4-BE49-F238E27FC236}">
              <a16:creationId xmlns:a16="http://schemas.microsoft.com/office/drawing/2014/main" id="{00000000-0008-0000-06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91857</xdr:rowOff>
    </xdr:from>
    <xdr:to>
      <xdr:col>85</xdr:col>
      <xdr:colOff>126364</xdr:colOff>
      <xdr:row>78</xdr:row>
      <xdr:rowOff>155897</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6317595" y="11921907"/>
          <a:ext cx="1269" cy="1607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159724</xdr:rowOff>
    </xdr:from>
    <xdr:ext cx="469744" cy="259045"/>
    <xdr:sp macro="" textlink="">
      <xdr:nvSpPr>
        <xdr:cNvPr id="627" name="公債費最小値テキスト">
          <a:extLst>
            <a:ext uri="{FF2B5EF4-FFF2-40B4-BE49-F238E27FC236}">
              <a16:creationId xmlns:a16="http://schemas.microsoft.com/office/drawing/2014/main" id="{00000000-0008-0000-0600-000073020000}"/>
            </a:ext>
          </a:extLst>
        </xdr:cNvPr>
        <xdr:cNvSpPr txBox="1"/>
      </xdr:nvSpPr>
      <xdr:spPr>
        <a:xfrm>
          <a:off x="16370300" y="13532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155897</xdr:rowOff>
    </xdr:from>
    <xdr:to>
      <xdr:col>86</xdr:col>
      <xdr:colOff>25400</xdr:colOff>
      <xdr:row>78</xdr:row>
      <xdr:rowOff>155897</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3528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38534</xdr:rowOff>
    </xdr:from>
    <xdr:ext cx="599010" cy="259045"/>
    <xdr:sp macro="" textlink="">
      <xdr:nvSpPr>
        <xdr:cNvPr id="629" name="公債費最大値テキスト">
          <a:extLst>
            <a:ext uri="{FF2B5EF4-FFF2-40B4-BE49-F238E27FC236}">
              <a16:creationId xmlns:a16="http://schemas.microsoft.com/office/drawing/2014/main" id="{00000000-0008-0000-0600-000075020000}"/>
            </a:ext>
          </a:extLst>
        </xdr:cNvPr>
        <xdr:cNvSpPr txBox="1"/>
      </xdr:nvSpPr>
      <xdr:spPr>
        <a:xfrm>
          <a:off x="16370300" y="11697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91857</xdr:rowOff>
    </xdr:from>
    <xdr:to>
      <xdr:col>86</xdr:col>
      <xdr:colOff>25400</xdr:colOff>
      <xdr:row>69</xdr:row>
      <xdr:rowOff>91857</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6230600" y="11921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110178</xdr:rowOff>
    </xdr:from>
    <xdr:to>
      <xdr:col>85</xdr:col>
      <xdr:colOff>127000</xdr:colOff>
      <xdr:row>77</xdr:row>
      <xdr:rowOff>134654</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5481300" y="13311828"/>
          <a:ext cx="838200" cy="24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28485</xdr:rowOff>
    </xdr:from>
    <xdr:ext cx="534377" cy="259045"/>
    <xdr:sp macro="" textlink="">
      <xdr:nvSpPr>
        <xdr:cNvPr id="632" name="公債費平均値テキスト">
          <a:extLst>
            <a:ext uri="{FF2B5EF4-FFF2-40B4-BE49-F238E27FC236}">
              <a16:creationId xmlns:a16="http://schemas.microsoft.com/office/drawing/2014/main" id="{00000000-0008-0000-0600-000078020000}"/>
            </a:ext>
          </a:extLst>
        </xdr:cNvPr>
        <xdr:cNvSpPr txBox="1"/>
      </xdr:nvSpPr>
      <xdr:spPr>
        <a:xfrm>
          <a:off x="16370300" y="128872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5607</xdr:rowOff>
    </xdr:from>
    <xdr:to>
      <xdr:col>85</xdr:col>
      <xdr:colOff>177800</xdr:colOff>
      <xdr:row>76</xdr:row>
      <xdr:rowOff>107207</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6268700" y="1303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134654</xdr:rowOff>
    </xdr:from>
    <xdr:to>
      <xdr:col>81</xdr:col>
      <xdr:colOff>50800</xdr:colOff>
      <xdr:row>77</xdr:row>
      <xdr:rowOff>163850</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4592300" y="13336304"/>
          <a:ext cx="889000" cy="29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15143</xdr:rowOff>
    </xdr:from>
    <xdr:to>
      <xdr:col>81</xdr:col>
      <xdr:colOff>101600</xdr:colOff>
      <xdr:row>76</xdr:row>
      <xdr:rowOff>116743</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5430500" y="13045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133271</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14111" y="12820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163850</xdr:rowOff>
    </xdr:from>
    <xdr:to>
      <xdr:col>76</xdr:col>
      <xdr:colOff>114300</xdr:colOff>
      <xdr:row>78</xdr:row>
      <xdr:rowOff>11602</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3703300" y="13365500"/>
          <a:ext cx="889000" cy="19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31390</xdr:rowOff>
    </xdr:from>
    <xdr:to>
      <xdr:col>76</xdr:col>
      <xdr:colOff>165100</xdr:colOff>
      <xdr:row>76</xdr:row>
      <xdr:rowOff>132990</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4541500" y="13061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149518</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2836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11602</xdr:rowOff>
    </xdr:from>
    <xdr:to>
      <xdr:col>71</xdr:col>
      <xdr:colOff>177800</xdr:colOff>
      <xdr:row>78</xdr:row>
      <xdr:rowOff>22396</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2814300" y="13384702"/>
          <a:ext cx="889000" cy="10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52699</xdr:rowOff>
    </xdr:from>
    <xdr:to>
      <xdr:col>72</xdr:col>
      <xdr:colOff>38100</xdr:colOff>
      <xdr:row>76</xdr:row>
      <xdr:rowOff>154299</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3652500" y="1308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170827</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36111" y="12858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45303</xdr:rowOff>
    </xdr:from>
    <xdr:to>
      <xdr:col>67</xdr:col>
      <xdr:colOff>101600</xdr:colOff>
      <xdr:row>76</xdr:row>
      <xdr:rowOff>146903</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2763500" y="13075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163430</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47111" y="12850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59378</xdr:rowOff>
    </xdr:from>
    <xdr:to>
      <xdr:col>85</xdr:col>
      <xdr:colOff>177800</xdr:colOff>
      <xdr:row>77</xdr:row>
      <xdr:rowOff>160978</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6268700" y="1326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37805</xdr:rowOff>
    </xdr:from>
    <xdr:ext cx="534377" cy="259045"/>
    <xdr:sp macro="" textlink="">
      <xdr:nvSpPr>
        <xdr:cNvPr id="651" name="公債費該当値テキスト">
          <a:extLst>
            <a:ext uri="{FF2B5EF4-FFF2-40B4-BE49-F238E27FC236}">
              <a16:creationId xmlns:a16="http://schemas.microsoft.com/office/drawing/2014/main" id="{00000000-0008-0000-0600-00008B020000}"/>
            </a:ext>
          </a:extLst>
        </xdr:cNvPr>
        <xdr:cNvSpPr txBox="1"/>
      </xdr:nvSpPr>
      <xdr:spPr>
        <a:xfrm>
          <a:off x="16370300" y="13239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83854</xdr:rowOff>
    </xdr:from>
    <xdr:to>
      <xdr:col>81</xdr:col>
      <xdr:colOff>101600</xdr:colOff>
      <xdr:row>78</xdr:row>
      <xdr:rowOff>14004</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5430500" y="1328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5131</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5214111" y="13378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113050</xdr:rowOff>
    </xdr:from>
    <xdr:to>
      <xdr:col>76</xdr:col>
      <xdr:colOff>165100</xdr:colOff>
      <xdr:row>78</xdr:row>
      <xdr:rowOff>43200</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4541500" y="1331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34327</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4325111" y="13407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132252</xdr:rowOff>
    </xdr:from>
    <xdr:to>
      <xdr:col>72</xdr:col>
      <xdr:colOff>38100</xdr:colOff>
      <xdr:row>78</xdr:row>
      <xdr:rowOff>62402</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3652500" y="13333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53529</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3436111" y="13426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143046</xdr:rowOff>
    </xdr:from>
    <xdr:to>
      <xdr:col>67</xdr:col>
      <xdr:colOff>101600</xdr:colOff>
      <xdr:row>78</xdr:row>
      <xdr:rowOff>73196</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2763500" y="13344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64323</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547111" y="13437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積立金グラフ枠">
          <a:extLst>
            <a:ext uri="{FF2B5EF4-FFF2-40B4-BE49-F238E27FC236}">
              <a16:creationId xmlns:a16="http://schemas.microsoft.com/office/drawing/2014/main" id="{00000000-0008-0000-06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64092</xdr:rowOff>
    </xdr:from>
    <xdr:to>
      <xdr:col>85</xdr:col>
      <xdr:colOff>126364</xdr:colOff>
      <xdr:row>98</xdr:row>
      <xdr:rowOff>139426</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6317595" y="15494592"/>
          <a:ext cx="1269" cy="144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143253</xdr:rowOff>
    </xdr:from>
    <xdr:ext cx="313932" cy="259045"/>
    <xdr:sp macro="" textlink="">
      <xdr:nvSpPr>
        <xdr:cNvPr id="682" name="積立金最小値テキスト">
          <a:extLst>
            <a:ext uri="{FF2B5EF4-FFF2-40B4-BE49-F238E27FC236}">
              <a16:creationId xmlns:a16="http://schemas.microsoft.com/office/drawing/2014/main" id="{00000000-0008-0000-0600-0000AA020000}"/>
            </a:ext>
          </a:extLst>
        </xdr:cNvPr>
        <xdr:cNvSpPr txBox="1"/>
      </xdr:nvSpPr>
      <xdr:spPr>
        <a:xfrm>
          <a:off x="16370300" y="169453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139426</xdr:rowOff>
    </xdr:from>
    <xdr:to>
      <xdr:col>86</xdr:col>
      <xdr:colOff>25400</xdr:colOff>
      <xdr:row>98</xdr:row>
      <xdr:rowOff>139426</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6941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10769</xdr:rowOff>
    </xdr:from>
    <xdr:ext cx="599010" cy="259045"/>
    <xdr:sp macro="" textlink="">
      <xdr:nvSpPr>
        <xdr:cNvPr id="684" name="積立金最大値テキスト">
          <a:extLst>
            <a:ext uri="{FF2B5EF4-FFF2-40B4-BE49-F238E27FC236}">
              <a16:creationId xmlns:a16="http://schemas.microsoft.com/office/drawing/2014/main" id="{00000000-0008-0000-0600-0000AC020000}"/>
            </a:ext>
          </a:extLst>
        </xdr:cNvPr>
        <xdr:cNvSpPr txBox="1"/>
      </xdr:nvSpPr>
      <xdr:spPr>
        <a:xfrm>
          <a:off x="16370300" y="15269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316,537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64092</xdr:rowOff>
    </xdr:from>
    <xdr:to>
      <xdr:col>86</xdr:col>
      <xdr:colOff>25400</xdr:colOff>
      <xdr:row>90</xdr:row>
      <xdr:rowOff>64092</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5494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13805</xdr:rowOff>
    </xdr:from>
    <xdr:to>
      <xdr:col>85</xdr:col>
      <xdr:colOff>127000</xdr:colOff>
      <xdr:row>98</xdr:row>
      <xdr:rowOff>36044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5481300" y="16815905"/>
          <a:ext cx="838200" cy="22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137918</xdr:rowOff>
    </xdr:from>
    <xdr:ext cx="534377" cy="259045"/>
    <xdr:sp macro="" textlink="">
      <xdr:nvSpPr>
        <xdr:cNvPr id="687" name="積立金平均値テキスト">
          <a:extLst>
            <a:ext uri="{FF2B5EF4-FFF2-40B4-BE49-F238E27FC236}">
              <a16:creationId xmlns:a16="http://schemas.microsoft.com/office/drawing/2014/main" id="{00000000-0008-0000-0600-0000AF020000}"/>
            </a:ext>
          </a:extLst>
        </xdr:cNvPr>
        <xdr:cNvSpPr txBox="1"/>
      </xdr:nvSpPr>
      <xdr:spPr>
        <a:xfrm>
          <a:off x="16370300" y="16768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159491</xdr:rowOff>
    </xdr:from>
    <xdr:to>
      <xdr:col>85</xdr:col>
      <xdr:colOff>177800</xdr:colOff>
      <xdr:row>98</xdr:row>
      <xdr:rowOff>89641</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6268700" y="16790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141332</xdr:rowOff>
    </xdr:from>
    <xdr:to>
      <xdr:col>81</xdr:col>
      <xdr:colOff>50800</xdr:colOff>
      <xdr:row>98</xdr:row>
      <xdr:rowOff>13805</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4592300" y="16771982"/>
          <a:ext cx="889000" cy="43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150467</xdr:rowOff>
    </xdr:from>
    <xdr:to>
      <xdr:col>81</xdr:col>
      <xdr:colOff>101600</xdr:colOff>
      <xdr:row>98</xdr:row>
      <xdr:rowOff>80617</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5430500" y="16781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71744</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5214111" y="16873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141332</xdr:rowOff>
    </xdr:from>
    <xdr:to>
      <xdr:col>76</xdr:col>
      <xdr:colOff>114300</xdr:colOff>
      <xdr:row>98</xdr:row>
      <xdr:rowOff>45842</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3703300" y="16771982"/>
          <a:ext cx="889000" cy="75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136554</xdr:rowOff>
    </xdr:from>
    <xdr:to>
      <xdr:col>76</xdr:col>
      <xdr:colOff>165100</xdr:colOff>
      <xdr:row>98</xdr:row>
      <xdr:rowOff>66704</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4541500" y="1676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57831</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859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45842</xdr:rowOff>
    </xdr:from>
    <xdr:to>
      <xdr:col>71</xdr:col>
      <xdr:colOff>177800</xdr:colOff>
      <xdr:row>98</xdr:row>
      <xdr:rowOff>62365</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2814300" y="16847942"/>
          <a:ext cx="889000" cy="16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12264</xdr:rowOff>
    </xdr:from>
    <xdr:to>
      <xdr:col>72</xdr:col>
      <xdr:colOff>38100</xdr:colOff>
      <xdr:row>98</xdr:row>
      <xdr:rowOff>113864</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3652500" y="1681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104991</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436111" y="16907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32175</xdr:rowOff>
    </xdr:from>
    <xdr:to>
      <xdr:col>67</xdr:col>
      <xdr:colOff>101600</xdr:colOff>
      <xdr:row>98</xdr:row>
      <xdr:rowOff>133775</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2763500" y="1683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124902</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547111" y="16927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156694</xdr:rowOff>
    </xdr:from>
    <xdr:to>
      <xdr:col>85</xdr:col>
      <xdr:colOff>177800</xdr:colOff>
      <xdr:row>98</xdr:row>
      <xdr:rowOff>86844</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6268700" y="16787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116071</xdr:rowOff>
    </xdr:from>
    <xdr:ext cx="534377" cy="259045"/>
    <xdr:sp macro="" textlink="">
      <xdr:nvSpPr>
        <xdr:cNvPr id="706" name="積立金該当値テキスト">
          <a:extLst>
            <a:ext uri="{FF2B5EF4-FFF2-40B4-BE49-F238E27FC236}">
              <a16:creationId xmlns:a16="http://schemas.microsoft.com/office/drawing/2014/main" id="{00000000-0008-0000-0600-0000C2020000}"/>
            </a:ext>
          </a:extLst>
        </xdr:cNvPr>
        <xdr:cNvSpPr txBox="1"/>
      </xdr:nvSpPr>
      <xdr:spPr>
        <a:xfrm>
          <a:off x="16370300" y="16575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134455</xdr:rowOff>
    </xdr:from>
    <xdr:to>
      <xdr:col>81</xdr:col>
      <xdr:colOff>101600</xdr:colOff>
      <xdr:row>98</xdr:row>
      <xdr:rowOff>64605</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5430500" y="16765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81132</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5214111" y="16540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90532</xdr:rowOff>
    </xdr:from>
    <xdr:to>
      <xdr:col>76</xdr:col>
      <xdr:colOff>165100</xdr:colOff>
      <xdr:row>98</xdr:row>
      <xdr:rowOff>20682</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4541500" y="16721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37209</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4325111" y="16496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166492</xdr:rowOff>
    </xdr:from>
    <xdr:to>
      <xdr:col>72</xdr:col>
      <xdr:colOff>38100</xdr:colOff>
      <xdr:row>98</xdr:row>
      <xdr:rowOff>96642</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3652500" y="16797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113169</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3436111" y="1657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11565</xdr:rowOff>
    </xdr:from>
    <xdr:to>
      <xdr:col>67</xdr:col>
      <xdr:colOff>101600</xdr:colOff>
      <xdr:row>98</xdr:row>
      <xdr:rowOff>113165</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2763500" y="16813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129692</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2547111" y="16588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a:extLst>
            <a:ext uri="{FF2B5EF4-FFF2-40B4-BE49-F238E27FC236}">
              <a16:creationId xmlns:a16="http://schemas.microsoft.com/office/drawing/2014/main" id="{00000000-0008-0000-06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13056</xdr:rowOff>
    </xdr:from>
    <xdr:to>
      <xdr:col>116</xdr:col>
      <xdr:colOff>62864</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22159595" y="5156556"/>
          <a:ext cx="1269" cy="1498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7" name="投資及び出資金最小値テキスト">
          <a:extLst>
            <a:ext uri="{FF2B5EF4-FFF2-40B4-BE49-F238E27FC236}">
              <a16:creationId xmlns:a16="http://schemas.microsoft.com/office/drawing/2014/main" id="{00000000-0008-0000-0600-0000E1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131183</xdr:rowOff>
    </xdr:from>
    <xdr:ext cx="534377" cy="259045"/>
    <xdr:sp macro="" textlink="">
      <xdr:nvSpPr>
        <xdr:cNvPr id="739" name="投資及び出資金最大値テキスト">
          <a:extLst>
            <a:ext uri="{FF2B5EF4-FFF2-40B4-BE49-F238E27FC236}">
              <a16:creationId xmlns:a16="http://schemas.microsoft.com/office/drawing/2014/main" id="{00000000-0008-0000-0600-0000E3020000}"/>
            </a:ext>
          </a:extLst>
        </xdr:cNvPr>
        <xdr:cNvSpPr txBox="1"/>
      </xdr:nvSpPr>
      <xdr:spPr>
        <a:xfrm>
          <a:off x="22212300" y="4931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13056</xdr:rowOff>
    </xdr:from>
    <xdr:to>
      <xdr:col>116</xdr:col>
      <xdr:colOff>152400</xdr:colOff>
      <xdr:row>30</xdr:row>
      <xdr:rowOff>13056</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5156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25949</xdr:rowOff>
    </xdr:from>
    <xdr:to>
      <xdr:col>116</xdr:col>
      <xdr:colOff>63500</xdr:colOff>
      <xdr:row>38</xdr:row>
      <xdr:rowOff>37013</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1323300" y="6541049"/>
          <a:ext cx="838200" cy="11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83979</xdr:rowOff>
    </xdr:from>
    <xdr:ext cx="469744" cy="259045"/>
    <xdr:sp macro="" textlink="">
      <xdr:nvSpPr>
        <xdr:cNvPr id="742" name="投資及び出資金平均値テキスト">
          <a:extLst>
            <a:ext uri="{FF2B5EF4-FFF2-40B4-BE49-F238E27FC236}">
              <a16:creationId xmlns:a16="http://schemas.microsoft.com/office/drawing/2014/main" id="{00000000-0008-0000-0600-0000E6020000}"/>
            </a:ext>
          </a:extLst>
        </xdr:cNvPr>
        <xdr:cNvSpPr txBox="1"/>
      </xdr:nvSpPr>
      <xdr:spPr>
        <a:xfrm>
          <a:off x="22212300" y="62561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61102</xdr:rowOff>
    </xdr:from>
    <xdr:to>
      <xdr:col>116</xdr:col>
      <xdr:colOff>114300</xdr:colOff>
      <xdr:row>37</xdr:row>
      <xdr:rowOff>162702</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2110700" y="640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45882</xdr:rowOff>
    </xdr:from>
    <xdr:to>
      <xdr:col>111</xdr:col>
      <xdr:colOff>177800</xdr:colOff>
      <xdr:row>38</xdr:row>
      <xdr:rowOff>25949</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0434300" y="6218082"/>
          <a:ext cx="889000" cy="322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71984</xdr:rowOff>
    </xdr:from>
    <xdr:to>
      <xdr:col>112</xdr:col>
      <xdr:colOff>38100</xdr:colOff>
      <xdr:row>38</xdr:row>
      <xdr:rowOff>2133</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1272500" y="641563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18661</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088428" y="6190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35</xdr:row>
      <xdr:rowOff>132750</xdr:rowOff>
    </xdr:from>
    <xdr:to>
      <xdr:col>107</xdr:col>
      <xdr:colOff>50800</xdr:colOff>
      <xdr:row>36</xdr:row>
      <xdr:rowOff>45882</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9545300" y="6133500"/>
          <a:ext cx="889000" cy="84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93655</xdr:rowOff>
    </xdr:from>
    <xdr:to>
      <xdr:col>107</xdr:col>
      <xdr:colOff>101600</xdr:colOff>
      <xdr:row>38</xdr:row>
      <xdr:rowOff>23805</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0383500" y="6437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14932</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199428" y="6530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35</xdr:row>
      <xdr:rowOff>132750</xdr:rowOff>
    </xdr:from>
    <xdr:to>
      <xdr:col>102</xdr:col>
      <xdr:colOff>114300</xdr:colOff>
      <xdr:row>38</xdr:row>
      <xdr:rowOff>139700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18656300" y="6133500"/>
          <a:ext cx="889000" cy="52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93838</xdr:rowOff>
    </xdr:from>
    <xdr:to>
      <xdr:col>102</xdr:col>
      <xdr:colOff>165100</xdr:colOff>
      <xdr:row>38</xdr:row>
      <xdr:rowOff>23988</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9494500" y="643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15115</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10428" y="6530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121819</xdr:rowOff>
    </xdr:from>
    <xdr:to>
      <xdr:col>98</xdr:col>
      <xdr:colOff>38100</xdr:colOff>
      <xdr:row>38</xdr:row>
      <xdr:rowOff>51969</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8605500" y="6465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68496</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21428" y="6240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157663</xdr:rowOff>
    </xdr:from>
    <xdr:to>
      <xdr:col>116</xdr:col>
      <xdr:colOff>114300</xdr:colOff>
      <xdr:row>38</xdr:row>
      <xdr:rowOff>87813</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2110700" y="6501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72590</xdr:rowOff>
    </xdr:from>
    <xdr:ext cx="469744" cy="259045"/>
    <xdr:sp macro="" textlink="">
      <xdr:nvSpPr>
        <xdr:cNvPr id="761" name="投資及び出資金該当値テキスト">
          <a:extLst>
            <a:ext uri="{FF2B5EF4-FFF2-40B4-BE49-F238E27FC236}">
              <a16:creationId xmlns:a16="http://schemas.microsoft.com/office/drawing/2014/main" id="{00000000-0008-0000-0600-0000F9020000}"/>
            </a:ext>
          </a:extLst>
        </xdr:cNvPr>
        <xdr:cNvSpPr txBox="1"/>
      </xdr:nvSpPr>
      <xdr:spPr>
        <a:xfrm>
          <a:off x="22212300" y="6416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146599</xdr:rowOff>
    </xdr:from>
    <xdr:to>
      <xdr:col>112</xdr:col>
      <xdr:colOff>38100</xdr:colOff>
      <xdr:row>38</xdr:row>
      <xdr:rowOff>76749</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1272500" y="6490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67876</xdr:rowOff>
    </xdr:from>
    <xdr:ext cx="469744"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088428" y="6582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166532</xdr:rowOff>
    </xdr:from>
    <xdr:to>
      <xdr:col>107</xdr:col>
      <xdr:colOff>101600</xdr:colOff>
      <xdr:row>36</xdr:row>
      <xdr:rowOff>96682</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0383500" y="6167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113209</xdr:rowOff>
    </xdr:from>
    <xdr:ext cx="469744"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0199428" y="5942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35</xdr:row>
      <xdr:rowOff>81950</xdr:rowOff>
    </xdr:from>
    <xdr:to>
      <xdr:col>102</xdr:col>
      <xdr:colOff>165100</xdr:colOff>
      <xdr:row>36</xdr:row>
      <xdr:rowOff>12100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9494500" y="608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28627</xdr:rowOff>
    </xdr:from>
    <xdr:ext cx="469744"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9310428" y="5857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110073</xdr:rowOff>
    </xdr:from>
    <xdr:to>
      <xdr:col>116</xdr:col>
      <xdr:colOff>62864</xdr:colOff>
      <xdr:row>58</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682573"/>
          <a:ext cx="1269" cy="14012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56750</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457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110073</xdr:rowOff>
    </xdr:from>
    <xdr:to>
      <xdr:col>116</xdr:col>
      <xdr:colOff>152400</xdr:colOff>
      <xdr:row>50</xdr:row>
      <xdr:rowOff>110073</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682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26555</xdr:rowOff>
    </xdr:from>
    <xdr:ext cx="378565"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7992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3678</xdr:rowOff>
    </xdr:from>
    <xdr:to>
      <xdr:col>116</xdr:col>
      <xdr:colOff>114300</xdr:colOff>
      <xdr:row>58</xdr:row>
      <xdr:rowOff>105278</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994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569</xdr:rowOff>
    </xdr:from>
    <xdr:to>
      <xdr:col>112</xdr:col>
      <xdr:colOff>38100</xdr:colOff>
      <xdr:row>58</xdr:row>
      <xdr:rowOff>102169</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9944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56</xdr:row>
      <xdr:rowOff>118696</xdr:rowOff>
    </xdr:from>
    <xdr:ext cx="378565"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134017" y="97198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160772</xdr:rowOff>
    </xdr:from>
    <xdr:to>
      <xdr:col>107</xdr:col>
      <xdr:colOff>101600</xdr:colOff>
      <xdr:row>58</xdr:row>
      <xdr:rowOff>90922</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9933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107449</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708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128036</xdr:rowOff>
    </xdr:from>
    <xdr:to>
      <xdr:col>102</xdr:col>
      <xdr:colOff>165100</xdr:colOff>
      <xdr:row>58</xdr:row>
      <xdr:rowOff>58186</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9900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74713</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675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137363</xdr:rowOff>
    </xdr:from>
    <xdr:to>
      <xdr:col>98</xdr:col>
      <xdr:colOff>38100</xdr:colOff>
      <xdr:row>58</xdr:row>
      <xdr:rowOff>67513</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9910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84040</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685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3827</xdr:rowOff>
    </xdr:from>
    <xdr:ext cx="249299"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139738</xdr:rowOff>
    </xdr:from>
    <xdr:to>
      <xdr:col>116</xdr:col>
      <xdr:colOff>62864</xdr:colOff>
      <xdr:row>78</xdr:row>
      <xdr:rowOff>112288</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1969788"/>
          <a:ext cx="1269" cy="1515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116115</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489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112288</xdr:rowOff>
    </xdr:from>
    <xdr:to>
      <xdr:col>116</xdr:col>
      <xdr:colOff>152400</xdr:colOff>
      <xdr:row>78</xdr:row>
      <xdr:rowOff>112288</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485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86415</xdr:rowOff>
    </xdr:from>
    <xdr:ext cx="599010"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1745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139738</xdr:rowOff>
    </xdr:from>
    <xdr:to>
      <xdr:col>116</xdr:col>
      <xdr:colOff>152400</xdr:colOff>
      <xdr:row>69</xdr:row>
      <xdr:rowOff>139738</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1969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90970</xdr:rowOff>
    </xdr:from>
    <xdr:to>
      <xdr:col>116</xdr:col>
      <xdr:colOff>63500</xdr:colOff>
      <xdr:row>77</xdr:row>
      <xdr:rowOff>1036</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1323300" y="13121170"/>
          <a:ext cx="838200" cy="81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118781</xdr:rowOff>
    </xdr:from>
    <xdr:ext cx="534377"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3148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140354</xdr:rowOff>
    </xdr:from>
    <xdr:to>
      <xdr:col>116</xdr:col>
      <xdr:colOff>114300</xdr:colOff>
      <xdr:row>77</xdr:row>
      <xdr:rowOff>70504</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3170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1036</xdr:rowOff>
    </xdr:from>
    <xdr:to>
      <xdr:col>111</xdr:col>
      <xdr:colOff>177800</xdr:colOff>
      <xdr:row>77</xdr:row>
      <xdr:rowOff>52432</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0434300" y="13202686"/>
          <a:ext cx="889000" cy="51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170187</xdr:rowOff>
    </xdr:from>
    <xdr:to>
      <xdr:col>112</xdr:col>
      <xdr:colOff>38100</xdr:colOff>
      <xdr:row>77</xdr:row>
      <xdr:rowOff>100337</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320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91464</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56111" y="13293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34220</xdr:rowOff>
    </xdr:from>
    <xdr:to>
      <xdr:col>107</xdr:col>
      <xdr:colOff>50800</xdr:colOff>
      <xdr:row>77</xdr:row>
      <xdr:rowOff>52432</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19545300" y="13235870"/>
          <a:ext cx="889000" cy="18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16320</xdr:rowOff>
    </xdr:from>
    <xdr:to>
      <xdr:col>107</xdr:col>
      <xdr:colOff>101600</xdr:colOff>
      <xdr:row>77</xdr:row>
      <xdr:rowOff>117920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3217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109047</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67111" y="13310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157398</xdr:rowOff>
    </xdr:from>
    <xdr:to>
      <xdr:col>102</xdr:col>
      <xdr:colOff>114300</xdr:colOff>
      <xdr:row>77</xdr:row>
      <xdr:rowOff>34220</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18656300" y="13016148"/>
          <a:ext cx="889000" cy="219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6795</xdr:rowOff>
    </xdr:from>
    <xdr:to>
      <xdr:col>102</xdr:col>
      <xdr:colOff>165100</xdr:colOff>
      <xdr:row>77</xdr:row>
      <xdr:rowOff>108395</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320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99522</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3301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146698</xdr:rowOff>
    </xdr:from>
    <xdr:to>
      <xdr:col>98</xdr:col>
      <xdr:colOff>38100</xdr:colOff>
      <xdr:row>77</xdr:row>
      <xdr:rowOff>76848</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317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67975</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3269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40170</xdr:rowOff>
    </xdr:from>
    <xdr:to>
      <xdr:col>116</xdr:col>
      <xdr:colOff>114300</xdr:colOff>
      <xdr:row>76</xdr:row>
      <xdr:rowOff>141770</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3070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63047</xdr:rowOff>
    </xdr:from>
    <xdr:ext cx="534377"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2921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121686</xdr:rowOff>
    </xdr:from>
    <xdr:to>
      <xdr:col>112</xdr:col>
      <xdr:colOff>38100</xdr:colOff>
      <xdr:row>77</xdr:row>
      <xdr:rowOff>51836</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315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68362</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2927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1632</xdr:rowOff>
    </xdr:from>
    <xdr:to>
      <xdr:col>107</xdr:col>
      <xdr:colOff>101600</xdr:colOff>
      <xdr:row>77</xdr:row>
      <xdr:rowOff>103232</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3203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119759</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7111" y="12978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154870</xdr:rowOff>
    </xdr:from>
    <xdr:to>
      <xdr:col>102</xdr:col>
      <xdr:colOff>165100</xdr:colOff>
      <xdr:row>77</xdr:row>
      <xdr:rowOff>85020</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3185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101547</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78111" y="12960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106597</xdr:rowOff>
    </xdr:from>
    <xdr:to>
      <xdr:col>98</xdr:col>
      <xdr:colOff>38100</xdr:colOff>
      <xdr:row>76</xdr:row>
      <xdr:rowOff>36748</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296534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53274</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89111" y="12740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主な構成要素である物件費は、住民一人当たり</a:t>
          </a:r>
          <a:r>
            <a:rPr kumimoji="1" lang="en-US" altLang="ja-JP" sz="1100">
              <a:solidFill>
                <a:schemeClr val="dk1"/>
              </a:solidFill>
              <a:effectLst/>
              <a:latin typeface="+mn-lt"/>
              <a:ea typeface="+mn-ea"/>
              <a:cs typeface="+mn-cs"/>
            </a:rPr>
            <a:t>83,198</a:t>
          </a:r>
          <a:r>
            <a:rPr kumimoji="1" lang="ja-JP" altLang="ja-JP" sz="1100">
              <a:solidFill>
                <a:schemeClr val="dk1"/>
              </a:solidFill>
              <a:effectLst/>
              <a:latin typeface="+mn-lt"/>
              <a:ea typeface="+mn-ea"/>
              <a:cs typeface="+mn-cs"/>
            </a:rPr>
            <a:t>円となっており、類似団体平均と比較し高い水準にあります。これは、福生都市計画事業瑞穂町箱根ケ崎駅西土地区画整理事業を実施していることが主な要因となっており、区画整理の完了を予定している令和８年度までは高い水準が続くと考えられます。また、扶助費についても主な構成要素の一つとなっています。</a:t>
          </a:r>
          <a:r>
            <a:rPr kumimoji="1" lang="ja-JP" altLang="en-US" sz="1100">
              <a:solidFill>
                <a:schemeClr val="dk1"/>
              </a:solidFill>
              <a:effectLst/>
              <a:latin typeface="+mn-lt"/>
              <a:ea typeface="+mn-ea"/>
              <a:cs typeface="+mn-cs"/>
            </a:rPr>
            <a:t>住民一人当たりの負担は、</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年度から</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年度にかけては約</a:t>
          </a:r>
          <a:r>
            <a:rPr kumimoji="1" lang="en-US" altLang="ja-JP" sz="1100">
              <a:solidFill>
                <a:schemeClr val="dk1"/>
              </a:solidFill>
              <a:effectLst/>
              <a:latin typeface="+mn-lt"/>
              <a:ea typeface="+mn-ea"/>
              <a:cs typeface="+mn-cs"/>
            </a:rPr>
            <a:t>8,900</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となって</a:t>
          </a:r>
          <a:r>
            <a:rPr kumimoji="1" lang="ja-JP" altLang="en-US" sz="1100">
              <a:solidFill>
                <a:schemeClr val="dk1"/>
              </a:solidFill>
              <a:effectLst/>
              <a:latin typeface="+mn-lt"/>
              <a:ea typeface="+mn-ea"/>
              <a:cs typeface="+mn-cs"/>
            </a:rPr>
            <a:t>います。</a:t>
          </a:r>
          <a:r>
            <a:rPr kumimoji="1" lang="ja-JP" altLang="ja-JP" sz="1100">
              <a:solidFill>
                <a:schemeClr val="dk1"/>
              </a:solidFill>
              <a:effectLst/>
              <a:latin typeface="+mn-lt"/>
              <a:ea typeface="+mn-ea"/>
              <a:cs typeface="+mn-cs"/>
            </a:rPr>
            <a:t>主に社会福祉費及び児童福祉費に係る扶助費が増加傾向にあり、類似団体平均を上回っている要因の一つにな</a:t>
          </a:r>
          <a:r>
            <a:rPr kumimoji="1" lang="ja-JP" altLang="en-US" sz="1100">
              <a:solidFill>
                <a:schemeClr val="dk1"/>
              </a:solidFill>
              <a:effectLst/>
              <a:latin typeface="+mn-lt"/>
              <a:ea typeface="+mn-ea"/>
              <a:cs typeface="+mn-cs"/>
            </a:rPr>
            <a:t>り</a:t>
          </a:r>
          <a:r>
            <a:rPr kumimoji="1" lang="ja-JP" altLang="ja-JP" sz="1100">
              <a:solidFill>
                <a:schemeClr val="dk1"/>
              </a:solidFill>
              <a:effectLst/>
              <a:latin typeface="+mn-lt"/>
              <a:ea typeface="+mn-ea"/>
              <a:cs typeface="+mn-cs"/>
            </a:rPr>
            <a:t>ます。</a:t>
          </a:r>
          <a:endParaRPr lang="ja-JP" altLang="ja-JP" sz="1400">
            <a:effectLst/>
          </a:endParaRPr>
        </a:p>
        <a:p>
          <a:r>
            <a:rPr kumimoji="1" lang="ja-JP" altLang="ja-JP" sz="1100">
              <a:solidFill>
                <a:schemeClr val="dk1"/>
              </a:solidFill>
              <a:effectLst/>
              <a:latin typeface="+mn-lt"/>
              <a:ea typeface="+mn-ea"/>
              <a:cs typeface="+mn-cs"/>
            </a:rPr>
            <a:t>　普通建設事業費は、</a:t>
          </a:r>
          <a:r>
            <a:rPr kumimoji="1" lang="ja-JP" altLang="en-US" sz="1100">
              <a:solidFill>
                <a:schemeClr val="dk1"/>
              </a:solidFill>
              <a:effectLst/>
              <a:latin typeface="+mn-lt"/>
              <a:ea typeface="+mn-ea"/>
              <a:cs typeface="+mn-cs"/>
            </a:rPr>
            <a:t>令和４年度から令和５年度にかけて大幅に減少し、</a:t>
          </a:r>
          <a:r>
            <a:rPr kumimoji="1" lang="ja-JP" altLang="ja-JP" sz="1100">
              <a:solidFill>
                <a:schemeClr val="dk1"/>
              </a:solidFill>
              <a:effectLst/>
              <a:latin typeface="+mn-lt"/>
              <a:ea typeface="+mn-ea"/>
              <a:cs typeface="+mn-cs"/>
            </a:rPr>
            <a:t>類似団体平均</a:t>
          </a:r>
          <a:r>
            <a:rPr kumimoji="1" lang="ja-JP" altLang="en-US" sz="1100">
              <a:solidFill>
                <a:schemeClr val="dk1"/>
              </a:solidFill>
              <a:effectLst/>
              <a:latin typeface="+mn-lt"/>
              <a:ea typeface="+mn-ea"/>
              <a:cs typeface="+mn-cs"/>
            </a:rPr>
            <a:t>も下</a:t>
          </a:r>
          <a:r>
            <a:rPr kumimoji="1" lang="ja-JP" altLang="ja-JP" sz="1100">
              <a:solidFill>
                <a:schemeClr val="dk1"/>
              </a:solidFill>
              <a:effectLst/>
              <a:latin typeface="+mn-lt"/>
              <a:ea typeface="+mn-ea"/>
              <a:cs typeface="+mn-cs"/>
            </a:rPr>
            <a:t>回</a:t>
          </a:r>
          <a:r>
            <a:rPr kumimoji="1" lang="ja-JP" altLang="en-US" sz="1100">
              <a:solidFill>
                <a:schemeClr val="dk1"/>
              </a:solidFill>
              <a:effectLst/>
              <a:latin typeface="+mn-lt"/>
              <a:ea typeface="+mn-ea"/>
              <a:cs typeface="+mn-cs"/>
            </a:rPr>
            <a:t>りましたが、</a:t>
          </a:r>
          <a:r>
            <a:rPr kumimoji="1" lang="ja-JP" altLang="ja-JP" sz="1100">
              <a:solidFill>
                <a:schemeClr val="dk1"/>
              </a:solidFill>
              <a:effectLst/>
              <a:latin typeface="+mn-lt"/>
              <a:ea typeface="+mn-ea"/>
              <a:cs typeface="+mn-cs"/>
            </a:rPr>
            <a:t>建設事業や施設の大規模修繕等の実施の有無により、年度間で決算額にばらつき</a:t>
          </a:r>
          <a:r>
            <a:rPr kumimoji="1" lang="ja-JP" altLang="en-US" sz="1100">
              <a:solidFill>
                <a:schemeClr val="dk1"/>
              </a:solidFill>
              <a:effectLst/>
              <a:latin typeface="+mn-lt"/>
              <a:ea typeface="+mn-ea"/>
              <a:cs typeface="+mn-cs"/>
            </a:rPr>
            <a:t>があるものです。また、</a:t>
          </a:r>
          <a:r>
            <a:rPr kumimoji="1" lang="ja-JP" altLang="ja-JP" sz="1100">
              <a:solidFill>
                <a:schemeClr val="dk1"/>
              </a:solidFill>
              <a:effectLst/>
              <a:latin typeface="+mn-lt"/>
              <a:ea typeface="+mn-ea"/>
              <a:cs typeface="+mn-cs"/>
            </a:rPr>
            <a:t>駅西土地区画整理事業を実施している</a:t>
          </a:r>
          <a:r>
            <a:rPr kumimoji="1" lang="ja-JP" altLang="en-US" sz="1100">
              <a:solidFill>
                <a:schemeClr val="dk1"/>
              </a:solidFill>
              <a:effectLst/>
              <a:latin typeface="+mn-lt"/>
              <a:ea typeface="+mn-ea"/>
              <a:cs typeface="+mn-cs"/>
            </a:rPr>
            <a:t>ため、</a:t>
          </a:r>
          <a:r>
            <a:rPr kumimoji="1" lang="ja-JP" altLang="ja-JP" sz="1100">
              <a:solidFill>
                <a:schemeClr val="dk1"/>
              </a:solidFill>
              <a:effectLst/>
              <a:latin typeface="+mn-lt"/>
              <a:ea typeface="+mn-ea"/>
              <a:cs typeface="+mn-cs"/>
            </a:rPr>
            <a:t>区画整理完了までは高</a:t>
          </a:r>
          <a:r>
            <a:rPr kumimoji="1" lang="ja-JP" altLang="en-US" sz="1100">
              <a:solidFill>
                <a:schemeClr val="dk1"/>
              </a:solidFill>
              <a:effectLst/>
              <a:latin typeface="+mn-lt"/>
              <a:ea typeface="+mn-ea"/>
              <a:cs typeface="+mn-cs"/>
            </a:rPr>
            <a:t>い</a:t>
          </a:r>
          <a:r>
            <a:rPr kumimoji="1" lang="ja-JP" altLang="ja-JP" sz="1100">
              <a:solidFill>
                <a:schemeClr val="dk1"/>
              </a:solidFill>
              <a:effectLst/>
              <a:latin typeface="+mn-lt"/>
              <a:ea typeface="+mn-ea"/>
              <a:cs typeface="+mn-cs"/>
            </a:rPr>
            <a:t>水準</a:t>
          </a:r>
          <a:r>
            <a:rPr kumimoji="1" lang="ja-JP" altLang="en-US" sz="1100">
              <a:solidFill>
                <a:schemeClr val="dk1"/>
              </a:solidFill>
              <a:effectLst/>
              <a:latin typeface="+mn-lt"/>
              <a:ea typeface="+mn-ea"/>
              <a:cs typeface="+mn-cs"/>
            </a:rPr>
            <a:t>になる可能性があると</a:t>
          </a:r>
          <a:r>
            <a:rPr kumimoji="1" lang="ja-JP" altLang="ja-JP" sz="1100">
              <a:solidFill>
                <a:schemeClr val="dk1"/>
              </a:solidFill>
              <a:effectLst/>
              <a:latin typeface="+mn-lt"/>
              <a:ea typeface="+mn-ea"/>
              <a:cs typeface="+mn-cs"/>
            </a:rPr>
            <a:t>考えられます。</a:t>
          </a:r>
          <a:endParaRPr lang="ja-JP" altLang="ja-JP" sz="1400">
            <a:effectLst/>
          </a:endParaRPr>
        </a:p>
        <a:p>
          <a:r>
            <a:rPr kumimoji="1" lang="ja-JP" altLang="ja-JP" sz="1100">
              <a:solidFill>
                <a:schemeClr val="dk1"/>
              </a:solidFill>
              <a:effectLst/>
              <a:latin typeface="+mn-lt"/>
              <a:ea typeface="+mn-ea"/>
              <a:cs typeface="+mn-cs"/>
            </a:rPr>
            <a:t>　また、投資及び出資金は、令和２年度より公営企業会計となった下水道事業会計</a:t>
          </a:r>
          <a:r>
            <a:rPr kumimoji="1" lang="ja-JP" altLang="en-US" sz="1100">
              <a:solidFill>
                <a:schemeClr val="dk1"/>
              </a:solidFill>
              <a:effectLst/>
              <a:latin typeface="+mn-lt"/>
              <a:ea typeface="+mn-ea"/>
              <a:cs typeface="+mn-cs"/>
            </a:rPr>
            <a:t>で</a:t>
          </a:r>
          <a:r>
            <a:rPr kumimoji="1" lang="ja-JP" altLang="ja-JP" sz="1100">
              <a:solidFill>
                <a:schemeClr val="dk1"/>
              </a:solidFill>
              <a:effectLst/>
              <a:latin typeface="+mn-lt"/>
              <a:ea typeface="+mn-ea"/>
              <a:cs typeface="+mn-cs"/>
            </a:rPr>
            <a:t>実施されている雨水幹線の整備事業への出資金が主なものです</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年度から</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年度にかけては</a:t>
          </a:r>
          <a:r>
            <a:rPr kumimoji="1" lang="ja-JP" altLang="en-US" sz="1100">
              <a:solidFill>
                <a:schemeClr val="dk1"/>
              </a:solidFill>
              <a:effectLst/>
              <a:latin typeface="+mn-lt"/>
              <a:ea typeface="+mn-ea"/>
              <a:cs typeface="+mn-cs"/>
            </a:rPr>
            <a:t>微</a:t>
          </a:r>
          <a:r>
            <a:rPr kumimoji="1" lang="ja-JP" altLang="ja-JP" sz="1100">
              <a:solidFill>
                <a:schemeClr val="dk1"/>
              </a:solidFill>
              <a:effectLst/>
              <a:latin typeface="+mn-lt"/>
              <a:ea typeface="+mn-ea"/>
              <a:cs typeface="+mn-cs"/>
            </a:rPr>
            <a:t>減となり、</a:t>
          </a:r>
          <a:r>
            <a:rPr kumimoji="1" lang="ja-JP" altLang="en-US" sz="1100">
              <a:solidFill>
                <a:schemeClr val="dk1"/>
              </a:solidFill>
              <a:effectLst/>
              <a:latin typeface="+mn-lt"/>
              <a:ea typeface="+mn-ea"/>
              <a:cs typeface="+mn-cs"/>
            </a:rPr>
            <a:t>令和４年度に引き続き</a:t>
          </a:r>
          <a:r>
            <a:rPr kumimoji="1" lang="ja-JP" altLang="ja-JP" sz="1100">
              <a:solidFill>
                <a:schemeClr val="dk1"/>
              </a:solidFill>
              <a:effectLst/>
              <a:latin typeface="+mn-lt"/>
              <a:ea typeface="+mn-ea"/>
              <a:cs typeface="+mn-cs"/>
            </a:rPr>
            <a:t>類似団体平均を下回りました。</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32,062
31,063
16.85
15,643,325
15,220,330
422,995
7,532,655
7,343,877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106553</xdr:rowOff>
    </xdr:from>
    <xdr:to>
      <xdr:col>24</xdr:col>
      <xdr:colOff>62865</xdr:colOff>
      <xdr:row>37</xdr:row>
      <xdr:rowOff>161798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50053"/>
          <a:ext cx="1270" cy="1255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165625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09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161798</xdr:rowOff>
    </xdr:from>
    <xdr:to>
      <xdr:col>24</xdr:col>
      <xdr:colOff>152400</xdr:colOff>
      <xdr:row>37</xdr:row>
      <xdr:rowOff>161798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05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53230</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25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106553</xdr:rowOff>
    </xdr:from>
    <xdr:to>
      <xdr:col>24</xdr:col>
      <xdr:colOff>152400</xdr:colOff>
      <xdr:row>30</xdr:row>
      <xdr:rowOff>106553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50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90551</xdr:rowOff>
    </xdr:from>
    <xdr:to>
      <xdr:col>24</xdr:col>
      <xdr:colOff>63500</xdr:colOff>
      <xdr:row>33</xdr:row>
      <xdr:rowOff>65024</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576951"/>
          <a:ext cx="838200" cy="14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146194</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754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167767</xdr:rowOff>
    </xdr:from>
    <xdr:to>
      <xdr:col>24</xdr:col>
      <xdr:colOff>114300</xdr:colOff>
      <xdr:row>35</xdr:row>
      <xdr:rowOff>97917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99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65024</xdr:rowOff>
    </xdr:from>
    <xdr:to>
      <xdr:col>19</xdr:col>
      <xdr:colOff>177800</xdr:colOff>
      <xdr:row>33</xdr:row>
      <xdr:rowOff>117221</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722874"/>
          <a:ext cx="889000" cy="52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29845</xdr:rowOff>
    </xdr:from>
    <xdr:to>
      <xdr:col>20</xdr:col>
      <xdr:colOff>38100</xdr:colOff>
      <xdr:row>35</xdr:row>
      <xdr:rowOff>131445</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3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122572</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123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100457</xdr:rowOff>
    </xdr:from>
    <xdr:to>
      <xdr:col>15</xdr:col>
      <xdr:colOff>50800</xdr:colOff>
      <xdr:row>33</xdr:row>
      <xdr:rowOff>117221</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5586857"/>
          <a:ext cx="889000" cy="18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30607</xdr:rowOff>
    </xdr:from>
    <xdr:to>
      <xdr:col>15</xdr:col>
      <xdr:colOff>101600</xdr:colOff>
      <xdr:row>35</xdr:row>
      <xdr:rowOff>132207</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31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123334</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124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71120</xdr:rowOff>
    </xdr:from>
    <xdr:to>
      <xdr:col>10</xdr:col>
      <xdr:colOff>114300</xdr:colOff>
      <xdr:row>32</xdr:row>
      <xdr:rowOff>100457</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557520"/>
          <a:ext cx="889000" cy="29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30988</xdr:rowOff>
    </xdr:from>
    <xdr:to>
      <xdr:col>10</xdr:col>
      <xdr:colOff>165100</xdr:colOff>
      <xdr:row>35</xdr:row>
      <xdr:rowOff>132588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31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123715</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124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161290</xdr:rowOff>
    </xdr:from>
    <xdr:to>
      <xdr:col>6</xdr:col>
      <xdr:colOff>38100</xdr:colOff>
      <xdr:row>35</xdr:row>
      <xdr:rowOff>91440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990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82567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08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39751</xdr:rowOff>
    </xdr:from>
    <xdr:to>
      <xdr:col>24</xdr:col>
      <xdr:colOff>114300</xdr:colOff>
      <xdr:row>32</xdr:row>
      <xdr:rowOff>141351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526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62628</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377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14224</xdr:rowOff>
    </xdr:from>
    <xdr:to>
      <xdr:col>20</xdr:col>
      <xdr:colOff>38100</xdr:colOff>
      <xdr:row>33</xdr:row>
      <xdr:rowOff>115824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672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132351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447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66421</xdr:rowOff>
    </xdr:from>
    <xdr:to>
      <xdr:col>15</xdr:col>
      <xdr:colOff>101600</xdr:colOff>
      <xdr:row>33</xdr:row>
      <xdr:rowOff>168021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724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13098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499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49657</xdr:rowOff>
    </xdr:from>
    <xdr:to>
      <xdr:col>10</xdr:col>
      <xdr:colOff>165100</xdr:colOff>
      <xdr:row>32</xdr:row>
      <xdr:rowOff>151257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53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167784</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311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20320</xdr:rowOff>
    </xdr:from>
    <xdr:to>
      <xdr:col>6</xdr:col>
      <xdr:colOff>38100</xdr:colOff>
      <xdr:row>32</xdr:row>
      <xdr:rowOff>121920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50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30</xdr:row>
      <xdr:rowOff>138447</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28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155784</xdr:rowOff>
    </xdr:from>
    <xdr:to>
      <xdr:col>24</xdr:col>
      <xdr:colOff>62865</xdr:colOff>
      <xdr:row>59</xdr:row>
      <xdr:rowOff>1923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28284"/>
          <a:ext cx="1270" cy="1389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5750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21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1923</xdr:rowOff>
    </xdr:from>
    <xdr:to>
      <xdr:col>24</xdr:col>
      <xdr:colOff>152400</xdr:colOff>
      <xdr:row>59</xdr:row>
      <xdr:rowOff>1923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17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102461</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03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455,075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155784</xdr:rowOff>
    </xdr:from>
    <xdr:to>
      <xdr:col>24</xdr:col>
      <xdr:colOff>152400</xdr:colOff>
      <xdr:row>50</xdr:row>
      <xdr:rowOff>155784</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28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10430</xdr:rowOff>
    </xdr:from>
    <xdr:to>
      <xdr:col>24</xdr:col>
      <xdr:colOff>63500</xdr:colOff>
      <xdr:row>58</xdr:row>
      <xdr:rowOff>53025</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9954530"/>
          <a:ext cx="838200" cy="42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18149</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7907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166722</xdr:rowOff>
    </xdr:from>
    <xdr:to>
      <xdr:col>24</xdr:col>
      <xdr:colOff>114300</xdr:colOff>
      <xdr:row>58</xdr:row>
      <xdr:rowOff>96872</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93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151147</xdr:rowOff>
    </xdr:from>
    <xdr:to>
      <xdr:col>19</xdr:col>
      <xdr:colOff>177800</xdr:colOff>
      <xdr:row>58</xdr:row>
      <xdr:rowOff>10430</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9923797"/>
          <a:ext cx="889000" cy="30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161503</xdr:rowOff>
    </xdr:from>
    <xdr:to>
      <xdr:col>20</xdr:col>
      <xdr:colOff>38100</xdr:colOff>
      <xdr:row>58</xdr:row>
      <xdr:rowOff>91653</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934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82780</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10026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158135</xdr:rowOff>
    </xdr:from>
    <xdr:to>
      <xdr:col>15</xdr:col>
      <xdr:colOff>50800</xdr:colOff>
      <xdr:row>57</xdr:row>
      <xdr:rowOff>151147</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9587885"/>
          <a:ext cx="889000" cy="335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154701</xdr:rowOff>
    </xdr:from>
    <xdr:to>
      <xdr:col>15</xdr:col>
      <xdr:colOff>101600</xdr:colOff>
      <xdr:row>58</xdr:row>
      <xdr:rowOff>84851</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927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75978</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10020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158135</xdr:rowOff>
    </xdr:from>
    <xdr:to>
      <xdr:col>10</xdr:col>
      <xdr:colOff>114300</xdr:colOff>
      <xdr:row>56</xdr:row>
      <xdr:rowOff>139491</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9587885"/>
          <a:ext cx="889000" cy="152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38017</xdr:rowOff>
    </xdr:from>
    <xdr:to>
      <xdr:col>10</xdr:col>
      <xdr:colOff>165100</xdr:colOff>
      <xdr:row>56</xdr:row>
      <xdr:rowOff>139617</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639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130744</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9731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42922</xdr:rowOff>
    </xdr:from>
    <xdr:to>
      <xdr:col>6</xdr:col>
      <xdr:colOff>38100</xdr:colOff>
      <xdr:row>58</xdr:row>
      <xdr:rowOff>144522</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8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135649</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10079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2225</xdr:rowOff>
    </xdr:from>
    <xdr:to>
      <xdr:col>24</xdr:col>
      <xdr:colOff>114300</xdr:colOff>
      <xdr:row>58</xdr:row>
      <xdr:rowOff>103825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946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145149</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917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131080</xdr:rowOff>
    </xdr:from>
    <xdr:to>
      <xdr:col>20</xdr:col>
      <xdr:colOff>38100</xdr:colOff>
      <xdr:row>58</xdr:row>
      <xdr:rowOff>61230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903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77757</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9678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100347</xdr:rowOff>
    </xdr:from>
    <xdr:to>
      <xdr:col>15</xdr:col>
      <xdr:colOff>101600</xdr:colOff>
      <xdr:row>58</xdr:row>
      <xdr:rowOff>30497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872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47024</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9648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107335</xdr:rowOff>
    </xdr:from>
    <xdr:to>
      <xdr:col>10</xdr:col>
      <xdr:colOff>165100</xdr:colOff>
      <xdr:row>56</xdr:row>
      <xdr:rowOff>37485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537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54012</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312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88691</xdr:rowOff>
    </xdr:from>
    <xdr:to>
      <xdr:col>6</xdr:col>
      <xdr:colOff>38100</xdr:colOff>
      <xdr:row>57</xdr:row>
      <xdr:rowOff>18841</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689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35368</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94651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10015</xdr:rowOff>
    </xdr:from>
    <xdr:to>
      <xdr:col>24</xdr:col>
      <xdr:colOff>62865</xdr:colOff>
      <xdr:row>78</xdr:row>
      <xdr:rowOff>73535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82965"/>
          <a:ext cx="1270" cy="1263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77362</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50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73535</xdr:rowOff>
    </xdr:from>
    <xdr:to>
      <xdr:col>24</xdr:col>
      <xdr:colOff>152400</xdr:colOff>
      <xdr:row>78</xdr:row>
      <xdr:rowOff>73535</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46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128142</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58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284,519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10015</xdr:rowOff>
    </xdr:from>
    <xdr:to>
      <xdr:col>24</xdr:col>
      <xdr:colOff>152400</xdr:colOff>
      <xdr:row>71</xdr:row>
      <xdr:rowOff>10015</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82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141894</xdr:rowOff>
    </xdr:from>
    <xdr:to>
      <xdr:col>24</xdr:col>
      <xdr:colOff>63500</xdr:colOff>
      <xdr:row>75</xdr:row>
      <xdr:rowOff>58532</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829194"/>
          <a:ext cx="838200" cy="88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10496</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0406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32069</xdr:rowOff>
    </xdr:from>
    <xdr:to>
      <xdr:col>24</xdr:col>
      <xdr:colOff>114300</xdr:colOff>
      <xdr:row>76</xdr:row>
      <xdr:rowOff>133669</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062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58532</xdr:rowOff>
    </xdr:from>
    <xdr:to>
      <xdr:col>19</xdr:col>
      <xdr:colOff>177800</xdr:colOff>
      <xdr:row>75</xdr:row>
      <xdr:rowOff>60955</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2917282"/>
          <a:ext cx="889000" cy="2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104887</xdr:rowOff>
    </xdr:from>
    <xdr:to>
      <xdr:col>20</xdr:col>
      <xdr:colOff>38100</xdr:colOff>
      <xdr:row>77</xdr:row>
      <xdr:rowOff>35037</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135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26164</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227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60955</xdr:rowOff>
    </xdr:from>
    <xdr:to>
      <xdr:col>15</xdr:col>
      <xdr:colOff>50800</xdr:colOff>
      <xdr:row>76</xdr:row>
      <xdr:rowOff>20698</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919705"/>
          <a:ext cx="889000" cy="131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26896</xdr:rowOff>
    </xdr:from>
    <xdr:to>
      <xdr:col>15</xdr:col>
      <xdr:colOff>101600</xdr:colOff>
      <xdr:row>76</xdr:row>
      <xdr:rowOff>128496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05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119623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149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20698</xdr:rowOff>
    </xdr:from>
    <xdr:to>
      <xdr:col>10</xdr:col>
      <xdr:colOff>114300</xdr:colOff>
      <xdr:row>76</xdr:row>
      <xdr:rowOff>105097</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050898"/>
          <a:ext cx="889000" cy="84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66193</xdr:rowOff>
    </xdr:from>
    <xdr:to>
      <xdr:col>10</xdr:col>
      <xdr:colOff>165100</xdr:colOff>
      <xdr:row>77</xdr:row>
      <xdr:rowOff>167793</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6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158920</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360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110548</xdr:rowOff>
    </xdr:from>
    <xdr:to>
      <xdr:col>6</xdr:col>
      <xdr:colOff>38100</xdr:colOff>
      <xdr:row>78</xdr:row>
      <xdr:rowOff>40698</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12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31825</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404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91094</xdr:rowOff>
    </xdr:from>
    <xdr:to>
      <xdr:col>24</xdr:col>
      <xdr:colOff>114300</xdr:colOff>
      <xdr:row>75</xdr:row>
      <xdr:rowOff>21244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778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113971</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629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7732</xdr:rowOff>
    </xdr:from>
    <xdr:to>
      <xdr:col>20</xdr:col>
      <xdr:colOff>38100</xdr:colOff>
      <xdr:row>75</xdr:row>
      <xdr:rowOff>109332</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86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125859</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641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10155</xdr:rowOff>
    </xdr:from>
    <xdr:to>
      <xdr:col>15</xdr:col>
      <xdr:colOff>101600</xdr:colOff>
      <xdr:row>75</xdr:row>
      <xdr:rowOff>111755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86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128282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644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141349</xdr:rowOff>
    </xdr:from>
    <xdr:to>
      <xdr:col>10</xdr:col>
      <xdr:colOff>165100</xdr:colOff>
      <xdr:row>76</xdr:row>
      <xdr:rowOff>71500</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00009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88026</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775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54297</xdr:rowOff>
    </xdr:from>
    <xdr:to>
      <xdr:col>6</xdr:col>
      <xdr:colOff>38100</xdr:colOff>
      <xdr:row>76</xdr:row>
      <xdr:rowOff>155897</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084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974</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859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2932</xdr:rowOff>
    </xdr:from>
    <xdr:to>
      <xdr:col>24</xdr:col>
      <xdr:colOff>62865</xdr:colOff>
      <xdr:row>99</xdr:row>
      <xdr:rowOff>28160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604882"/>
          <a:ext cx="1270" cy="1396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31987</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7005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28160</xdr:rowOff>
    </xdr:from>
    <xdr:to>
      <xdr:col>24</xdr:col>
      <xdr:colOff>152400</xdr:colOff>
      <xdr:row>99</xdr:row>
      <xdr:rowOff>28160</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7001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121059</xdr:rowOff>
    </xdr:from>
    <xdr:ext cx="599010"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380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109,876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2932</xdr:rowOff>
    </xdr:from>
    <xdr:to>
      <xdr:col>24</xdr:col>
      <xdr:colOff>152400</xdr:colOff>
      <xdr:row>91</xdr:row>
      <xdr:rowOff>2932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604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189</xdr:rowOff>
    </xdr:from>
    <xdr:to>
      <xdr:col>24</xdr:col>
      <xdr:colOff>63500</xdr:colOff>
      <xdr:row>96</xdr:row>
      <xdr:rowOff>80786</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459389"/>
          <a:ext cx="838200" cy="80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35275</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6659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56848</xdr:rowOff>
    </xdr:from>
    <xdr:to>
      <xdr:col>24</xdr:col>
      <xdr:colOff>114300</xdr:colOff>
      <xdr:row>97</xdr:row>
      <xdr:rowOff>158448</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68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189</xdr:rowOff>
    </xdr:from>
    <xdr:to>
      <xdr:col>19</xdr:col>
      <xdr:colOff>177800</xdr:colOff>
      <xdr:row>96</xdr:row>
      <xdr:rowOff>39915</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908300" y="16459389"/>
          <a:ext cx="889000" cy="39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13658</xdr:rowOff>
    </xdr:from>
    <xdr:to>
      <xdr:col>20</xdr:col>
      <xdr:colOff>38100</xdr:colOff>
      <xdr:row>97</xdr:row>
      <xdr:rowOff>115258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64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106385</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737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39915</xdr:rowOff>
    </xdr:from>
    <xdr:to>
      <xdr:col>15</xdr:col>
      <xdr:colOff>50800</xdr:colOff>
      <xdr:row>96</xdr:row>
      <xdr:rowOff>168683</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499115"/>
          <a:ext cx="889000" cy="128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25856</xdr:rowOff>
    </xdr:from>
    <xdr:to>
      <xdr:col>15</xdr:col>
      <xdr:colOff>101600</xdr:colOff>
      <xdr:row>97</xdr:row>
      <xdr:rowOff>127456</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656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118583</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749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168683</xdr:rowOff>
    </xdr:from>
    <xdr:to>
      <xdr:col>10</xdr:col>
      <xdr:colOff>114300</xdr:colOff>
      <xdr:row>97</xdr:row>
      <xdr:rowOff>35131</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6627883"/>
          <a:ext cx="889000" cy="37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156206</xdr:rowOff>
    </xdr:from>
    <xdr:to>
      <xdr:col>10</xdr:col>
      <xdr:colOff>165100</xdr:colOff>
      <xdr:row>98</xdr:row>
      <xdr:rowOff>86356</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786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77483</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879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24354</xdr:rowOff>
    </xdr:from>
    <xdr:to>
      <xdr:col>6</xdr:col>
      <xdr:colOff>38100</xdr:colOff>
      <xdr:row>98</xdr:row>
      <xdr:rowOff>125954</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826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117081</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919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29986</xdr:rowOff>
    </xdr:from>
    <xdr:to>
      <xdr:col>24</xdr:col>
      <xdr:colOff>114300</xdr:colOff>
      <xdr:row>96</xdr:row>
      <xdr:rowOff>131586</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489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52863</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340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120839</xdr:rowOff>
    </xdr:from>
    <xdr:to>
      <xdr:col>20</xdr:col>
      <xdr:colOff>38100</xdr:colOff>
      <xdr:row>96</xdr:row>
      <xdr:rowOff>50989</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408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67516</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183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160565</xdr:rowOff>
    </xdr:from>
    <xdr:to>
      <xdr:col>15</xdr:col>
      <xdr:colOff>101600</xdr:colOff>
      <xdr:row>96</xdr:row>
      <xdr:rowOff>90715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448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107242</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223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117883</xdr:rowOff>
    </xdr:from>
    <xdr:to>
      <xdr:col>10</xdr:col>
      <xdr:colOff>165100</xdr:colOff>
      <xdr:row>97</xdr:row>
      <xdr:rowOff>48033</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577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64560</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6352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155781</xdr:rowOff>
    </xdr:from>
    <xdr:to>
      <xdr:col>6</xdr:col>
      <xdr:colOff>38100</xdr:colOff>
      <xdr:row>97</xdr:row>
      <xdr:rowOff>85931</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614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102458</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6390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139509</xdr:rowOff>
    </xdr:from>
    <xdr:to>
      <xdr:col>54</xdr:col>
      <xdr:colOff>189865</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283009"/>
          <a:ext cx="1270" cy="1447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86186</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058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139509</xdr:rowOff>
    </xdr:from>
    <xdr:to>
      <xdr:col>55</xdr:col>
      <xdr:colOff>88900</xdr:colOff>
      <xdr:row>30</xdr:row>
      <xdr:rowOff>139509</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283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24257</xdr:rowOff>
    </xdr:from>
    <xdr:to>
      <xdr:col>55</xdr:col>
      <xdr:colOff>0</xdr:colOff>
      <xdr:row>34</xdr:row>
      <xdr:rowOff>72072</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9639300" y="5853557"/>
          <a:ext cx="838200" cy="47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52849</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5679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74422</xdr:rowOff>
    </xdr:from>
    <xdr:to>
      <xdr:col>55</xdr:col>
      <xdr:colOff>50800</xdr:colOff>
      <xdr:row>39</xdr:row>
      <xdr:rowOff>4572</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58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58547</xdr:rowOff>
    </xdr:from>
    <xdr:to>
      <xdr:col>50</xdr:col>
      <xdr:colOff>114300</xdr:colOff>
      <xdr:row>34</xdr:row>
      <xdr:rowOff>72072</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8750300" y="5887847"/>
          <a:ext cx="889000" cy="13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90805</xdr:rowOff>
    </xdr:from>
    <xdr:to>
      <xdr:col>50</xdr:col>
      <xdr:colOff>165100</xdr:colOff>
      <xdr:row>39</xdr:row>
      <xdr:rowOff>20955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60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12082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6986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58547</xdr:rowOff>
    </xdr:from>
    <xdr:to>
      <xdr:col>45</xdr:col>
      <xdr:colOff>177800</xdr:colOff>
      <xdr:row>34</xdr:row>
      <xdr:rowOff>131128</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7861300" y="5887847"/>
          <a:ext cx="889000" cy="72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90233</xdr:rowOff>
    </xdr:from>
    <xdr:to>
      <xdr:col>46</xdr:col>
      <xdr:colOff>38100</xdr:colOff>
      <xdr:row>39</xdr:row>
      <xdr:rowOff>20383</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6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11510</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6980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65596</xdr:rowOff>
    </xdr:from>
    <xdr:to>
      <xdr:col>41</xdr:col>
      <xdr:colOff>50800</xdr:colOff>
      <xdr:row>34</xdr:row>
      <xdr:rowOff>131128</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a:off x="6972300" y="5894896"/>
          <a:ext cx="889000" cy="65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88709</xdr:rowOff>
    </xdr:from>
    <xdr:to>
      <xdr:col>41</xdr:col>
      <xdr:colOff>101600</xdr:colOff>
      <xdr:row>39</xdr:row>
      <xdr:rowOff>18859</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60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9986</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6965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81280</xdr:rowOff>
    </xdr:from>
    <xdr:to>
      <xdr:col>36</xdr:col>
      <xdr:colOff>165100</xdr:colOff>
      <xdr:row>39</xdr:row>
      <xdr:rowOff>11430</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59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2557</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689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144907</xdr:rowOff>
    </xdr:from>
    <xdr:to>
      <xdr:col>55</xdr:col>
      <xdr:colOff>50800</xdr:colOff>
      <xdr:row>34</xdr:row>
      <xdr:rowOff>75057</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5802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167784</xdr:rowOff>
    </xdr:from>
    <xdr:ext cx="469744"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5654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21272</xdr:rowOff>
    </xdr:from>
    <xdr:to>
      <xdr:col>50</xdr:col>
      <xdr:colOff>165100</xdr:colOff>
      <xdr:row>34</xdr:row>
      <xdr:rowOff>122872</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5850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32</xdr:row>
      <xdr:rowOff>139399</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04428" y="562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7747</xdr:rowOff>
    </xdr:from>
    <xdr:to>
      <xdr:col>46</xdr:col>
      <xdr:colOff>38100</xdr:colOff>
      <xdr:row>34</xdr:row>
      <xdr:rowOff>109347</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5837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32</xdr:row>
      <xdr:rowOff>125874</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15428" y="5612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80328</xdr:rowOff>
    </xdr:from>
    <xdr:to>
      <xdr:col>41</xdr:col>
      <xdr:colOff>101600</xdr:colOff>
      <xdr:row>35</xdr:row>
      <xdr:rowOff>10478</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5909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27005</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26428" y="5684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14796</xdr:rowOff>
    </xdr:from>
    <xdr:to>
      <xdr:col>36</xdr:col>
      <xdr:colOff>165100</xdr:colOff>
      <xdr:row>34</xdr:row>
      <xdr:rowOff>116396</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5844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132923</xdr:rowOff>
    </xdr:from>
    <xdr:ext cx="469744"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37428" y="5619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55676</xdr:rowOff>
    </xdr:from>
    <xdr:to>
      <xdr:col>54</xdr:col>
      <xdr:colOff>189865</xdr:colOff>
      <xdr:row>59</xdr:row>
      <xdr:rowOff>35471</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628176"/>
          <a:ext cx="1270" cy="1522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39298</xdr:rowOff>
    </xdr:from>
    <xdr:ext cx="378565"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54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35471</xdr:rowOff>
    </xdr:from>
    <xdr:to>
      <xdr:col>55</xdr:col>
      <xdr:colOff>88900</xdr:colOff>
      <xdr:row>59</xdr:row>
      <xdr:rowOff>35471</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51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2353</xdr:rowOff>
    </xdr:from>
    <xdr:ext cx="599010"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403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120,616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55676</xdr:rowOff>
    </xdr:from>
    <xdr:to>
      <xdr:col>55</xdr:col>
      <xdr:colOff>88900</xdr:colOff>
      <xdr:row>50</xdr:row>
      <xdr:rowOff>55676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628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169202</xdr:rowOff>
    </xdr:from>
    <xdr:to>
      <xdr:col>55</xdr:col>
      <xdr:colOff>0</xdr:colOff>
      <xdr:row>59</xdr:row>
      <xdr:rowOff>17640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10113302"/>
          <a:ext cx="838200" cy="19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47312</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8199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24435</xdr:rowOff>
    </xdr:from>
    <xdr:to>
      <xdr:col>55</xdr:col>
      <xdr:colOff>50800</xdr:colOff>
      <xdr:row>58</xdr:row>
      <xdr:rowOff>126035</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96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169202</xdr:rowOff>
    </xdr:from>
    <xdr:to>
      <xdr:col>50</xdr:col>
      <xdr:colOff>114300</xdr:colOff>
      <xdr:row>59</xdr:row>
      <xdr:rowOff>17526</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8750300" y="10113302"/>
          <a:ext cx="889000" cy="19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42228</xdr:rowOff>
    </xdr:from>
    <xdr:to>
      <xdr:col>50</xdr:col>
      <xdr:colOff>165100</xdr:colOff>
      <xdr:row>58</xdr:row>
      <xdr:rowOff>143828</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986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160355</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04428" y="9761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14212</xdr:rowOff>
    </xdr:from>
    <xdr:to>
      <xdr:col>45</xdr:col>
      <xdr:colOff>177800</xdr:colOff>
      <xdr:row>59</xdr:row>
      <xdr:rowOff>17526</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7861300" y="10129762"/>
          <a:ext cx="889000" cy="3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43841</xdr:rowOff>
    </xdr:from>
    <xdr:to>
      <xdr:col>46</xdr:col>
      <xdr:colOff>38100</xdr:colOff>
      <xdr:row>58</xdr:row>
      <xdr:rowOff>145441</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987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161968</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15428" y="9763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14212</xdr:rowOff>
    </xdr:from>
    <xdr:to>
      <xdr:col>41</xdr:col>
      <xdr:colOff>50800</xdr:colOff>
      <xdr:row>59</xdr:row>
      <xdr:rowOff>18986</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flipV="1">
          <a:off x="6972300" y="10129762"/>
          <a:ext cx="889000" cy="4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30315</xdr:rowOff>
    </xdr:from>
    <xdr:to>
      <xdr:col>41</xdr:col>
      <xdr:colOff>101600</xdr:colOff>
      <xdr:row>58</xdr:row>
      <xdr:rowOff>131915</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97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148442</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749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35763</xdr:rowOff>
    </xdr:from>
    <xdr:to>
      <xdr:col>36</xdr:col>
      <xdr:colOff>165100</xdr:colOff>
      <xdr:row>58</xdr:row>
      <xdr:rowOff>137363</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97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153890</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9755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138290</xdr:rowOff>
    </xdr:from>
    <xdr:to>
      <xdr:col>55</xdr:col>
      <xdr:colOff>50800</xdr:colOff>
      <xdr:row>59</xdr:row>
      <xdr:rowOff>68440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1008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53217</xdr:rowOff>
    </xdr:from>
    <xdr:ext cx="469744"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997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118402</xdr:rowOff>
    </xdr:from>
    <xdr:to>
      <xdr:col>50</xdr:col>
      <xdr:colOff>165100</xdr:colOff>
      <xdr:row>59</xdr:row>
      <xdr:rowOff>48552</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10062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39679</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404428" y="10155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138176</xdr:rowOff>
    </xdr:from>
    <xdr:to>
      <xdr:col>46</xdr:col>
      <xdr:colOff>38100</xdr:colOff>
      <xdr:row>59</xdr:row>
      <xdr:rowOff>68326</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1008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59453</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515428" y="10175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134862</xdr:rowOff>
    </xdr:from>
    <xdr:to>
      <xdr:col>41</xdr:col>
      <xdr:colOff>101600</xdr:colOff>
      <xdr:row>59</xdr:row>
      <xdr:rowOff>65012</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10078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56139</xdr:rowOff>
    </xdr:from>
    <xdr:ext cx="469744"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626428" y="10171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139636</xdr:rowOff>
    </xdr:from>
    <xdr:to>
      <xdr:col>36</xdr:col>
      <xdr:colOff>165100</xdr:colOff>
      <xdr:row>59</xdr:row>
      <xdr:rowOff>69786</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10083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60913</xdr:rowOff>
    </xdr:from>
    <xdr:ext cx="469744"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37428" y="10176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a:extLst>
            <a:ext uri="{FF2B5EF4-FFF2-40B4-BE49-F238E27FC236}">
              <a16:creationId xmlns:a16="http://schemas.microsoft.com/office/drawing/2014/main" id="{00000000-0008-0000-07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148349</xdr:rowOff>
    </xdr:from>
    <xdr:to>
      <xdr:col>54</xdr:col>
      <xdr:colOff>189865</xdr:colOff>
      <xdr:row>79</xdr:row>
      <xdr:rowOff>20789</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10475595" y="12321299"/>
          <a:ext cx="1270" cy="1244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24616</xdr:rowOff>
    </xdr:from>
    <xdr:ext cx="378565" cy="259045"/>
    <xdr:sp macro="" textlink="">
      <xdr:nvSpPr>
        <xdr:cNvPr id="405" name="商工費最小値テキスト">
          <a:extLst>
            <a:ext uri="{FF2B5EF4-FFF2-40B4-BE49-F238E27FC236}">
              <a16:creationId xmlns:a16="http://schemas.microsoft.com/office/drawing/2014/main" id="{00000000-0008-0000-0700-000095010000}"/>
            </a:ext>
          </a:extLst>
        </xdr:cNvPr>
        <xdr:cNvSpPr txBox="1"/>
      </xdr:nvSpPr>
      <xdr:spPr>
        <a:xfrm>
          <a:off x="10528300" y="135691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20789</xdr:rowOff>
    </xdr:from>
    <xdr:to>
      <xdr:col>55</xdr:col>
      <xdr:colOff>88900</xdr:colOff>
      <xdr:row>79</xdr:row>
      <xdr:rowOff>20789</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3565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95026</xdr:rowOff>
    </xdr:from>
    <xdr:ext cx="534377" cy="259045"/>
    <xdr:sp macro="" textlink="">
      <xdr:nvSpPr>
        <xdr:cNvPr id="407" name="商工費最大値テキスト">
          <a:extLst>
            <a:ext uri="{FF2B5EF4-FFF2-40B4-BE49-F238E27FC236}">
              <a16:creationId xmlns:a16="http://schemas.microsoft.com/office/drawing/2014/main" id="{00000000-0008-0000-0700-000097010000}"/>
            </a:ext>
          </a:extLst>
        </xdr:cNvPr>
        <xdr:cNvSpPr txBox="1"/>
      </xdr:nvSpPr>
      <xdr:spPr>
        <a:xfrm>
          <a:off x="10528300" y="12096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33,273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148349</xdr:rowOff>
    </xdr:from>
    <xdr:to>
      <xdr:col>55</xdr:col>
      <xdr:colOff>88900</xdr:colOff>
      <xdr:row>71</xdr:row>
      <xdr:rowOff>148349</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10388600" y="12321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14732</xdr:rowOff>
    </xdr:from>
    <xdr:to>
      <xdr:col>55</xdr:col>
      <xdr:colOff>0</xdr:colOff>
      <xdr:row>78</xdr:row>
      <xdr:rowOff>30811</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9639300" y="13387832"/>
          <a:ext cx="838200" cy="16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73868</xdr:rowOff>
    </xdr:from>
    <xdr:ext cx="469744" cy="259045"/>
    <xdr:sp macro="" textlink="">
      <xdr:nvSpPr>
        <xdr:cNvPr id="410" name="商工費平均値テキスト">
          <a:extLst>
            <a:ext uri="{FF2B5EF4-FFF2-40B4-BE49-F238E27FC236}">
              <a16:creationId xmlns:a16="http://schemas.microsoft.com/office/drawing/2014/main" id="{00000000-0008-0000-0700-00009A010000}"/>
            </a:ext>
          </a:extLst>
        </xdr:cNvPr>
        <xdr:cNvSpPr txBox="1"/>
      </xdr:nvSpPr>
      <xdr:spPr>
        <a:xfrm>
          <a:off x="10528300" y="131040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50991</xdr:rowOff>
    </xdr:from>
    <xdr:to>
      <xdr:col>55</xdr:col>
      <xdr:colOff>50800</xdr:colOff>
      <xdr:row>77</xdr:row>
      <xdr:rowOff>152591</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10426700" y="13252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163664</xdr:rowOff>
    </xdr:from>
    <xdr:to>
      <xdr:col>50</xdr:col>
      <xdr:colOff>114300</xdr:colOff>
      <xdr:row>78</xdr:row>
      <xdr:rowOff>14732</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8750300" y="13365314"/>
          <a:ext cx="889000" cy="22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151994</xdr:rowOff>
    </xdr:from>
    <xdr:to>
      <xdr:col>50</xdr:col>
      <xdr:colOff>165100</xdr:colOff>
      <xdr:row>77</xdr:row>
      <xdr:rowOff>82144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9588500" y="1318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98671</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04428" y="12957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163664</xdr:rowOff>
    </xdr:from>
    <xdr:to>
      <xdr:col>45</xdr:col>
      <xdr:colOff>177800</xdr:colOff>
      <xdr:row>78</xdr:row>
      <xdr:rowOff>406</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7861300" y="13365314"/>
          <a:ext cx="889000" cy="8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470</xdr:rowOff>
    </xdr:from>
    <xdr:to>
      <xdr:col>46</xdr:col>
      <xdr:colOff>38100</xdr:colOff>
      <xdr:row>77</xdr:row>
      <xdr:rowOff>102070</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8699500" y="1320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118597</xdr:rowOff>
    </xdr:from>
    <xdr:ext cx="469744"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15428" y="12977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406</xdr:rowOff>
    </xdr:from>
    <xdr:to>
      <xdr:col>41</xdr:col>
      <xdr:colOff>50800</xdr:colOff>
      <xdr:row>78</xdr:row>
      <xdr:rowOff>108801</xdr:rowOff>
    </xdr:to>
    <xdr:cxnSp macro="">
      <xdr:nvCxnSpPr>
        <xdr:cNvPr id="418" name="直線コネクタ 417">
          <a:extLst>
            <a:ext uri="{FF2B5EF4-FFF2-40B4-BE49-F238E27FC236}">
              <a16:creationId xmlns:a16="http://schemas.microsoft.com/office/drawing/2014/main" id="{00000000-0008-0000-0700-0000A2010000}"/>
            </a:ext>
          </a:extLst>
        </xdr:cNvPr>
        <xdr:cNvCxnSpPr/>
      </xdr:nvCxnSpPr>
      <xdr:spPr>
        <a:xfrm flipV="1">
          <a:off x="6972300" y="13373506"/>
          <a:ext cx="889000" cy="108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82462</xdr:rowOff>
    </xdr:from>
    <xdr:to>
      <xdr:col>41</xdr:col>
      <xdr:colOff>101600</xdr:colOff>
      <xdr:row>77</xdr:row>
      <xdr:rowOff>12612</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7810500" y="13112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29138</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594111" y="12887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75031</xdr:rowOff>
    </xdr:from>
    <xdr:to>
      <xdr:col>36</xdr:col>
      <xdr:colOff>165100</xdr:colOff>
      <xdr:row>78</xdr:row>
      <xdr:rowOff>5181</xdr:rowOff>
    </xdr:to>
    <xdr:sp macro="" textlink="">
      <xdr:nvSpPr>
        <xdr:cNvPr id="421" name="フローチャート: 判断 420">
          <a:extLst>
            <a:ext uri="{FF2B5EF4-FFF2-40B4-BE49-F238E27FC236}">
              <a16:creationId xmlns:a16="http://schemas.microsoft.com/office/drawing/2014/main" id="{00000000-0008-0000-0700-0000A5010000}"/>
            </a:ext>
          </a:extLst>
        </xdr:cNvPr>
        <xdr:cNvSpPr/>
      </xdr:nvSpPr>
      <xdr:spPr>
        <a:xfrm>
          <a:off x="6921500" y="13276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21708</xdr:rowOff>
    </xdr:from>
    <xdr:ext cx="469744"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37428" y="13051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151461</xdr:rowOff>
    </xdr:from>
    <xdr:to>
      <xdr:col>55</xdr:col>
      <xdr:colOff>50800</xdr:colOff>
      <xdr:row>78</xdr:row>
      <xdr:rowOff>81611</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10426700" y="13353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129888</xdr:rowOff>
    </xdr:from>
    <xdr:ext cx="469744" cy="259045"/>
    <xdr:sp macro="" textlink="">
      <xdr:nvSpPr>
        <xdr:cNvPr id="429" name="商工費該当値テキスト">
          <a:extLst>
            <a:ext uri="{FF2B5EF4-FFF2-40B4-BE49-F238E27FC236}">
              <a16:creationId xmlns:a16="http://schemas.microsoft.com/office/drawing/2014/main" id="{00000000-0008-0000-0700-0000AD010000}"/>
            </a:ext>
          </a:extLst>
        </xdr:cNvPr>
        <xdr:cNvSpPr txBox="1"/>
      </xdr:nvSpPr>
      <xdr:spPr>
        <a:xfrm>
          <a:off x="10528300" y="13331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135382</xdr:rowOff>
    </xdr:from>
    <xdr:to>
      <xdr:col>50</xdr:col>
      <xdr:colOff>165100</xdr:colOff>
      <xdr:row>78</xdr:row>
      <xdr:rowOff>65532</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9588500" y="13337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56659</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9404428" y="13429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112864</xdr:rowOff>
    </xdr:from>
    <xdr:to>
      <xdr:col>46</xdr:col>
      <xdr:colOff>38100</xdr:colOff>
      <xdr:row>78</xdr:row>
      <xdr:rowOff>43014</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8699500" y="13314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34141</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8515428" y="13407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121056</xdr:rowOff>
    </xdr:from>
    <xdr:to>
      <xdr:col>41</xdr:col>
      <xdr:colOff>101600</xdr:colOff>
      <xdr:row>78</xdr:row>
      <xdr:rowOff>51206</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7810500" y="13322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42333</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7626428" y="13415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58001</xdr:rowOff>
    </xdr:from>
    <xdr:to>
      <xdr:col>36</xdr:col>
      <xdr:colOff>165100</xdr:colOff>
      <xdr:row>78</xdr:row>
      <xdr:rowOff>159601</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6921500" y="13431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150728</xdr:rowOff>
    </xdr:from>
    <xdr:ext cx="469744"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737428" y="13523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a:extLst>
            <a:ext uri="{FF2B5EF4-FFF2-40B4-BE49-F238E27FC236}">
              <a16:creationId xmlns:a16="http://schemas.microsoft.com/office/drawing/2014/main" id="{00000000-0008-0000-07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34252</xdr:rowOff>
    </xdr:from>
    <xdr:to>
      <xdr:col>54</xdr:col>
      <xdr:colOff>189865</xdr:colOff>
      <xdr:row>97</xdr:row>
      <xdr:rowOff>159144</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10475595" y="15464752"/>
          <a:ext cx="1270" cy="1325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162971</xdr:rowOff>
    </xdr:from>
    <xdr:ext cx="534377" cy="259045"/>
    <xdr:sp macro="" textlink="">
      <xdr:nvSpPr>
        <xdr:cNvPr id="462" name="土木費最小値テキスト">
          <a:extLst>
            <a:ext uri="{FF2B5EF4-FFF2-40B4-BE49-F238E27FC236}">
              <a16:creationId xmlns:a16="http://schemas.microsoft.com/office/drawing/2014/main" id="{00000000-0008-0000-0700-0000CE010000}"/>
            </a:ext>
          </a:extLst>
        </xdr:cNvPr>
        <xdr:cNvSpPr txBox="1"/>
      </xdr:nvSpPr>
      <xdr:spPr>
        <a:xfrm>
          <a:off x="10528300" y="16793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159144</xdr:rowOff>
    </xdr:from>
    <xdr:to>
      <xdr:col>55</xdr:col>
      <xdr:colOff>88900</xdr:colOff>
      <xdr:row>97</xdr:row>
      <xdr:rowOff>159144</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6789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152379</xdr:rowOff>
    </xdr:from>
    <xdr:ext cx="599010" cy="259045"/>
    <xdr:sp macro="" textlink="">
      <xdr:nvSpPr>
        <xdr:cNvPr id="464" name="土木費最大値テキスト">
          <a:extLst>
            <a:ext uri="{FF2B5EF4-FFF2-40B4-BE49-F238E27FC236}">
              <a16:creationId xmlns:a16="http://schemas.microsoft.com/office/drawing/2014/main" id="{00000000-0008-0000-0700-0000D0010000}"/>
            </a:ext>
          </a:extLst>
        </xdr:cNvPr>
        <xdr:cNvSpPr txBox="1"/>
      </xdr:nvSpPr>
      <xdr:spPr>
        <a:xfrm>
          <a:off x="10528300" y="15239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122,303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34252</xdr:rowOff>
    </xdr:from>
    <xdr:to>
      <xdr:col>55</xdr:col>
      <xdr:colOff>88900</xdr:colOff>
      <xdr:row>90</xdr:row>
      <xdr:rowOff>34252</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10388600" y="15464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136995</xdr:rowOff>
    </xdr:from>
    <xdr:to>
      <xdr:col>55</xdr:col>
      <xdr:colOff>0</xdr:colOff>
      <xdr:row>95</xdr:row>
      <xdr:rowOff>87948</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9639300" y="16253295"/>
          <a:ext cx="838200" cy="122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119206</xdr:rowOff>
    </xdr:from>
    <xdr:ext cx="534377" cy="259045"/>
    <xdr:sp macro="" textlink="">
      <xdr:nvSpPr>
        <xdr:cNvPr id="467" name="土木費平均値テキスト">
          <a:extLst>
            <a:ext uri="{FF2B5EF4-FFF2-40B4-BE49-F238E27FC236}">
              <a16:creationId xmlns:a16="http://schemas.microsoft.com/office/drawing/2014/main" id="{00000000-0008-0000-0700-0000D3010000}"/>
            </a:ext>
          </a:extLst>
        </xdr:cNvPr>
        <xdr:cNvSpPr txBox="1"/>
      </xdr:nvSpPr>
      <xdr:spPr>
        <a:xfrm>
          <a:off x="10528300" y="164069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140779</xdr:rowOff>
    </xdr:from>
    <xdr:to>
      <xdr:col>55</xdr:col>
      <xdr:colOff>50800</xdr:colOff>
      <xdr:row>96</xdr:row>
      <xdr:rowOff>70929</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10426700" y="16428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141402</xdr:rowOff>
    </xdr:from>
    <xdr:to>
      <xdr:col>50</xdr:col>
      <xdr:colOff>114300</xdr:colOff>
      <xdr:row>94</xdr:row>
      <xdr:rowOff>136995</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8750300" y="16086252"/>
          <a:ext cx="889000" cy="167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140336</xdr:rowOff>
    </xdr:from>
    <xdr:to>
      <xdr:col>50</xdr:col>
      <xdr:colOff>165100</xdr:colOff>
      <xdr:row>96</xdr:row>
      <xdr:rowOff>70486</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9588500" y="1642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61613</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372111" y="16520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141402</xdr:rowOff>
    </xdr:from>
    <xdr:to>
      <xdr:col>45</xdr:col>
      <xdr:colOff>177800</xdr:colOff>
      <xdr:row>94</xdr:row>
      <xdr:rowOff>40360</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7861300" y="16086252"/>
          <a:ext cx="889000" cy="70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164948</xdr:rowOff>
    </xdr:from>
    <xdr:to>
      <xdr:col>46</xdr:col>
      <xdr:colOff>38100</xdr:colOff>
      <xdr:row>96</xdr:row>
      <xdr:rowOff>95098</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8699500" y="16452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86225</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483111" y="16545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64999</xdr:rowOff>
    </xdr:from>
    <xdr:to>
      <xdr:col>41</xdr:col>
      <xdr:colOff>50800</xdr:colOff>
      <xdr:row>94</xdr:row>
      <xdr:rowOff>40360</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a:off x="6972300" y="16009849"/>
          <a:ext cx="889000" cy="14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927</xdr:rowOff>
    </xdr:from>
    <xdr:to>
      <xdr:col>41</xdr:col>
      <xdr:colOff>101600</xdr:colOff>
      <xdr:row>96</xdr:row>
      <xdr:rowOff>102527</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7810500" y="1646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93654</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94111" y="16552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12649</xdr:rowOff>
    </xdr:from>
    <xdr:to>
      <xdr:col>36</xdr:col>
      <xdr:colOff>165100</xdr:colOff>
      <xdr:row>96</xdr:row>
      <xdr:rowOff>114249</xdr:rowOff>
    </xdr:to>
    <xdr:sp macro="" textlink="">
      <xdr:nvSpPr>
        <xdr:cNvPr id="478" name="フローチャート: 判断 477">
          <a:extLst>
            <a:ext uri="{FF2B5EF4-FFF2-40B4-BE49-F238E27FC236}">
              <a16:creationId xmlns:a16="http://schemas.microsoft.com/office/drawing/2014/main" id="{00000000-0008-0000-0700-0000DE010000}"/>
            </a:ext>
          </a:extLst>
        </xdr:cNvPr>
        <xdr:cNvSpPr/>
      </xdr:nvSpPr>
      <xdr:spPr>
        <a:xfrm>
          <a:off x="6921500" y="16471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105376</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05111" y="16564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37148</xdr:rowOff>
    </xdr:from>
    <xdr:to>
      <xdr:col>55</xdr:col>
      <xdr:colOff>50800</xdr:colOff>
      <xdr:row>95</xdr:row>
      <xdr:rowOff>138748</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10426700" y="16324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60025</xdr:rowOff>
    </xdr:from>
    <xdr:ext cx="534377" cy="259045"/>
    <xdr:sp macro="" textlink="">
      <xdr:nvSpPr>
        <xdr:cNvPr id="486" name="土木費該当値テキスト">
          <a:extLst>
            <a:ext uri="{FF2B5EF4-FFF2-40B4-BE49-F238E27FC236}">
              <a16:creationId xmlns:a16="http://schemas.microsoft.com/office/drawing/2014/main" id="{00000000-0008-0000-0700-0000E6010000}"/>
            </a:ext>
          </a:extLst>
        </xdr:cNvPr>
        <xdr:cNvSpPr txBox="1"/>
      </xdr:nvSpPr>
      <xdr:spPr>
        <a:xfrm>
          <a:off x="10528300" y="16176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86195</xdr:rowOff>
    </xdr:from>
    <xdr:to>
      <xdr:col>50</xdr:col>
      <xdr:colOff>165100</xdr:colOff>
      <xdr:row>95</xdr:row>
      <xdr:rowOff>16345</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9588500" y="16202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32872</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9372111" y="15977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90602</xdr:rowOff>
    </xdr:from>
    <xdr:to>
      <xdr:col>46</xdr:col>
      <xdr:colOff>38100</xdr:colOff>
      <xdr:row>94</xdr:row>
      <xdr:rowOff>20752</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8699500" y="16035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37279</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8483111" y="15810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161010</xdr:rowOff>
    </xdr:from>
    <xdr:to>
      <xdr:col>41</xdr:col>
      <xdr:colOff>101600</xdr:colOff>
      <xdr:row>94</xdr:row>
      <xdr:rowOff>91160</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7810500" y="16105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107687</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7594111" y="15881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14199</xdr:rowOff>
    </xdr:from>
    <xdr:to>
      <xdr:col>36</xdr:col>
      <xdr:colOff>165100</xdr:colOff>
      <xdr:row>93</xdr:row>
      <xdr:rowOff>115799</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6921500" y="15959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91</xdr:row>
      <xdr:rowOff>132326</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6705111" y="15734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消防費グラフ枠">
          <a:extLst>
            <a:ext uri="{FF2B5EF4-FFF2-40B4-BE49-F238E27FC236}">
              <a16:creationId xmlns:a16="http://schemas.microsoft.com/office/drawing/2014/main" id="{00000000-0008-0000-07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90246</xdr:rowOff>
    </xdr:from>
    <xdr:to>
      <xdr:col>85</xdr:col>
      <xdr:colOff>126364</xdr:colOff>
      <xdr:row>39</xdr:row>
      <xdr:rowOff>19228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6317595" y="5405196"/>
          <a:ext cx="1269" cy="1300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23055</xdr:rowOff>
    </xdr:from>
    <xdr:ext cx="534377" cy="259045"/>
    <xdr:sp macro="" textlink="">
      <xdr:nvSpPr>
        <xdr:cNvPr id="520" name="消防費最小値テキスト">
          <a:extLst>
            <a:ext uri="{FF2B5EF4-FFF2-40B4-BE49-F238E27FC236}">
              <a16:creationId xmlns:a16="http://schemas.microsoft.com/office/drawing/2014/main" id="{00000000-0008-0000-0700-000008020000}"/>
            </a:ext>
          </a:extLst>
        </xdr:cNvPr>
        <xdr:cNvSpPr txBox="1"/>
      </xdr:nvSpPr>
      <xdr:spPr>
        <a:xfrm>
          <a:off x="16370300" y="6709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19228</xdr:rowOff>
    </xdr:from>
    <xdr:to>
      <xdr:col>86</xdr:col>
      <xdr:colOff>25400</xdr:colOff>
      <xdr:row>39</xdr:row>
      <xdr:rowOff>19228</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6705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36923</xdr:rowOff>
    </xdr:from>
    <xdr:ext cx="534377" cy="259045"/>
    <xdr:sp macro="" textlink="">
      <xdr:nvSpPr>
        <xdr:cNvPr id="522" name="消防費最大値テキスト">
          <a:extLst>
            <a:ext uri="{FF2B5EF4-FFF2-40B4-BE49-F238E27FC236}">
              <a16:creationId xmlns:a16="http://schemas.microsoft.com/office/drawing/2014/main" id="{00000000-0008-0000-0700-00000A020000}"/>
            </a:ext>
          </a:extLst>
        </xdr:cNvPr>
        <xdr:cNvSpPr txBox="1"/>
      </xdr:nvSpPr>
      <xdr:spPr>
        <a:xfrm>
          <a:off x="16370300" y="5180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44,798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90246</xdr:rowOff>
    </xdr:from>
    <xdr:to>
      <xdr:col>86</xdr:col>
      <xdr:colOff>25400</xdr:colOff>
      <xdr:row>31</xdr:row>
      <xdr:rowOff>90246</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5405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155969</xdr:rowOff>
    </xdr:from>
    <xdr:to>
      <xdr:col>85</xdr:col>
      <xdr:colOff>127000</xdr:colOff>
      <xdr:row>37</xdr:row>
      <xdr:rowOff>77216</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5481300" y="6328169"/>
          <a:ext cx="838200" cy="92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55021</xdr:rowOff>
    </xdr:from>
    <xdr:ext cx="534377" cy="259045"/>
    <xdr:sp macro="" textlink="">
      <xdr:nvSpPr>
        <xdr:cNvPr id="525" name="消防費平均値テキスト">
          <a:extLst>
            <a:ext uri="{FF2B5EF4-FFF2-40B4-BE49-F238E27FC236}">
              <a16:creationId xmlns:a16="http://schemas.microsoft.com/office/drawing/2014/main" id="{00000000-0008-0000-0700-00000D020000}"/>
            </a:ext>
          </a:extLst>
        </xdr:cNvPr>
        <xdr:cNvSpPr txBox="1"/>
      </xdr:nvSpPr>
      <xdr:spPr>
        <a:xfrm>
          <a:off x="16370300" y="63986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76594</xdr:rowOff>
    </xdr:from>
    <xdr:to>
      <xdr:col>85</xdr:col>
      <xdr:colOff>177800</xdr:colOff>
      <xdr:row>38</xdr:row>
      <xdr:rowOff>6744</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6268700" y="642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77216</xdr:rowOff>
    </xdr:from>
    <xdr:to>
      <xdr:col>81</xdr:col>
      <xdr:colOff>50800</xdr:colOff>
      <xdr:row>37</xdr:row>
      <xdr:rowOff>103810</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4592300" y="6420866"/>
          <a:ext cx="889000" cy="26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85890</xdr:rowOff>
    </xdr:from>
    <xdr:to>
      <xdr:col>81</xdr:col>
      <xdr:colOff>101600</xdr:colOff>
      <xdr:row>38</xdr:row>
      <xdr:rowOff>16040</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5430500" y="642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7167</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14111" y="6522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17971</xdr:rowOff>
    </xdr:from>
    <xdr:to>
      <xdr:col>76</xdr:col>
      <xdr:colOff>114300</xdr:colOff>
      <xdr:row>37</xdr:row>
      <xdr:rowOff>103810</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3703300" y="6190171"/>
          <a:ext cx="889000" cy="257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69469</xdr:rowOff>
    </xdr:from>
    <xdr:to>
      <xdr:col>76</xdr:col>
      <xdr:colOff>165100</xdr:colOff>
      <xdr:row>37</xdr:row>
      <xdr:rowOff>171069</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4541500" y="6413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162196</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325111" y="6505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17971</xdr:rowOff>
    </xdr:from>
    <xdr:to>
      <xdr:col>71</xdr:col>
      <xdr:colOff>177800</xdr:colOff>
      <xdr:row>36</xdr:row>
      <xdr:rowOff>167361</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flipV="1">
          <a:off x="12814300" y="6190171"/>
          <a:ext cx="889000" cy="14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37046</xdr:rowOff>
    </xdr:from>
    <xdr:to>
      <xdr:col>72</xdr:col>
      <xdr:colOff>38100</xdr:colOff>
      <xdr:row>37</xdr:row>
      <xdr:rowOff>138646</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3652500" y="638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129773</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436111" y="647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54686</xdr:rowOff>
    </xdr:from>
    <xdr:to>
      <xdr:col>67</xdr:col>
      <xdr:colOff>101600</xdr:colOff>
      <xdr:row>37</xdr:row>
      <xdr:rowOff>156286</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2763500" y="6398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147414</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547111" y="6491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105169</xdr:rowOff>
    </xdr:from>
    <xdr:to>
      <xdr:col>85</xdr:col>
      <xdr:colOff>177800</xdr:colOff>
      <xdr:row>37</xdr:row>
      <xdr:rowOff>35319</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6268700" y="6277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128046</xdr:rowOff>
    </xdr:from>
    <xdr:ext cx="534377" cy="259045"/>
    <xdr:sp macro="" textlink="">
      <xdr:nvSpPr>
        <xdr:cNvPr id="544" name="消防費該当値テキスト">
          <a:extLst>
            <a:ext uri="{FF2B5EF4-FFF2-40B4-BE49-F238E27FC236}">
              <a16:creationId xmlns:a16="http://schemas.microsoft.com/office/drawing/2014/main" id="{00000000-0008-0000-0700-000020020000}"/>
            </a:ext>
          </a:extLst>
        </xdr:cNvPr>
        <xdr:cNvSpPr txBox="1"/>
      </xdr:nvSpPr>
      <xdr:spPr>
        <a:xfrm>
          <a:off x="16370300" y="6128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26416</xdr:rowOff>
    </xdr:from>
    <xdr:to>
      <xdr:col>81</xdr:col>
      <xdr:colOff>101600</xdr:colOff>
      <xdr:row>37</xdr:row>
      <xdr:rowOff>128016</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5430500" y="6370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144543</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5214111" y="6145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53010</xdr:rowOff>
    </xdr:from>
    <xdr:to>
      <xdr:col>76</xdr:col>
      <xdr:colOff>165100</xdr:colOff>
      <xdr:row>37</xdr:row>
      <xdr:rowOff>154610</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4541500" y="639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171137</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4325111" y="6171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138621</xdr:rowOff>
    </xdr:from>
    <xdr:to>
      <xdr:col>72</xdr:col>
      <xdr:colOff>38100</xdr:colOff>
      <xdr:row>36</xdr:row>
      <xdr:rowOff>68771</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3652500" y="6139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85298</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3436111" y="5914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116561</xdr:rowOff>
    </xdr:from>
    <xdr:to>
      <xdr:col>67</xdr:col>
      <xdr:colOff>101600</xdr:colOff>
      <xdr:row>37</xdr:row>
      <xdr:rowOff>46711</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2763500" y="6288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63238</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547111" y="6063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45182</xdr:rowOff>
    </xdr:from>
    <xdr:to>
      <xdr:col>85</xdr:col>
      <xdr:colOff>126364</xdr:colOff>
      <xdr:row>58</xdr:row>
      <xdr:rowOff>28852</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789132"/>
          <a:ext cx="1269" cy="1183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32679</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9976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28852</xdr:rowOff>
    </xdr:from>
    <xdr:to>
      <xdr:col>86</xdr:col>
      <xdr:colOff>25400</xdr:colOff>
      <xdr:row>58</xdr:row>
      <xdr:rowOff>28852</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9972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163309</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564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179,904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45182</xdr:rowOff>
    </xdr:from>
    <xdr:to>
      <xdr:col>86</xdr:col>
      <xdr:colOff>25400</xdr:colOff>
      <xdr:row>51</xdr:row>
      <xdr:rowOff>45182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789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23160</xdr:rowOff>
    </xdr:from>
    <xdr:to>
      <xdr:col>85</xdr:col>
      <xdr:colOff>127000</xdr:colOff>
      <xdr:row>57</xdr:row>
      <xdr:rowOff>35520</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9795810"/>
          <a:ext cx="838200" cy="12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112242</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5419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89365</xdr:rowOff>
    </xdr:from>
    <xdr:to>
      <xdr:col>85</xdr:col>
      <xdr:colOff>177800</xdr:colOff>
      <xdr:row>57</xdr:row>
      <xdr:rowOff>19515</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690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88112</xdr:rowOff>
    </xdr:from>
    <xdr:to>
      <xdr:col>81</xdr:col>
      <xdr:colOff>50800</xdr:colOff>
      <xdr:row>57</xdr:row>
      <xdr:rowOff>35520</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4592300" y="9689312"/>
          <a:ext cx="889000" cy="11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124272</xdr:rowOff>
    </xdr:from>
    <xdr:to>
      <xdr:col>81</xdr:col>
      <xdr:colOff>101600</xdr:colOff>
      <xdr:row>57</xdr:row>
      <xdr:rowOff>54422</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725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70949</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500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88112</xdr:rowOff>
    </xdr:from>
    <xdr:to>
      <xdr:col>76</xdr:col>
      <xdr:colOff>114300</xdr:colOff>
      <xdr:row>57</xdr:row>
      <xdr:rowOff>22108</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3703300" y="9689312"/>
          <a:ext cx="889000" cy="105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129713</xdr:rowOff>
    </xdr:from>
    <xdr:to>
      <xdr:col>76</xdr:col>
      <xdr:colOff>165100</xdr:colOff>
      <xdr:row>57</xdr:row>
      <xdr:rowOff>59863</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730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50990</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823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22108</xdr:rowOff>
    </xdr:from>
    <xdr:to>
      <xdr:col>71</xdr:col>
      <xdr:colOff>177800</xdr:colOff>
      <xdr:row>57</xdr:row>
      <xdr:rowOff>80973</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794758"/>
          <a:ext cx="889000" cy="58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76220</xdr:rowOff>
    </xdr:from>
    <xdr:to>
      <xdr:col>72</xdr:col>
      <xdr:colOff>38100</xdr:colOff>
      <xdr:row>57</xdr:row>
      <xdr:rowOff>6370</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67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22897</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452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122924</xdr:rowOff>
    </xdr:from>
    <xdr:to>
      <xdr:col>67</xdr:col>
      <xdr:colOff>101600</xdr:colOff>
      <xdr:row>57</xdr:row>
      <xdr:rowOff>53074</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72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69601</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499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143810</xdr:rowOff>
    </xdr:from>
    <xdr:to>
      <xdr:col>85</xdr:col>
      <xdr:colOff>177800</xdr:colOff>
      <xdr:row>57</xdr:row>
      <xdr:rowOff>73960</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745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122237</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723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156170</xdr:rowOff>
    </xdr:from>
    <xdr:to>
      <xdr:col>81</xdr:col>
      <xdr:colOff>101600</xdr:colOff>
      <xdr:row>57</xdr:row>
      <xdr:rowOff>86320</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757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77447</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9850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37312</xdr:rowOff>
    </xdr:from>
    <xdr:to>
      <xdr:col>76</xdr:col>
      <xdr:colOff>165100</xdr:colOff>
      <xdr:row>56</xdr:row>
      <xdr:rowOff>138912</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63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155439</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9413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142758</xdr:rowOff>
    </xdr:from>
    <xdr:to>
      <xdr:col>72</xdr:col>
      <xdr:colOff>38100</xdr:colOff>
      <xdr:row>57</xdr:row>
      <xdr:rowOff>72908</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743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64035</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983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30173</xdr:rowOff>
    </xdr:from>
    <xdr:to>
      <xdr:col>67</xdr:col>
      <xdr:colOff>101600</xdr:colOff>
      <xdr:row>57</xdr:row>
      <xdr:rowOff>131773</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802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122900</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9895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4" name="災害復旧費グラフ枠">
          <a:extLst>
            <a:ext uri="{FF2B5EF4-FFF2-40B4-BE49-F238E27FC236}">
              <a16:creationId xmlns:a16="http://schemas.microsoft.com/office/drawing/2014/main" id="{00000000-0008-0000-0700-00007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56882</xdr:rowOff>
    </xdr:from>
    <xdr:to>
      <xdr:col>85</xdr:col>
      <xdr:colOff>126364</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6317595" y="12229832"/>
          <a:ext cx="1269" cy="14135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118759</xdr:rowOff>
    </xdr:from>
    <xdr:ext cx="249299" cy="259045"/>
    <xdr:sp macro="" textlink="">
      <xdr:nvSpPr>
        <xdr:cNvPr id="636" name="災害復旧費最小値テキスト">
          <a:extLst>
            <a:ext uri="{FF2B5EF4-FFF2-40B4-BE49-F238E27FC236}">
              <a16:creationId xmlns:a16="http://schemas.microsoft.com/office/drawing/2014/main" id="{00000000-0008-0000-0700-00007C020000}"/>
            </a:ext>
          </a:extLst>
        </xdr:cNvPr>
        <xdr:cNvSpPr txBox="1"/>
      </xdr:nvSpPr>
      <xdr:spPr>
        <a:xfrm>
          <a:off x="16370300" y="136633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3559</xdr:rowOff>
    </xdr:from>
    <xdr:ext cx="534377" cy="259045"/>
    <xdr:sp macro="" textlink="">
      <xdr:nvSpPr>
        <xdr:cNvPr id="638" name="災害復旧費最大値テキスト">
          <a:extLst>
            <a:ext uri="{FF2B5EF4-FFF2-40B4-BE49-F238E27FC236}">
              <a16:creationId xmlns:a16="http://schemas.microsoft.com/office/drawing/2014/main" id="{00000000-0008-0000-0700-00007E020000}"/>
            </a:ext>
          </a:extLst>
        </xdr:cNvPr>
        <xdr:cNvSpPr txBox="1"/>
      </xdr:nvSpPr>
      <xdr:spPr>
        <a:xfrm>
          <a:off x="16370300" y="12005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43,286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56882</xdr:rowOff>
    </xdr:from>
    <xdr:to>
      <xdr:col>86</xdr:col>
      <xdr:colOff>25400</xdr:colOff>
      <xdr:row>71</xdr:row>
      <xdr:rowOff>56882</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2229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36208</xdr:rowOff>
    </xdr:from>
    <xdr:ext cx="469744" cy="259045"/>
    <xdr:sp macro="" textlink="">
      <xdr:nvSpPr>
        <xdr:cNvPr id="641" name="災害復旧費平均値テキスト">
          <a:extLst>
            <a:ext uri="{FF2B5EF4-FFF2-40B4-BE49-F238E27FC236}">
              <a16:creationId xmlns:a16="http://schemas.microsoft.com/office/drawing/2014/main" id="{00000000-0008-0000-0700-000081020000}"/>
            </a:ext>
          </a:extLst>
        </xdr:cNvPr>
        <xdr:cNvSpPr txBox="1"/>
      </xdr:nvSpPr>
      <xdr:spPr>
        <a:xfrm>
          <a:off x="16370300" y="134093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13331</xdr:rowOff>
    </xdr:from>
    <xdr:to>
      <xdr:col>85</xdr:col>
      <xdr:colOff>177800</xdr:colOff>
      <xdr:row>79</xdr:row>
      <xdr:rowOff>114931</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6268700" y="13557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162509</xdr:rowOff>
    </xdr:from>
    <xdr:to>
      <xdr:col>81</xdr:col>
      <xdr:colOff>101600</xdr:colOff>
      <xdr:row>79</xdr:row>
      <xdr:rowOff>92659</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5430500" y="13535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109186</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246428" y="13310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146997</xdr:rowOff>
    </xdr:from>
    <xdr:to>
      <xdr:col>76</xdr:col>
      <xdr:colOff>165100</xdr:colOff>
      <xdr:row>79</xdr:row>
      <xdr:rowOff>77147</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4541500" y="13520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93674</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357428" y="13295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165514</xdr:rowOff>
    </xdr:from>
    <xdr:to>
      <xdr:col>72</xdr:col>
      <xdr:colOff>38100</xdr:colOff>
      <xdr:row>79</xdr:row>
      <xdr:rowOff>95664</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3652500" y="13538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112191</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468428" y="13313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153398</xdr:rowOff>
    </xdr:from>
    <xdr:to>
      <xdr:col>67</xdr:col>
      <xdr:colOff>101600</xdr:colOff>
      <xdr:row>79</xdr:row>
      <xdr:rowOff>83548</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2763500" y="13526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100075</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579428" y="13301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163209</xdr:rowOff>
    </xdr:from>
    <xdr:ext cx="249299" cy="259045"/>
    <xdr:sp macro="" textlink="">
      <xdr:nvSpPr>
        <xdr:cNvPr id="660" name="災害復旧費該当値テキスト">
          <a:extLst>
            <a:ext uri="{FF2B5EF4-FFF2-40B4-BE49-F238E27FC236}">
              <a16:creationId xmlns:a16="http://schemas.microsoft.com/office/drawing/2014/main" id="{00000000-0008-0000-0700-000094020000}"/>
            </a:ext>
          </a:extLst>
        </xdr:cNvPr>
        <xdr:cNvSpPr txBox="1"/>
      </xdr:nvSpPr>
      <xdr:spPr>
        <a:xfrm>
          <a:off x="16370300" y="135363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00000000-0008-0000-0700-0000B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91858</xdr:rowOff>
    </xdr:from>
    <xdr:to>
      <xdr:col>85</xdr:col>
      <xdr:colOff>126364</xdr:colOff>
      <xdr:row>98</xdr:row>
      <xdr:rowOff>155897</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6317595" y="15350908"/>
          <a:ext cx="1269" cy="1607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159724</xdr:rowOff>
    </xdr:from>
    <xdr:ext cx="469744" cy="259045"/>
    <xdr:sp macro="" textlink="">
      <xdr:nvSpPr>
        <xdr:cNvPr id="695" name="公債費最小値テキスト">
          <a:extLst>
            <a:ext uri="{FF2B5EF4-FFF2-40B4-BE49-F238E27FC236}">
              <a16:creationId xmlns:a16="http://schemas.microsoft.com/office/drawing/2014/main" id="{00000000-0008-0000-0700-0000B7020000}"/>
            </a:ext>
          </a:extLst>
        </xdr:cNvPr>
        <xdr:cNvSpPr txBox="1"/>
      </xdr:nvSpPr>
      <xdr:spPr>
        <a:xfrm>
          <a:off x="16370300" y="16961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155897</xdr:rowOff>
    </xdr:from>
    <xdr:to>
      <xdr:col>86</xdr:col>
      <xdr:colOff>25400</xdr:colOff>
      <xdr:row>98</xdr:row>
      <xdr:rowOff>155897</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6957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38535</xdr:rowOff>
    </xdr:from>
    <xdr:ext cx="599010" cy="259045"/>
    <xdr:sp macro="" textlink="">
      <xdr:nvSpPr>
        <xdr:cNvPr id="697" name="公債費最大値テキスト">
          <a:extLst>
            <a:ext uri="{FF2B5EF4-FFF2-40B4-BE49-F238E27FC236}">
              <a16:creationId xmlns:a16="http://schemas.microsoft.com/office/drawing/2014/main" id="{00000000-0008-0000-0700-0000B9020000}"/>
            </a:ext>
          </a:extLst>
        </xdr:cNvPr>
        <xdr:cNvSpPr txBox="1"/>
      </xdr:nvSpPr>
      <xdr:spPr>
        <a:xfrm>
          <a:off x="16370300" y="15126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105,430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91858</xdr:rowOff>
    </xdr:from>
    <xdr:to>
      <xdr:col>86</xdr:col>
      <xdr:colOff>25400</xdr:colOff>
      <xdr:row>89</xdr:row>
      <xdr:rowOff>91858</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5350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110178</xdr:rowOff>
    </xdr:from>
    <xdr:to>
      <xdr:col>85</xdr:col>
      <xdr:colOff>127000</xdr:colOff>
      <xdr:row>97</xdr:row>
      <xdr:rowOff>134654</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5481300" y="16740828"/>
          <a:ext cx="838200" cy="24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28239</xdr:rowOff>
    </xdr:from>
    <xdr:ext cx="534377" cy="259045"/>
    <xdr:sp macro="" textlink="">
      <xdr:nvSpPr>
        <xdr:cNvPr id="700" name="公債費平均値テキスト">
          <a:extLst>
            <a:ext uri="{FF2B5EF4-FFF2-40B4-BE49-F238E27FC236}">
              <a16:creationId xmlns:a16="http://schemas.microsoft.com/office/drawing/2014/main" id="{00000000-0008-0000-0700-0000BC020000}"/>
            </a:ext>
          </a:extLst>
        </xdr:cNvPr>
        <xdr:cNvSpPr txBox="1"/>
      </xdr:nvSpPr>
      <xdr:spPr>
        <a:xfrm>
          <a:off x="16370300" y="163159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5362</xdr:rowOff>
    </xdr:from>
    <xdr:to>
      <xdr:col>85</xdr:col>
      <xdr:colOff>177800</xdr:colOff>
      <xdr:row>96</xdr:row>
      <xdr:rowOff>106962</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6268700" y="1646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134654</xdr:rowOff>
    </xdr:from>
    <xdr:to>
      <xdr:col>81</xdr:col>
      <xdr:colOff>50800</xdr:colOff>
      <xdr:row>97</xdr:row>
      <xdr:rowOff>163850</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4592300" y="16765304"/>
          <a:ext cx="889000" cy="29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15128</xdr:rowOff>
    </xdr:from>
    <xdr:to>
      <xdr:col>81</xdr:col>
      <xdr:colOff>101600</xdr:colOff>
      <xdr:row>96</xdr:row>
      <xdr:rowOff>116728</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5430500" y="1647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133255</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249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163850</xdr:rowOff>
    </xdr:from>
    <xdr:to>
      <xdr:col>76</xdr:col>
      <xdr:colOff>114300</xdr:colOff>
      <xdr:row>98</xdr:row>
      <xdr:rowOff>11602</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3703300" y="16794500"/>
          <a:ext cx="889000" cy="19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31375</xdr:rowOff>
    </xdr:from>
    <xdr:to>
      <xdr:col>76</xdr:col>
      <xdr:colOff>165100</xdr:colOff>
      <xdr:row>96</xdr:row>
      <xdr:rowOff>132975</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4541500" y="16490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149502</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265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11602</xdr:rowOff>
    </xdr:from>
    <xdr:to>
      <xdr:col>71</xdr:col>
      <xdr:colOff>177800</xdr:colOff>
      <xdr:row>98</xdr:row>
      <xdr:rowOff>22396</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2814300" y="16813702"/>
          <a:ext cx="889000" cy="10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52699</xdr:rowOff>
    </xdr:from>
    <xdr:to>
      <xdr:col>72</xdr:col>
      <xdr:colOff>38100</xdr:colOff>
      <xdr:row>96</xdr:row>
      <xdr:rowOff>154299</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3652500" y="1651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170826</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287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45287</xdr:rowOff>
    </xdr:from>
    <xdr:to>
      <xdr:col>67</xdr:col>
      <xdr:colOff>101600</xdr:colOff>
      <xdr:row>96</xdr:row>
      <xdr:rowOff>146887</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2763500" y="1650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163414</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27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59378</xdr:rowOff>
    </xdr:from>
    <xdr:to>
      <xdr:col>85</xdr:col>
      <xdr:colOff>177800</xdr:colOff>
      <xdr:row>97</xdr:row>
      <xdr:rowOff>160978</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6268700" y="16690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37805</xdr:rowOff>
    </xdr:from>
    <xdr:ext cx="534377" cy="259045"/>
    <xdr:sp macro="" textlink="">
      <xdr:nvSpPr>
        <xdr:cNvPr id="719" name="公債費該当値テキスト">
          <a:extLst>
            <a:ext uri="{FF2B5EF4-FFF2-40B4-BE49-F238E27FC236}">
              <a16:creationId xmlns:a16="http://schemas.microsoft.com/office/drawing/2014/main" id="{00000000-0008-0000-0700-0000CF020000}"/>
            </a:ext>
          </a:extLst>
        </xdr:cNvPr>
        <xdr:cNvSpPr txBox="1"/>
      </xdr:nvSpPr>
      <xdr:spPr>
        <a:xfrm>
          <a:off x="16370300" y="16668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83854</xdr:rowOff>
    </xdr:from>
    <xdr:to>
      <xdr:col>81</xdr:col>
      <xdr:colOff>101600</xdr:colOff>
      <xdr:row>98</xdr:row>
      <xdr:rowOff>14004</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5430500" y="16714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5131</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5214111" y="16807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113050</xdr:rowOff>
    </xdr:from>
    <xdr:to>
      <xdr:col>76</xdr:col>
      <xdr:colOff>165100</xdr:colOff>
      <xdr:row>98</xdr:row>
      <xdr:rowOff>43200</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4541500" y="1674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34327</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4325111" y="16836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132252</xdr:rowOff>
    </xdr:from>
    <xdr:to>
      <xdr:col>72</xdr:col>
      <xdr:colOff>38100</xdr:colOff>
      <xdr:row>98</xdr:row>
      <xdr:rowOff>62402</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3652500" y="16762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53529</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3436111" y="16855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143046</xdr:rowOff>
    </xdr:from>
    <xdr:to>
      <xdr:col>67</xdr:col>
      <xdr:colOff>101600</xdr:colOff>
      <xdr:row>98</xdr:row>
      <xdr:rowOff>73196</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2763500" y="16773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64323</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2547111" y="16866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2" name="諸支出金グラフ枠">
          <a:extLst>
            <a:ext uri="{FF2B5EF4-FFF2-40B4-BE49-F238E27FC236}">
              <a16:creationId xmlns:a16="http://schemas.microsoft.com/office/drawing/2014/main" id="{00000000-0008-0000-0700-0000F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18869</xdr:rowOff>
    </xdr:from>
    <xdr:to>
      <xdr:col>116</xdr:col>
      <xdr:colOff>62864</xdr:colOff>
      <xdr:row>39</xdr:row>
      <xdr:rowOff>98878</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flipV="1">
          <a:off x="22159595" y="5162369"/>
          <a:ext cx="1269" cy="1623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117582</xdr:rowOff>
    </xdr:from>
    <xdr:ext cx="249299" cy="259045"/>
    <xdr:sp macro="" textlink="">
      <xdr:nvSpPr>
        <xdr:cNvPr id="754" name="諸支出金最小値テキスト">
          <a:extLst>
            <a:ext uri="{FF2B5EF4-FFF2-40B4-BE49-F238E27FC236}">
              <a16:creationId xmlns:a16="http://schemas.microsoft.com/office/drawing/2014/main" id="{00000000-0008-0000-0700-0000F2020000}"/>
            </a:ext>
          </a:extLst>
        </xdr:cNvPr>
        <xdr:cNvSpPr txBox="1"/>
      </xdr:nvSpPr>
      <xdr:spPr>
        <a:xfrm>
          <a:off x="22212300" y="68041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136996</xdr:rowOff>
    </xdr:from>
    <xdr:ext cx="378565" cy="259045"/>
    <xdr:sp macro="" textlink="">
      <xdr:nvSpPr>
        <xdr:cNvPr id="756" name="諸支出金最大値テキスト">
          <a:extLst>
            <a:ext uri="{FF2B5EF4-FFF2-40B4-BE49-F238E27FC236}">
              <a16:creationId xmlns:a16="http://schemas.microsoft.com/office/drawing/2014/main" id="{00000000-0008-0000-0700-0000F4020000}"/>
            </a:ext>
          </a:extLst>
        </xdr:cNvPr>
        <xdr:cNvSpPr txBox="1"/>
      </xdr:nvSpPr>
      <xdr:spPr>
        <a:xfrm>
          <a:off x="22212300" y="49375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18869</xdr:rowOff>
    </xdr:from>
    <xdr:to>
      <xdr:col>116</xdr:col>
      <xdr:colOff>152400</xdr:colOff>
      <xdr:row>30</xdr:row>
      <xdr:rowOff>18869</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2072600" y="5162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35033</xdr:rowOff>
    </xdr:from>
    <xdr:ext cx="313932" cy="259045"/>
    <xdr:sp macro="" textlink="">
      <xdr:nvSpPr>
        <xdr:cNvPr id="759" name="諸支出金平均値テキスト">
          <a:extLst>
            <a:ext uri="{FF2B5EF4-FFF2-40B4-BE49-F238E27FC236}">
              <a16:creationId xmlns:a16="http://schemas.microsoft.com/office/drawing/2014/main" id="{00000000-0008-0000-0700-0000F7020000}"/>
            </a:ext>
          </a:extLst>
        </xdr:cNvPr>
        <xdr:cNvSpPr txBox="1"/>
      </xdr:nvSpPr>
      <xdr:spPr>
        <a:xfrm>
          <a:off x="22212300" y="655013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12156</xdr:rowOff>
    </xdr:from>
    <xdr:to>
      <xdr:col>116</xdr:col>
      <xdr:colOff>114300</xdr:colOff>
      <xdr:row>39</xdr:row>
      <xdr:rowOff>113756</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2110700" y="6698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39915</xdr:rowOff>
    </xdr:from>
    <xdr:to>
      <xdr:col>112</xdr:col>
      <xdr:colOff>38100</xdr:colOff>
      <xdr:row>38</xdr:row>
      <xdr:rowOff>141515</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21272500" y="6555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158041</xdr:rowOff>
    </xdr:from>
    <xdr:ext cx="378565"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4017" y="63302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124823</xdr:rowOff>
    </xdr:from>
    <xdr:to>
      <xdr:col>107</xdr:col>
      <xdr:colOff>101600</xdr:colOff>
      <xdr:row>39</xdr:row>
      <xdr:rowOff>54973</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20383500" y="6639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71500</xdr:rowOff>
    </xdr:from>
    <xdr:ext cx="313932"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277333" y="64151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7" name="直線コネクタ 766">
          <a:extLst>
            <a:ext uri="{FF2B5EF4-FFF2-40B4-BE49-F238E27FC236}">
              <a16:creationId xmlns:a16="http://schemas.microsoft.com/office/drawing/2014/main" id="{00000000-0008-0000-0700-0000FF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159113</xdr:rowOff>
    </xdr:from>
    <xdr:to>
      <xdr:col>102</xdr:col>
      <xdr:colOff>165100</xdr:colOff>
      <xdr:row>39</xdr:row>
      <xdr:rowOff>89263</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19494500" y="667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105790</xdr:rowOff>
    </xdr:from>
    <xdr:ext cx="313932"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388333" y="64494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87267</xdr:rowOff>
    </xdr:from>
    <xdr:to>
      <xdr:col>98</xdr:col>
      <xdr:colOff>38100</xdr:colOff>
      <xdr:row>39</xdr:row>
      <xdr:rowOff>17417</xdr:rowOff>
    </xdr:to>
    <xdr:sp macro="" textlink="">
      <xdr:nvSpPr>
        <xdr:cNvPr id="770" name="フローチャート: 判断 769">
          <a:extLst>
            <a:ext uri="{FF2B5EF4-FFF2-40B4-BE49-F238E27FC236}">
              <a16:creationId xmlns:a16="http://schemas.microsoft.com/office/drawing/2014/main" id="{00000000-0008-0000-0700-000002030000}"/>
            </a:ext>
          </a:extLst>
        </xdr:cNvPr>
        <xdr:cNvSpPr/>
      </xdr:nvSpPr>
      <xdr:spPr>
        <a:xfrm>
          <a:off x="18605500" y="6602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33944</xdr:rowOff>
    </xdr:from>
    <xdr:ext cx="313932"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499333" y="63775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162032</xdr:rowOff>
    </xdr:from>
    <xdr:ext cx="249299" cy="259045"/>
    <xdr:sp macro="" textlink="">
      <xdr:nvSpPr>
        <xdr:cNvPr id="778" name="諸支出金該当値テキスト">
          <a:extLst>
            <a:ext uri="{FF2B5EF4-FFF2-40B4-BE49-F238E27FC236}">
              <a16:creationId xmlns:a16="http://schemas.microsoft.com/office/drawing/2014/main" id="{00000000-0008-0000-0700-00000A030000}"/>
            </a:ext>
          </a:extLst>
        </xdr:cNvPr>
        <xdr:cNvSpPr txBox="1"/>
      </xdr:nvSpPr>
      <xdr:spPr>
        <a:xfrm>
          <a:off x="22212300" y="66771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3" name="楕円 782">
          <a:extLst>
            <a:ext uri="{FF2B5EF4-FFF2-40B4-BE49-F238E27FC236}">
              <a16:creationId xmlns:a16="http://schemas.microsoft.com/office/drawing/2014/main" id="{00000000-0008-0000-0700-00000F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5" name="楕円 784">
          <a:extLst>
            <a:ext uri="{FF2B5EF4-FFF2-40B4-BE49-F238E27FC236}">
              <a16:creationId xmlns:a16="http://schemas.microsoft.com/office/drawing/2014/main" id="{00000000-0008-0000-0700-000011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3" name="正方形/長方形 792">
          <a:extLst>
            <a:ext uri="{FF2B5EF4-FFF2-40B4-BE49-F238E27FC236}">
              <a16:creationId xmlns:a16="http://schemas.microsoft.com/office/drawing/2014/main" id="{00000000-0008-0000-0700-00001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4" name="正方形/長方形 793">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1" name="前年度繰上充用金グラフ枠">
          <a:extLst>
            <a:ext uri="{FF2B5EF4-FFF2-40B4-BE49-F238E27FC236}">
              <a16:creationId xmlns:a16="http://schemas.microsoft.com/office/drawing/2014/main" id="{00000000-0008-0000-0700-00002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3" name="前年度繰上充用金最小値テキスト">
          <a:extLst>
            <a:ext uri="{FF2B5EF4-FFF2-40B4-BE49-F238E27FC236}">
              <a16:creationId xmlns:a16="http://schemas.microsoft.com/office/drawing/2014/main" id="{00000000-0008-0000-0700-000023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5" name="前年度繰上充用金最大値テキスト">
          <a:extLst>
            <a:ext uri="{FF2B5EF4-FFF2-40B4-BE49-F238E27FC236}">
              <a16:creationId xmlns:a16="http://schemas.microsoft.com/office/drawing/2014/main" id="{00000000-0008-0000-0700-000025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8" name="前年度繰上充用金平均値テキスト">
          <a:extLst>
            <a:ext uri="{FF2B5EF4-FFF2-40B4-BE49-F238E27FC236}">
              <a16:creationId xmlns:a16="http://schemas.microsoft.com/office/drawing/2014/main" id="{00000000-0008-0000-0700-000028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フローチャート: 判断 818">
          <a:extLst>
            <a:ext uri="{FF2B5EF4-FFF2-40B4-BE49-F238E27FC236}">
              <a16:creationId xmlns:a16="http://schemas.microsoft.com/office/drawing/2014/main" id="{00000000-0008-0000-0700-000033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7" name="前年度繰上充用金該当値テキスト">
          <a:extLst>
            <a:ext uri="{FF2B5EF4-FFF2-40B4-BE49-F238E27FC236}">
              <a16:creationId xmlns:a16="http://schemas.microsoft.com/office/drawing/2014/main" id="{00000000-0008-0000-0700-00003B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3" name="テキスト ボックス 832">
          <a:extLst>
            <a:ext uri="{FF2B5EF4-FFF2-40B4-BE49-F238E27FC236}">
              <a16:creationId xmlns:a16="http://schemas.microsoft.com/office/drawing/2014/main" id="{00000000-0008-0000-0700-000041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4" name="楕円 833">
          <a:extLst>
            <a:ext uri="{FF2B5EF4-FFF2-40B4-BE49-F238E27FC236}">
              <a16:creationId xmlns:a16="http://schemas.microsoft.com/office/drawing/2014/main" id="{00000000-0008-0000-0700-000042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6" name="正方形/長方形 835">
          <a:extLst>
            <a:ext uri="{FF2B5EF4-FFF2-40B4-BE49-F238E27FC236}">
              <a16:creationId xmlns:a16="http://schemas.microsoft.com/office/drawing/2014/main" id="{00000000-0008-0000-0700-00004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7" name="正方形/長方形 836">
          <a:extLst>
            <a:ext uri="{FF2B5EF4-FFF2-40B4-BE49-F238E27FC236}">
              <a16:creationId xmlns:a16="http://schemas.microsoft.com/office/drawing/2014/main" id="{00000000-0008-0000-0700-00004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8" name="テキスト ボックス 837">
          <a:extLst>
            <a:ext uri="{FF2B5EF4-FFF2-40B4-BE49-F238E27FC236}">
              <a16:creationId xmlns:a16="http://schemas.microsoft.com/office/drawing/2014/main" id="{00000000-0008-0000-0700-00004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主な構成要素である総務費は、</a:t>
          </a:r>
          <a:r>
            <a:rPr kumimoji="1" lang="ja-JP" altLang="en-US" sz="1100">
              <a:solidFill>
                <a:schemeClr val="dk1"/>
              </a:solidFill>
              <a:effectLst/>
              <a:latin typeface="+mn-lt"/>
              <a:ea typeface="+mn-ea"/>
              <a:cs typeface="+mn-cs"/>
            </a:rPr>
            <a:t>令和４年度から減少し</a:t>
          </a:r>
          <a:r>
            <a:rPr kumimoji="1" lang="ja-JP" altLang="ja-JP" sz="1100">
              <a:solidFill>
                <a:schemeClr val="dk1"/>
              </a:solidFill>
              <a:effectLst/>
              <a:latin typeface="+mn-lt"/>
              <a:ea typeface="+mn-ea"/>
              <a:cs typeface="+mn-cs"/>
            </a:rPr>
            <a:t>住民一人当たり</a:t>
          </a:r>
          <a:r>
            <a:rPr kumimoji="1" lang="en-US" altLang="ja-JP" sz="1100">
              <a:solidFill>
                <a:schemeClr val="dk1"/>
              </a:solidFill>
              <a:effectLst/>
              <a:latin typeface="+mn-lt"/>
              <a:ea typeface="+mn-ea"/>
              <a:cs typeface="+mn-cs"/>
            </a:rPr>
            <a:t>66,541</a:t>
          </a:r>
          <a:r>
            <a:rPr kumimoji="1" lang="ja-JP" altLang="ja-JP" sz="1100">
              <a:solidFill>
                <a:schemeClr val="dk1"/>
              </a:solidFill>
              <a:effectLst/>
              <a:latin typeface="+mn-lt"/>
              <a:ea typeface="+mn-ea"/>
              <a:cs typeface="+mn-cs"/>
            </a:rPr>
            <a:t>円とな</a:t>
          </a:r>
          <a:r>
            <a:rPr kumimoji="1" lang="ja-JP" altLang="en-US" sz="1100">
              <a:solidFill>
                <a:schemeClr val="dk1"/>
              </a:solidFill>
              <a:effectLst/>
              <a:latin typeface="+mn-lt"/>
              <a:ea typeface="+mn-ea"/>
              <a:cs typeface="+mn-cs"/>
            </a:rPr>
            <a:t>っており、僅かではありますが</a:t>
          </a:r>
          <a:r>
            <a:rPr kumimoji="1" lang="ja-JP" altLang="ja-JP" sz="1100">
              <a:solidFill>
                <a:schemeClr val="dk1"/>
              </a:solidFill>
              <a:effectLst/>
              <a:latin typeface="+mn-lt"/>
              <a:ea typeface="+mn-ea"/>
              <a:cs typeface="+mn-cs"/>
            </a:rPr>
            <a:t>類似団体平均</a:t>
          </a:r>
          <a:r>
            <a:rPr kumimoji="1" lang="ja-JP" altLang="en-US" sz="1100">
              <a:solidFill>
                <a:schemeClr val="dk1"/>
              </a:solidFill>
              <a:effectLst/>
              <a:latin typeface="+mn-lt"/>
              <a:ea typeface="+mn-ea"/>
              <a:cs typeface="+mn-cs"/>
            </a:rPr>
            <a:t>を下回りました</a:t>
          </a:r>
          <a:r>
            <a:rPr kumimoji="1" lang="ja-JP" altLang="ja-JP"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民生費は、住民一人当たり</a:t>
          </a:r>
          <a:r>
            <a:rPr kumimoji="1" lang="en-US" altLang="ja-JP" sz="1100">
              <a:solidFill>
                <a:schemeClr val="dk1"/>
              </a:solidFill>
              <a:effectLst/>
              <a:latin typeface="+mn-lt"/>
              <a:ea typeface="+mn-ea"/>
              <a:cs typeface="+mn-cs"/>
            </a:rPr>
            <a:t>199,712</a:t>
          </a:r>
          <a:r>
            <a:rPr kumimoji="1" lang="ja-JP" altLang="ja-JP" sz="1100">
              <a:solidFill>
                <a:schemeClr val="dk1"/>
              </a:solidFill>
              <a:effectLst/>
              <a:latin typeface="+mn-lt"/>
              <a:ea typeface="+mn-ea"/>
              <a:cs typeface="+mn-cs"/>
            </a:rPr>
            <a:t>円となっており、</a:t>
          </a:r>
          <a:r>
            <a:rPr kumimoji="1" lang="ja-JP" altLang="en-US" sz="1100">
              <a:solidFill>
                <a:schemeClr val="dk1"/>
              </a:solidFill>
              <a:effectLst/>
              <a:latin typeface="+mn-lt"/>
              <a:ea typeface="+mn-ea"/>
              <a:cs typeface="+mn-cs"/>
            </a:rPr>
            <a:t>令和４</a:t>
          </a:r>
          <a:r>
            <a:rPr kumimoji="1" lang="ja-JP" altLang="ja-JP" sz="1100">
              <a:solidFill>
                <a:schemeClr val="dk1"/>
              </a:solidFill>
              <a:effectLst/>
              <a:latin typeface="+mn-lt"/>
              <a:ea typeface="+mn-ea"/>
              <a:cs typeface="+mn-cs"/>
            </a:rPr>
            <a:t>年度から約</a:t>
          </a:r>
          <a:r>
            <a:rPr kumimoji="1" lang="en-US" altLang="ja-JP" sz="1100">
              <a:solidFill>
                <a:schemeClr val="dk1"/>
              </a:solidFill>
              <a:effectLst/>
              <a:latin typeface="+mn-lt"/>
              <a:ea typeface="+mn-ea"/>
              <a:cs typeface="+mn-cs"/>
            </a:rPr>
            <a:t>12,000</a:t>
          </a:r>
          <a:r>
            <a:rPr kumimoji="1" lang="ja-JP" altLang="ja-JP" sz="1100">
              <a:solidFill>
                <a:schemeClr val="dk1"/>
              </a:solidFill>
              <a:effectLst/>
              <a:latin typeface="+mn-lt"/>
              <a:ea typeface="+mn-ea"/>
              <a:cs typeface="+mn-cs"/>
            </a:rPr>
            <a:t>円増加しています。主な要因として、介護給付費・訓練等給付費等の扶助費の増加や国民健康保険特別会計への赤字補てん的な繰出金の増加、介護保険特別会計への保険給付費に係る繰出金の増加等があげられます。なお、国民健康保険特別会計への赤字補てん的な繰出金</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、多摩地区の市町村と比較しても高い水準となっており、民生費が類似団体平均を上回っている要因の一つになっています。</a:t>
          </a:r>
          <a:endParaRPr lang="ja-JP" altLang="ja-JP" sz="1400">
            <a:effectLst/>
          </a:endParaRPr>
        </a:p>
        <a:p>
          <a:r>
            <a:rPr kumimoji="1" lang="ja-JP" altLang="ja-JP" sz="1100">
              <a:solidFill>
                <a:schemeClr val="dk1"/>
              </a:solidFill>
              <a:effectLst/>
              <a:latin typeface="+mn-lt"/>
              <a:ea typeface="+mn-ea"/>
              <a:cs typeface="+mn-cs"/>
            </a:rPr>
            <a:t>　土木費は、住民一人当たり</a:t>
          </a:r>
          <a:r>
            <a:rPr kumimoji="1" lang="en-US" altLang="ja-JP" sz="1100">
              <a:solidFill>
                <a:schemeClr val="dk1"/>
              </a:solidFill>
              <a:effectLst/>
              <a:latin typeface="+mn-lt"/>
              <a:ea typeface="+mn-ea"/>
              <a:cs typeface="+mn-cs"/>
            </a:rPr>
            <a:t>50,575</a:t>
          </a:r>
          <a:r>
            <a:rPr kumimoji="1" lang="ja-JP" altLang="ja-JP" sz="1100">
              <a:solidFill>
                <a:schemeClr val="dk1"/>
              </a:solidFill>
              <a:effectLst/>
              <a:latin typeface="+mn-lt"/>
              <a:ea typeface="+mn-ea"/>
              <a:cs typeface="+mn-cs"/>
            </a:rPr>
            <a:t>円となっており、類似団体平均と比較し高い水準にあります。これは、福生都市計画事業瑞穂町箱根ケ崎駅西土地区画整理事業の実施や殿ヶ谷土地区画整理事業への助成金が主な要因となっており、区画整理完了までは高い水準が続くと考えられます。</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東京都瑞穂町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年度の単年度収支は、約</a:t>
          </a:r>
          <a:r>
            <a:rPr kumimoji="1" lang="en-US" altLang="ja-JP" sz="1100">
              <a:solidFill>
                <a:schemeClr val="dk1"/>
              </a:solidFill>
              <a:effectLst/>
              <a:latin typeface="+mn-lt"/>
              <a:ea typeface="+mn-ea"/>
              <a:cs typeface="+mn-cs"/>
            </a:rPr>
            <a:t>4,100</a:t>
          </a:r>
          <a:r>
            <a:rPr kumimoji="1" lang="ja-JP" altLang="ja-JP" sz="1100">
              <a:solidFill>
                <a:schemeClr val="dk1"/>
              </a:solidFill>
              <a:effectLst/>
              <a:latin typeface="+mn-lt"/>
              <a:ea typeface="+mn-ea"/>
              <a:cs typeface="+mn-cs"/>
            </a:rPr>
            <a:t>万円のマイナス値で、財政調整基金積立金額が約</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2,000</a:t>
          </a:r>
          <a:r>
            <a:rPr kumimoji="1" lang="ja-JP" altLang="ja-JP" sz="1100">
              <a:solidFill>
                <a:schemeClr val="dk1"/>
              </a:solidFill>
              <a:effectLst/>
              <a:latin typeface="+mn-lt"/>
              <a:ea typeface="+mn-ea"/>
              <a:cs typeface="+mn-cs"/>
            </a:rPr>
            <a:t>万円、取崩額</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8,600</a:t>
          </a:r>
          <a:r>
            <a:rPr kumimoji="1" lang="ja-JP" altLang="ja-JP" sz="1100">
              <a:solidFill>
                <a:schemeClr val="dk1"/>
              </a:solidFill>
              <a:effectLst/>
              <a:latin typeface="+mn-lt"/>
              <a:ea typeface="+mn-ea"/>
              <a:cs typeface="+mn-cs"/>
            </a:rPr>
            <a:t>万円だったため、実質単年度収支は約</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700</a:t>
          </a:r>
          <a:r>
            <a:rPr kumimoji="1" lang="ja-JP" altLang="ja-JP" sz="1100">
              <a:solidFill>
                <a:schemeClr val="dk1"/>
              </a:solidFill>
              <a:effectLst/>
              <a:latin typeface="+mn-lt"/>
              <a:ea typeface="+mn-ea"/>
              <a:cs typeface="+mn-cs"/>
            </a:rPr>
            <a:t>万円の</a:t>
          </a:r>
          <a:r>
            <a:rPr kumimoji="1" lang="ja-JP" altLang="en-US" sz="1100">
              <a:solidFill>
                <a:schemeClr val="dk1"/>
              </a:solidFill>
              <a:effectLst/>
              <a:latin typeface="+mn-lt"/>
              <a:ea typeface="+mn-ea"/>
              <a:cs typeface="+mn-cs"/>
            </a:rPr>
            <a:t>マイナス</a:t>
          </a:r>
          <a:r>
            <a:rPr kumimoji="1" lang="ja-JP" altLang="ja-JP" sz="1100">
              <a:solidFill>
                <a:schemeClr val="dk1"/>
              </a:solidFill>
              <a:effectLst/>
              <a:latin typeface="+mn-lt"/>
              <a:ea typeface="+mn-ea"/>
              <a:cs typeface="+mn-cs"/>
            </a:rPr>
            <a:t>値となり、前年度比</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2,700</a:t>
          </a:r>
          <a:r>
            <a:rPr kumimoji="1" lang="ja-JP" altLang="ja-JP" sz="1100">
              <a:solidFill>
                <a:schemeClr val="dk1"/>
              </a:solidFill>
              <a:effectLst/>
              <a:latin typeface="+mn-lt"/>
              <a:ea typeface="+mn-ea"/>
              <a:cs typeface="+mn-cs"/>
            </a:rPr>
            <a:t>万円のマイナスとなりました。財政調整基金は、決算剰余金の</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以上を積立てるとともに、最低水準の取り崩しに努めています。今後も財政調整基金残高比率の急激な低下を招くことのないよう、計画的な事業進捗に努めます。</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東京都瑞穂町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200">
              <a:solidFill>
                <a:schemeClr val="dk1"/>
              </a:solidFill>
              <a:effectLst/>
              <a:latin typeface="+mn-lt"/>
              <a:ea typeface="+mn-ea"/>
              <a:cs typeface="+mn-cs"/>
            </a:rPr>
            <a:t>一般会計では、</a:t>
          </a:r>
          <a:r>
            <a:rPr kumimoji="1" lang="ja-JP" altLang="en-US" sz="1200">
              <a:solidFill>
                <a:schemeClr val="dk1"/>
              </a:solidFill>
              <a:effectLst/>
              <a:latin typeface="+mn-lt"/>
              <a:ea typeface="+mn-ea"/>
              <a:cs typeface="+mn-cs"/>
            </a:rPr>
            <a:t>繰越金や地方債の借入が減少したことなどにより、歳入額が減少しましたが、歳出でも債務負担行為の解消により物件費の減少、保育施設の整備終了に伴う投資的経費の減少などにより、全体総額が減少となりました。これにより、</a:t>
          </a:r>
          <a:r>
            <a:rPr kumimoji="1" lang="ja-JP" altLang="ja-JP" sz="1200">
              <a:solidFill>
                <a:schemeClr val="dk1"/>
              </a:solidFill>
              <a:effectLst/>
              <a:latin typeface="+mn-lt"/>
              <a:ea typeface="+mn-ea"/>
              <a:cs typeface="+mn-cs"/>
            </a:rPr>
            <a:t>歳入決算額が歳出決算額を上回り、実質収支は約</a:t>
          </a:r>
          <a:r>
            <a:rPr kumimoji="1" lang="en-US" altLang="ja-JP" sz="1200">
              <a:solidFill>
                <a:schemeClr val="dk1"/>
              </a:solidFill>
              <a:effectLst/>
              <a:latin typeface="+mn-lt"/>
              <a:ea typeface="+mn-ea"/>
              <a:cs typeface="+mn-cs"/>
            </a:rPr>
            <a:t>3</a:t>
          </a:r>
          <a:r>
            <a:rPr kumimoji="1" lang="ja-JP" altLang="ja-JP" sz="1200">
              <a:solidFill>
                <a:schemeClr val="dk1"/>
              </a:solidFill>
              <a:effectLst/>
              <a:latin typeface="+mn-lt"/>
              <a:ea typeface="+mn-ea"/>
              <a:cs typeface="+mn-cs"/>
            </a:rPr>
            <a:t>億</a:t>
          </a:r>
          <a:r>
            <a:rPr kumimoji="1" lang="en-US" altLang="ja-JP" sz="1200">
              <a:solidFill>
                <a:schemeClr val="dk1"/>
              </a:solidFill>
              <a:effectLst/>
              <a:latin typeface="+mn-lt"/>
              <a:ea typeface="+mn-ea"/>
              <a:cs typeface="+mn-cs"/>
            </a:rPr>
            <a:t>8,600</a:t>
          </a:r>
          <a:r>
            <a:rPr kumimoji="1" lang="ja-JP" altLang="ja-JP" sz="1200">
              <a:solidFill>
                <a:schemeClr val="dk1"/>
              </a:solidFill>
              <a:effectLst/>
              <a:latin typeface="+mn-lt"/>
              <a:ea typeface="+mn-ea"/>
              <a:cs typeface="+mn-cs"/>
            </a:rPr>
            <a:t>万円のプラスとなりました。標準財政規模は前年度比約</a:t>
          </a:r>
          <a:r>
            <a:rPr kumimoji="1" lang="en-US" altLang="ja-JP" sz="1200">
              <a:solidFill>
                <a:schemeClr val="dk1"/>
              </a:solidFill>
              <a:effectLst/>
              <a:latin typeface="+mn-lt"/>
              <a:ea typeface="+mn-ea"/>
              <a:cs typeface="+mn-cs"/>
            </a:rPr>
            <a:t>2</a:t>
          </a:r>
          <a:r>
            <a:rPr kumimoji="1" lang="ja-JP" altLang="en-US" sz="1200">
              <a:solidFill>
                <a:schemeClr val="dk1"/>
              </a:solidFill>
              <a:effectLst/>
              <a:latin typeface="+mn-lt"/>
              <a:ea typeface="+mn-ea"/>
              <a:cs typeface="+mn-cs"/>
            </a:rPr>
            <a:t>億</a:t>
          </a:r>
          <a:r>
            <a:rPr kumimoji="1" lang="en-US" altLang="ja-JP" sz="1200">
              <a:solidFill>
                <a:schemeClr val="dk1"/>
              </a:solidFill>
              <a:effectLst/>
              <a:latin typeface="+mn-lt"/>
              <a:ea typeface="+mn-ea"/>
              <a:cs typeface="+mn-cs"/>
            </a:rPr>
            <a:t>4,100</a:t>
          </a:r>
          <a:r>
            <a:rPr kumimoji="1" lang="ja-JP" altLang="ja-JP" sz="1200">
              <a:solidFill>
                <a:schemeClr val="dk1"/>
              </a:solidFill>
              <a:effectLst/>
              <a:latin typeface="+mn-lt"/>
              <a:ea typeface="+mn-ea"/>
              <a:cs typeface="+mn-cs"/>
            </a:rPr>
            <a:t>万円の</a:t>
          </a:r>
          <a:r>
            <a:rPr kumimoji="1" lang="ja-JP" altLang="en-US" sz="1200">
              <a:solidFill>
                <a:schemeClr val="dk1"/>
              </a:solidFill>
              <a:effectLst/>
              <a:latin typeface="+mn-lt"/>
              <a:ea typeface="+mn-ea"/>
              <a:cs typeface="+mn-cs"/>
            </a:rPr>
            <a:t>増</a:t>
          </a:r>
          <a:r>
            <a:rPr kumimoji="1" lang="ja-JP" altLang="ja-JP" sz="1200">
              <a:solidFill>
                <a:schemeClr val="dk1"/>
              </a:solidFill>
              <a:effectLst/>
              <a:latin typeface="+mn-lt"/>
              <a:ea typeface="+mn-ea"/>
              <a:cs typeface="+mn-cs"/>
            </a:rPr>
            <a:t>となり</a:t>
          </a:r>
          <a:r>
            <a:rPr kumimoji="1" lang="ja-JP" altLang="en-US" sz="1200">
              <a:solidFill>
                <a:schemeClr val="dk1"/>
              </a:solidFill>
              <a:effectLst/>
              <a:latin typeface="+mn-lt"/>
              <a:ea typeface="+mn-ea"/>
              <a:cs typeface="+mn-cs"/>
            </a:rPr>
            <a:t>ましたが</a:t>
          </a:r>
          <a:r>
            <a:rPr kumimoji="1" lang="ja-JP" altLang="ja-JP" sz="1200">
              <a:solidFill>
                <a:schemeClr val="dk1"/>
              </a:solidFill>
              <a:effectLst/>
              <a:latin typeface="+mn-lt"/>
              <a:ea typeface="+mn-ea"/>
              <a:cs typeface="+mn-cs"/>
            </a:rPr>
            <a:t>、実質収支</a:t>
          </a:r>
          <a:r>
            <a:rPr kumimoji="1" lang="ja-JP" altLang="en-US" sz="1200">
              <a:solidFill>
                <a:schemeClr val="dk1"/>
              </a:solidFill>
              <a:effectLst/>
              <a:latin typeface="+mn-lt"/>
              <a:ea typeface="+mn-ea"/>
              <a:cs typeface="+mn-cs"/>
            </a:rPr>
            <a:t>も増額</a:t>
          </a:r>
          <a:r>
            <a:rPr kumimoji="1" lang="ja-JP" altLang="ja-JP" sz="1200">
              <a:solidFill>
                <a:schemeClr val="dk1"/>
              </a:solidFill>
              <a:effectLst/>
              <a:latin typeface="+mn-lt"/>
              <a:ea typeface="+mn-ea"/>
              <a:cs typeface="+mn-cs"/>
            </a:rPr>
            <a:t>となったこ</a:t>
          </a:r>
          <a:r>
            <a:rPr kumimoji="1" lang="ja-JP" altLang="en-US" sz="1200">
              <a:solidFill>
                <a:schemeClr val="dk1"/>
              </a:solidFill>
              <a:effectLst/>
              <a:latin typeface="+mn-lt"/>
              <a:ea typeface="+mn-ea"/>
              <a:cs typeface="+mn-cs"/>
            </a:rPr>
            <a:t>とで</a:t>
          </a:r>
          <a:r>
            <a:rPr kumimoji="1" lang="ja-JP" altLang="ja-JP" sz="1200">
              <a:solidFill>
                <a:schemeClr val="dk1"/>
              </a:solidFill>
              <a:effectLst/>
              <a:latin typeface="+mn-lt"/>
              <a:ea typeface="+mn-ea"/>
              <a:cs typeface="+mn-cs"/>
            </a:rPr>
            <a:t>、標準財政規模比で</a:t>
          </a:r>
          <a:r>
            <a:rPr kumimoji="1" lang="en-US" altLang="ja-JP" sz="1200">
              <a:solidFill>
                <a:schemeClr val="dk1"/>
              </a:solidFill>
              <a:effectLst/>
              <a:latin typeface="+mn-lt"/>
              <a:ea typeface="+mn-ea"/>
              <a:cs typeface="+mn-cs"/>
            </a:rPr>
            <a:t>0.88</a:t>
          </a:r>
          <a:r>
            <a:rPr kumimoji="1" lang="ja-JP" altLang="ja-JP" sz="1200">
              <a:solidFill>
                <a:schemeClr val="dk1"/>
              </a:solidFill>
              <a:effectLst/>
              <a:latin typeface="+mn-lt"/>
              <a:ea typeface="+mn-ea"/>
              <a:cs typeface="+mn-cs"/>
            </a:rPr>
            <a:t>ポイントの減となりました。</a:t>
          </a:r>
          <a:endParaRPr lang="ja-JP" altLang="ja-JP" sz="1600">
            <a:effectLst/>
          </a:endParaRPr>
        </a:p>
        <a:p>
          <a:r>
            <a:rPr kumimoji="1" lang="ja-JP" altLang="ja-JP" sz="1200">
              <a:solidFill>
                <a:schemeClr val="dk1"/>
              </a:solidFill>
              <a:effectLst/>
              <a:latin typeface="+mn-lt"/>
              <a:ea typeface="+mn-ea"/>
              <a:cs typeface="+mn-cs"/>
            </a:rPr>
            <a:t>　その他会計についても、黒字決算の状況が続いていますが、一般会計からの繰出金で補うことにより、黒字決算となっていることは否めません。適正な保険税率等を検討するなど、一般会計からの繰出金に依存しない独立採算の原則による財政運営に努めます。</a:t>
          </a:r>
          <a:endParaRPr lang="ja-JP" altLang="ja-JP" sz="16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2" width="2.109375" style="174" customWidth="1"/>
    <col min="13" max="17" width="2.33203125" style="174" customWidth="1"/>
    <col min="18" max="119" width="2.109375" style="174" customWidth="1"/>
    <col min="120" max="16384" width="0" style="174" hidden="1"/>
  </cols>
  <sheetData>
    <row r="1" spans="1:119" ht="33" customHeight="1" x14ac:dyDescent="0.2">
      <c r="B1" s="604" t="s">
        <v>76</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77</v>
      </c>
      <c r="C2" s="176"/>
      <c r="D2" s="177"/>
    </row>
    <row r="3" spans="1:119" ht="18.75" customHeight="1" thickBot="1" x14ac:dyDescent="0.25">
      <c r="A3" s="175"/>
      <c r="B3" s="605" t="s">
        <v>78</v>
      </c>
      <c r="C3" s="606"/>
      <c r="D3" s="606"/>
      <c r="E3" s="607"/>
      <c r="F3" s="607"/>
      <c r="G3" s="607"/>
      <c r="H3" s="607"/>
      <c r="I3" s="607"/>
      <c r="J3" s="607"/>
      <c r="K3" s="607"/>
      <c r="L3" s="607" t="s">
        <v>79</v>
      </c>
      <c r="M3" s="607"/>
      <c r="N3" s="607"/>
      <c r="O3" s="607"/>
      <c r="P3" s="607"/>
      <c r="Q3" s="607"/>
      <c r="R3" s="610"/>
      <c r="S3" s="610"/>
      <c r="T3" s="610"/>
      <c r="U3" s="610"/>
      <c r="V3" s="611"/>
      <c r="W3" s="501" t="s">
        <v>80</v>
      </c>
      <c r="X3" s="502"/>
      <c r="Y3" s="502"/>
      <c r="Z3" s="502"/>
      <c r="AA3" s="502"/>
      <c r="AB3" s="606"/>
      <c r="AC3" s="610" t="s">
        <v>81</v>
      </c>
      <c r="AD3" s="502"/>
      <c r="AE3" s="502"/>
      <c r="AF3" s="502"/>
      <c r="AG3" s="502"/>
      <c r="AH3" s="502"/>
      <c r="AI3" s="502"/>
      <c r="AJ3" s="502"/>
      <c r="AK3" s="502"/>
      <c r="AL3" s="572"/>
      <c r="AM3" s="501" t="s">
        <v>82</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83</v>
      </c>
      <c r="BO3" s="502"/>
      <c r="BP3" s="502"/>
      <c r="BQ3" s="502"/>
      <c r="BR3" s="502"/>
      <c r="BS3" s="502"/>
      <c r="BT3" s="502"/>
      <c r="BU3" s="572"/>
      <c r="BV3" s="501" t="s">
        <v>84</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85</v>
      </c>
      <c r="CU3" s="502"/>
      <c r="CV3" s="502"/>
      <c r="CW3" s="502"/>
      <c r="CX3" s="502"/>
      <c r="CY3" s="502"/>
      <c r="CZ3" s="502"/>
      <c r="DA3" s="572"/>
      <c r="DB3" s="501" t="s">
        <v>86</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87</v>
      </c>
      <c r="AZ4" s="459"/>
      <c r="BA4" s="459"/>
      <c r="BB4" s="459"/>
      <c r="BC4" s="459"/>
      <c r="BD4" s="459"/>
      <c r="BE4" s="459"/>
      <c r="BF4" s="459"/>
      <c r="BG4" s="459"/>
      <c r="BH4" s="459"/>
      <c r="BI4" s="459"/>
      <c r="BJ4" s="459"/>
      <c r="BK4" s="459"/>
      <c r="BL4" s="459"/>
      <c r="BM4" s="460"/>
      <c r="BN4" s="461">
        <v>15643325</v>
      </c>
      <c r="BO4" s="462"/>
      <c r="BP4" s="462"/>
      <c r="BQ4" s="462"/>
      <c r="BR4" s="462"/>
      <c r="BS4" s="462"/>
      <c r="BT4" s="462"/>
      <c r="BU4" s="463"/>
      <c r="BV4" s="461">
        <v>16112928</v>
      </c>
      <c r="BW4" s="462"/>
      <c r="BX4" s="462"/>
      <c r="BY4" s="462"/>
      <c r="BZ4" s="462"/>
      <c r="CA4" s="462"/>
      <c r="CB4" s="462"/>
      <c r="CC4" s="463"/>
      <c r="CD4" s="598" t="s">
        <v>88</v>
      </c>
      <c r="CE4" s="599"/>
      <c r="CF4" s="599"/>
      <c r="CG4" s="599"/>
      <c r="CH4" s="599"/>
      <c r="CI4" s="599"/>
      <c r="CJ4" s="599"/>
      <c r="CK4" s="599"/>
      <c r="CL4" s="599"/>
      <c r="CM4" s="599"/>
      <c r="CN4" s="599"/>
      <c r="CO4" s="599"/>
      <c r="CP4" s="599"/>
      <c r="CQ4" s="599"/>
      <c r="CR4" s="599"/>
      <c r="CS4" s="600"/>
      <c r="CT4" s="601">
        <v>5.6</v>
      </c>
      <c r="CU4" s="602"/>
      <c r="CV4" s="602"/>
      <c r="CW4" s="602"/>
      <c r="CX4" s="602"/>
      <c r="CY4" s="602"/>
      <c r="CZ4" s="602"/>
      <c r="DA4" s="603"/>
      <c r="DB4" s="601">
        <v>6.4</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89</v>
      </c>
      <c r="AN5" s="389"/>
      <c r="AO5" s="389"/>
      <c r="AP5" s="389"/>
      <c r="AQ5" s="389"/>
      <c r="AR5" s="389"/>
      <c r="AS5" s="389"/>
      <c r="AT5" s="390"/>
      <c r="AU5" s="490" t="s">
        <v>90</v>
      </c>
      <c r="AV5" s="491"/>
      <c r="AW5" s="491"/>
      <c r="AX5" s="491"/>
      <c r="AY5" s="446" t="s">
        <v>91</v>
      </c>
      <c r="AZ5" s="447"/>
      <c r="BA5" s="447"/>
      <c r="BB5" s="447"/>
      <c r="BC5" s="447"/>
      <c r="BD5" s="447"/>
      <c r="BE5" s="447"/>
      <c r="BF5" s="447"/>
      <c r="BG5" s="447"/>
      <c r="BH5" s="447"/>
      <c r="BI5" s="447"/>
      <c r="BJ5" s="447"/>
      <c r="BK5" s="447"/>
      <c r="BL5" s="447"/>
      <c r="BM5" s="448"/>
      <c r="BN5" s="432">
        <v>15220330</v>
      </c>
      <c r="BO5" s="433"/>
      <c r="BP5" s="433"/>
      <c r="BQ5" s="433"/>
      <c r="BR5" s="433"/>
      <c r="BS5" s="433"/>
      <c r="BT5" s="433"/>
      <c r="BU5" s="434"/>
      <c r="BV5" s="432">
        <v>15648623</v>
      </c>
      <c r="BW5" s="433"/>
      <c r="BX5" s="433"/>
      <c r="BY5" s="433"/>
      <c r="BZ5" s="433"/>
      <c r="CA5" s="433"/>
      <c r="CB5" s="433"/>
      <c r="CC5" s="434"/>
      <c r="CD5" s="472" t="s">
        <v>92</v>
      </c>
      <c r="CE5" s="392"/>
      <c r="CF5" s="392"/>
      <c r="CG5" s="392"/>
      <c r="CH5" s="392"/>
      <c r="CI5" s="392"/>
      <c r="CJ5" s="392"/>
      <c r="CK5" s="392"/>
      <c r="CL5" s="392"/>
      <c r="CM5" s="392"/>
      <c r="CN5" s="392"/>
      <c r="CO5" s="392"/>
      <c r="CP5" s="392"/>
      <c r="CQ5" s="392"/>
      <c r="CR5" s="392"/>
      <c r="CS5" s="473"/>
      <c r="CT5" s="429">
        <v>92.2</v>
      </c>
      <c r="CU5" s="430"/>
      <c r="CV5" s="430"/>
      <c r="CW5" s="430"/>
      <c r="CX5" s="430"/>
      <c r="CY5" s="430"/>
      <c r="CZ5" s="430"/>
      <c r="DA5" s="431"/>
      <c r="DB5" s="429">
        <v>90.1</v>
      </c>
      <c r="DC5" s="430"/>
      <c r="DD5" s="430"/>
      <c r="DE5" s="430"/>
      <c r="DF5" s="430"/>
      <c r="DG5" s="430"/>
      <c r="DH5" s="430"/>
      <c r="DI5" s="431"/>
    </row>
    <row r="6" spans="1:119" ht="18.75" customHeight="1" x14ac:dyDescent="0.2">
      <c r="A6" s="175"/>
      <c r="B6" s="578" t="s">
        <v>93</v>
      </c>
      <c r="C6" s="419"/>
      <c r="D6" s="419"/>
      <c r="E6" s="579"/>
      <c r="F6" s="579"/>
      <c r="G6" s="579"/>
      <c r="H6" s="579"/>
      <c r="I6" s="579"/>
      <c r="J6" s="579"/>
      <c r="K6" s="579"/>
      <c r="L6" s="579" t="s">
        <v>94</v>
      </c>
      <c r="M6" s="579"/>
      <c r="N6" s="579"/>
      <c r="O6" s="579"/>
      <c r="P6" s="579"/>
      <c r="Q6" s="579"/>
      <c r="R6" s="417"/>
      <c r="S6" s="417"/>
      <c r="T6" s="417"/>
      <c r="U6" s="417"/>
      <c r="V6" s="585"/>
      <c r="W6" s="522" t="s">
        <v>95</v>
      </c>
      <c r="X6" s="418"/>
      <c r="Y6" s="418"/>
      <c r="Z6" s="418"/>
      <c r="AA6" s="418"/>
      <c r="AB6" s="419"/>
      <c r="AC6" s="590" t="s">
        <v>96</v>
      </c>
      <c r="AD6" s="591"/>
      <c r="AE6" s="591"/>
      <c r="AF6" s="591"/>
      <c r="AG6" s="591"/>
      <c r="AH6" s="591"/>
      <c r="AI6" s="591"/>
      <c r="AJ6" s="591"/>
      <c r="AK6" s="591"/>
      <c r="AL6" s="592"/>
      <c r="AM6" s="489" t="s">
        <v>97</v>
      </c>
      <c r="AN6" s="389"/>
      <c r="AO6" s="389"/>
      <c r="AP6" s="389"/>
      <c r="AQ6" s="389"/>
      <c r="AR6" s="389"/>
      <c r="AS6" s="389"/>
      <c r="AT6" s="390"/>
      <c r="AU6" s="490" t="s">
        <v>101</v>
      </c>
      <c r="AV6" s="491"/>
      <c r="AW6" s="491"/>
      <c r="AX6" s="491"/>
      <c r="AY6" s="446" t="s">
        <v>98</v>
      </c>
      <c r="AZ6" s="447"/>
      <c r="BA6" s="447"/>
      <c r="BB6" s="447"/>
      <c r="BC6" s="447"/>
      <c r="BD6" s="447"/>
      <c r="BE6" s="447"/>
      <c r="BF6" s="447"/>
      <c r="BG6" s="447"/>
      <c r="BH6" s="447"/>
      <c r="BI6" s="447"/>
      <c r="BJ6" s="447"/>
      <c r="BK6" s="447"/>
      <c r="BL6" s="447"/>
      <c r="BM6" s="448"/>
      <c r="BN6" s="432">
        <v>422995</v>
      </c>
      <c r="BO6" s="433"/>
      <c r="BP6" s="433"/>
      <c r="BQ6" s="433"/>
      <c r="BR6" s="433"/>
      <c r="BS6" s="433"/>
      <c r="BT6" s="433"/>
      <c r="BU6" s="434"/>
      <c r="BV6" s="432">
        <v>464305</v>
      </c>
      <c r="BW6" s="433"/>
      <c r="BX6" s="433"/>
      <c r="BY6" s="433"/>
      <c r="BZ6" s="433"/>
      <c r="CA6" s="433"/>
      <c r="CB6" s="433"/>
      <c r="CC6" s="434"/>
      <c r="CD6" s="472" t="s">
        <v>99</v>
      </c>
      <c r="CE6" s="392"/>
      <c r="CF6" s="392"/>
      <c r="CG6" s="392"/>
      <c r="CH6" s="392"/>
      <c r="CI6" s="392"/>
      <c r="CJ6" s="392"/>
      <c r="CK6" s="392"/>
      <c r="CL6" s="392"/>
      <c r="CM6" s="392"/>
      <c r="CN6" s="392"/>
      <c r="CO6" s="392"/>
      <c r="CP6" s="392"/>
      <c r="CQ6" s="392"/>
      <c r="CR6" s="392"/>
      <c r="CS6" s="473"/>
      <c r="CT6" s="575">
        <v>92.2</v>
      </c>
      <c r="CU6" s="576"/>
      <c r="CV6" s="576"/>
      <c r="CW6" s="576"/>
      <c r="CX6" s="576"/>
      <c r="CY6" s="576"/>
      <c r="CZ6" s="576"/>
      <c r="DA6" s="577"/>
      <c r="DB6" s="575">
        <v>90.1</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100</v>
      </c>
      <c r="AN7" s="389"/>
      <c r="AO7" s="389"/>
      <c r="AP7" s="389"/>
      <c r="AQ7" s="389"/>
      <c r="AR7" s="389"/>
      <c r="AS7" s="389"/>
      <c r="AT7" s="390"/>
      <c r="AU7" s="490" t="s">
        <v>101</v>
      </c>
      <c r="AV7" s="491"/>
      <c r="AW7" s="491"/>
      <c r="AX7" s="491"/>
      <c r="AY7" s="446" t="s">
        <v>102</v>
      </c>
      <c r="AZ7" s="447"/>
      <c r="BA7" s="447"/>
      <c r="BB7" s="447"/>
      <c r="BC7" s="447"/>
      <c r="BD7" s="447"/>
      <c r="BE7" s="447"/>
      <c r="BF7" s="447"/>
      <c r="BG7" s="447"/>
      <c r="BH7" s="447"/>
      <c r="BI7" s="447"/>
      <c r="BJ7" s="447"/>
      <c r="BK7" s="447"/>
      <c r="BL7" s="447"/>
      <c r="BM7" s="448"/>
      <c r="BN7" s="432">
        <v>0</v>
      </c>
      <c r="BO7" s="433"/>
      <c r="BP7" s="433"/>
      <c r="BQ7" s="433"/>
      <c r="BR7" s="433"/>
      <c r="BS7" s="433"/>
      <c r="BT7" s="433"/>
      <c r="BU7" s="434"/>
      <c r="BV7" s="432">
        <v>0</v>
      </c>
      <c r="BW7" s="433"/>
      <c r="BX7" s="433"/>
      <c r="BY7" s="433"/>
      <c r="BZ7" s="433"/>
      <c r="CA7" s="433"/>
      <c r="CB7" s="433"/>
      <c r="CC7" s="434"/>
      <c r="CD7" s="472" t="s">
        <v>103</v>
      </c>
      <c r="CE7" s="392"/>
      <c r="CF7" s="392"/>
      <c r="CG7" s="392"/>
      <c r="CH7" s="392"/>
      <c r="CI7" s="392"/>
      <c r="CJ7" s="392"/>
      <c r="CK7" s="392"/>
      <c r="CL7" s="392"/>
      <c r="CM7" s="392"/>
      <c r="CN7" s="392"/>
      <c r="CO7" s="392"/>
      <c r="CP7" s="392"/>
      <c r="CQ7" s="392"/>
      <c r="CR7" s="392"/>
      <c r="CS7" s="473"/>
      <c r="CT7" s="432">
        <v>7532655</v>
      </c>
      <c r="CU7" s="433"/>
      <c r="CV7" s="433"/>
      <c r="CW7" s="433"/>
      <c r="CX7" s="433"/>
      <c r="CY7" s="433"/>
      <c r="CZ7" s="433"/>
      <c r="DA7" s="434"/>
      <c r="DB7" s="432">
        <v>7291640</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104</v>
      </c>
      <c r="AN8" s="389"/>
      <c r="AO8" s="389"/>
      <c r="AP8" s="389"/>
      <c r="AQ8" s="389"/>
      <c r="AR8" s="389"/>
      <c r="AS8" s="389"/>
      <c r="AT8" s="390"/>
      <c r="AU8" s="490" t="s">
        <v>90</v>
      </c>
      <c r="AV8" s="491"/>
      <c r="AW8" s="491"/>
      <c r="AX8" s="491"/>
      <c r="AY8" s="446" t="s">
        <v>105</v>
      </c>
      <c r="AZ8" s="447"/>
      <c r="BA8" s="447"/>
      <c r="BB8" s="447"/>
      <c r="BC8" s="447"/>
      <c r="BD8" s="447"/>
      <c r="BE8" s="447"/>
      <c r="BF8" s="447"/>
      <c r="BG8" s="447"/>
      <c r="BH8" s="447"/>
      <c r="BI8" s="447"/>
      <c r="BJ8" s="447"/>
      <c r="BK8" s="447"/>
      <c r="BL8" s="447"/>
      <c r="BM8" s="448"/>
      <c r="BN8" s="432">
        <v>422995</v>
      </c>
      <c r="BO8" s="433"/>
      <c r="BP8" s="433"/>
      <c r="BQ8" s="433"/>
      <c r="BR8" s="433"/>
      <c r="BS8" s="433"/>
      <c r="BT8" s="433"/>
      <c r="BU8" s="434"/>
      <c r="BV8" s="432">
        <v>464305</v>
      </c>
      <c r="BW8" s="433"/>
      <c r="BX8" s="433"/>
      <c r="BY8" s="433"/>
      <c r="BZ8" s="433"/>
      <c r="CA8" s="433"/>
      <c r="CB8" s="433"/>
      <c r="CC8" s="434"/>
      <c r="CD8" s="472" t="s">
        <v>106</v>
      </c>
      <c r="CE8" s="392"/>
      <c r="CF8" s="392"/>
      <c r="CG8" s="392"/>
      <c r="CH8" s="392"/>
      <c r="CI8" s="392"/>
      <c r="CJ8" s="392"/>
      <c r="CK8" s="392"/>
      <c r="CL8" s="392"/>
      <c r="CM8" s="392"/>
      <c r="CN8" s="392"/>
      <c r="CO8" s="392"/>
      <c r="CP8" s="392"/>
      <c r="CQ8" s="392"/>
      <c r="CR8" s="392"/>
      <c r="CS8" s="473"/>
      <c r="CT8" s="535">
        <v>0.99</v>
      </c>
      <c r="CU8" s="536"/>
      <c r="CV8" s="536"/>
      <c r="CW8" s="536"/>
      <c r="CX8" s="536"/>
      <c r="CY8" s="536"/>
      <c r="CZ8" s="536"/>
      <c r="DA8" s="537"/>
      <c r="DB8" s="535">
        <v>0.99</v>
      </c>
      <c r="DC8" s="536"/>
      <c r="DD8" s="536"/>
      <c r="DE8" s="536"/>
      <c r="DF8" s="536"/>
      <c r="DG8" s="536"/>
      <c r="DH8" s="536"/>
      <c r="DI8" s="537"/>
    </row>
    <row r="9" spans="1:119" ht="18.75" customHeight="1" thickBot="1" x14ac:dyDescent="0.25">
      <c r="A9" s="175"/>
      <c r="B9" s="564" t="s">
        <v>107</v>
      </c>
      <c r="C9" s="565"/>
      <c r="D9" s="565"/>
      <c r="E9" s="565"/>
      <c r="F9" s="565"/>
      <c r="G9" s="565"/>
      <c r="H9" s="565"/>
      <c r="I9" s="565"/>
      <c r="J9" s="565"/>
      <c r="K9" s="483"/>
      <c r="L9" s="566" t="s">
        <v>108</v>
      </c>
      <c r="M9" s="567"/>
      <c r="N9" s="567"/>
      <c r="O9" s="567"/>
      <c r="P9" s="567"/>
      <c r="Q9" s="568"/>
      <c r="R9" s="569">
        <v>31765</v>
      </c>
      <c r="S9" s="570"/>
      <c r="T9" s="570"/>
      <c r="U9" s="570"/>
      <c r="V9" s="571"/>
      <c r="W9" s="501" t="s">
        <v>109</v>
      </c>
      <c r="X9" s="502"/>
      <c r="Y9" s="502"/>
      <c r="Z9" s="502"/>
      <c r="AA9" s="502"/>
      <c r="AB9" s="502"/>
      <c r="AC9" s="502"/>
      <c r="AD9" s="502"/>
      <c r="AE9" s="502"/>
      <c r="AF9" s="502"/>
      <c r="AG9" s="502"/>
      <c r="AH9" s="502"/>
      <c r="AI9" s="502"/>
      <c r="AJ9" s="502"/>
      <c r="AK9" s="502"/>
      <c r="AL9" s="572"/>
      <c r="AM9" s="489" t="s">
        <v>110</v>
      </c>
      <c r="AN9" s="389"/>
      <c r="AO9" s="389"/>
      <c r="AP9" s="389"/>
      <c r="AQ9" s="389"/>
      <c r="AR9" s="389"/>
      <c r="AS9" s="389"/>
      <c r="AT9" s="390"/>
      <c r="AU9" s="490" t="s">
        <v>90</v>
      </c>
      <c r="AV9" s="491"/>
      <c r="AW9" s="491"/>
      <c r="AX9" s="491"/>
      <c r="AY9" s="446" t="s">
        <v>111</v>
      </c>
      <c r="AZ9" s="447"/>
      <c r="BA9" s="447"/>
      <c r="BB9" s="447"/>
      <c r="BC9" s="447"/>
      <c r="BD9" s="447"/>
      <c r="BE9" s="447"/>
      <c r="BF9" s="447"/>
      <c r="BG9" s="447"/>
      <c r="BH9" s="447"/>
      <c r="BI9" s="447"/>
      <c r="BJ9" s="447"/>
      <c r="BK9" s="447"/>
      <c r="BL9" s="447"/>
      <c r="BM9" s="448"/>
      <c r="BN9" s="432">
        <v>-41310</v>
      </c>
      <c r="BO9" s="433"/>
      <c r="BP9" s="433"/>
      <c r="BQ9" s="433"/>
      <c r="BR9" s="433"/>
      <c r="BS9" s="433"/>
      <c r="BT9" s="433"/>
      <c r="BU9" s="434"/>
      <c r="BV9" s="432">
        <v>-217488</v>
      </c>
      <c r="BW9" s="433"/>
      <c r="BX9" s="433"/>
      <c r="BY9" s="433"/>
      <c r="BZ9" s="433"/>
      <c r="CA9" s="433"/>
      <c r="CB9" s="433"/>
      <c r="CC9" s="434"/>
      <c r="CD9" s="472" t="s">
        <v>112</v>
      </c>
      <c r="CE9" s="392"/>
      <c r="CF9" s="392"/>
      <c r="CG9" s="392"/>
      <c r="CH9" s="392"/>
      <c r="CI9" s="392"/>
      <c r="CJ9" s="392"/>
      <c r="CK9" s="392"/>
      <c r="CL9" s="392"/>
      <c r="CM9" s="392"/>
      <c r="CN9" s="392"/>
      <c r="CO9" s="392"/>
      <c r="CP9" s="392"/>
      <c r="CQ9" s="392"/>
      <c r="CR9" s="392"/>
      <c r="CS9" s="473"/>
      <c r="CT9" s="429">
        <v>5.9</v>
      </c>
      <c r="CU9" s="430"/>
      <c r="CV9" s="430"/>
      <c r="CW9" s="430"/>
      <c r="CX9" s="430"/>
      <c r="CY9" s="430"/>
      <c r="CZ9" s="430"/>
      <c r="DA9" s="431"/>
      <c r="DB9" s="429">
        <v>5.6</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113</v>
      </c>
      <c r="M10" s="389"/>
      <c r="N10" s="389"/>
      <c r="O10" s="389"/>
      <c r="P10" s="389"/>
      <c r="Q10" s="390"/>
      <c r="R10" s="385">
        <v>33445</v>
      </c>
      <c r="S10" s="386"/>
      <c r="T10" s="386"/>
      <c r="U10" s="386"/>
      <c r="V10" s="445"/>
      <c r="W10" s="573"/>
      <c r="X10" s="383"/>
      <c r="Y10" s="383"/>
      <c r="Z10" s="383"/>
      <c r="AA10" s="383"/>
      <c r="AB10" s="383"/>
      <c r="AC10" s="383"/>
      <c r="AD10" s="383"/>
      <c r="AE10" s="383"/>
      <c r="AF10" s="383"/>
      <c r="AG10" s="383"/>
      <c r="AH10" s="383"/>
      <c r="AI10" s="383"/>
      <c r="AJ10" s="383"/>
      <c r="AK10" s="383"/>
      <c r="AL10" s="574"/>
      <c r="AM10" s="489" t="s">
        <v>114</v>
      </c>
      <c r="AN10" s="389"/>
      <c r="AO10" s="389"/>
      <c r="AP10" s="389"/>
      <c r="AQ10" s="389"/>
      <c r="AR10" s="389"/>
      <c r="AS10" s="389"/>
      <c r="AT10" s="390"/>
      <c r="AU10" s="490" t="s">
        <v>90</v>
      </c>
      <c r="AV10" s="491"/>
      <c r="AW10" s="491"/>
      <c r="AX10" s="491"/>
      <c r="AY10" s="446" t="s">
        <v>115</v>
      </c>
      <c r="AZ10" s="447"/>
      <c r="BA10" s="447"/>
      <c r="BB10" s="447"/>
      <c r="BC10" s="447"/>
      <c r="BD10" s="447"/>
      <c r="BE10" s="447"/>
      <c r="BF10" s="447"/>
      <c r="BG10" s="447"/>
      <c r="BH10" s="447"/>
      <c r="BI10" s="447"/>
      <c r="BJ10" s="447"/>
      <c r="BK10" s="447"/>
      <c r="BL10" s="447"/>
      <c r="BM10" s="448"/>
      <c r="BN10" s="432">
        <v>220018</v>
      </c>
      <c r="BO10" s="433"/>
      <c r="BP10" s="433"/>
      <c r="BQ10" s="433"/>
      <c r="BR10" s="433"/>
      <c r="BS10" s="433"/>
      <c r="BT10" s="433"/>
      <c r="BU10" s="434"/>
      <c r="BV10" s="432">
        <v>383827</v>
      </c>
      <c r="BW10" s="433"/>
      <c r="BX10" s="433"/>
      <c r="BY10" s="433"/>
      <c r="BZ10" s="433"/>
      <c r="CA10" s="433"/>
      <c r="CB10" s="433"/>
      <c r="CC10" s="434"/>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64"/>
      <c r="C11" s="565"/>
      <c r="D11" s="565"/>
      <c r="E11" s="565"/>
      <c r="F11" s="565"/>
      <c r="G11" s="565"/>
      <c r="H11" s="565"/>
      <c r="I11" s="565"/>
      <c r="J11" s="565"/>
      <c r="K11" s="483"/>
      <c r="L11" s="393" t="s">
        <v>117</v>
      </c>
      <c r="M11" s="394"/>
      <c r="N11" s="394"/>
      <c r="O11" s="394"/>
      <c r="P11" s="394"/>
      <c r="Q11" s="395"/>
      <c r="R11" s="561" t="s">
        <v>118</v>
      </c>
      <c r="S11" s="562"/>
      <c r="T11" s="562"/>
      <c r="U11" s="562"/>
      <c r="V11" s="563"/>
      <c r="W11" s="573"/>
      <c r="X11" s="383"/>
      <c r="Y11" s="383"/>
      <c r="Z11" s="383"/>
      <c r="AA11" s="383"/>
      <c r="AB11" s="383"/>
      <c r="AC11" s="383"/>
      <c r="AD11" s="383"/>
      <c r="AE11" s="383"/>
      <c r="AF11" s="383"/>
      <c r="AG11" s="383"/>
      <c r="AH11" s="383"/>
      <c r="AI11" s="383"/>
      <c r="AJ11" s="383"/>
      <c r="AK11" s="383"/>
      <c r="AL11" s="574"/>
      <c r="AM11" s="489" t="s">
        <v>119</v>
      </c>
      <c r="AN11" s="389"/>
      <c r="AO11" s="389"/>
      <c r="AP11" s="389"/>
      <c r="AQ11" s="389"/>
      <c r="AR11" s="389"/>
      <c r="AS11" s="389"/>
      <c r="AT11" s="390"/>
      <c r="AU11" s="490" t="s">
        <v>90</v>
      </c>
      <c r="AV11" s="491"/>
      <c r="AW11" s="491"/>
      <c r="AX11" s="491"/>
      <c r="AY11" s="446" t="s">
        <v>120</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121</v>
      </c>
      <c r="CE11" s="392"/>
      <c r="CF11" s="392"/>
      <c r="CG11" s="392"/>
      <c r="CH11" s="392"/>
      <c r="CI11" s="392"/>
      <c r="CJ11" s="392"/>
      <c r="CK11" s="392"/>
      <c r="CL11" s="392"/>
      <c r="CM11" s="392"/>
      <c r="CN11" s="392"/>
      <c r="CO11" s="392"/>
      <c r="CP11" s="392"/>
      <c r="CQ11" s="392"/>
      <c r="CR11" s="392"/>
      <c r="CS11" s="473"/>
      <c r="CT11" s="535" t="s">
        <v>122</v>
      </c>
      <c r="CU11" s="536"/>
      <c r="CV11" s="536"/>
      <c r="CW11" s="536"/>
      <c r="CX11" s="536"/>
      <c r="CY11" s="536"/>
      <c r="CZ11" s="536"/>
      <c r="DA11" s="537"/>
      <c r="DB11" s="535" t="s">
        <v>122</v>
      </c>
      <c r="DC11" s="536"/>
      <c r="DD11" s="536"/>
      <c r="DE11" s="536"/>
      <c r="DF11" s="536"/>
      <c r="DG11" s="536"/>
      <c r="DH11" s="536"/>
      <c r="DI11" s="537"/>
    </row>
    <row r="12" spans="1:119" ht="18.75" customHeight="1" x14ac:dyDescent="0.2">
      <c r="A12" s="175"/>
      <c r="B12" s="538" t="s">
        <v>123</v>
      </c>
      <c r="C12" s="539"/>
      <c r="D12" s="539"/>
      <c r="E12" s="539"/>
      <c r="F12" s="539"/>
      <c r="G12" s="539"/>
      <c r="H12" s="539"/>
      <c r="I12" s="539"/>
      <c r="J12" s="539"/>
      <c r="K12" s="540"/>
      <c r="L12" s="547" t="s">
        <v>124</v>
      </c>
      <c r="M12" s="548"/>
      <c r="N12" s="548"/>
      <c r="O12" s="548"/>
      <c r="P12" s="548"/>
      <c r="Q12" s="549"/>
      <c r="R12" s="550">
        <v>32062</v>
      </c>
      <c r="S12" s="551"/>
      <c r="T12" s="551"/>
      <c r="U12" s="551"/>
      <c r="V12" s="552"/>
      <c r="W12" s="553" t="s">
        <v>1</v>
      </c>
      <c r="X12" s="491"/>
      <c r="Y12" s="491"/>
      <c r="Z12" s="491"/>
      <c r="AA12" s="491"/>
      <c r="AB12" s="554"/>
      <c r="AC12" s="555" t="s">
        <v>125</v>
      </c>
      <c r="AD12" s="556"/>
      <c r="AE12" s="556"/>
      <c r="AF12" s="556"/>
      <c r="AG12" s="557"/>
      <c r="AH12" s="555" t="s">
        <v>126</v>
      </c>
      <c r="AI12" s="556"/>
      <c r="AJ12" s="556"/>
      <c r="AK12" s="556"/>
      <c r="AL12" s="558"/>
      <c r="AM12" s="489" t="s">
        <v>127</v>
      </c>
      <c r="AN12" s="389"/>
      <c r="AO12" s="389"/>
      <c r="AP12" s="389"/>
      <c r="AQ12" s="389"/>
      <c r="AR12" s="389"/>
      <c r="AS12" s="389"/>
      <c r="AT12" s="390"/>
      <c r="AU12" s="490" t="s">
        <v>90</v>
      </c>
      <c r="AV12" s="491"/>
      <c r="AW12" s="491"/>
      <c r="AX12" s="491"/>
      <c r="AY12" s="446" t="s">
        <v>128</v>
      </c>
      <c r="AZ12" s="447"/>
      <c r="BA12" s="447"/>
      <c r="BB12" s="447"/>
      <c r="BC12" s="447"/>
      <c r="BD12" s="447"/>
      <c r="BE12" s="447"/>
      <c r="BF12" s="447"/>
      <c r="BG12" s="447"/>
      <c r="BH12" s="447"/>
      <c r="BI12" s="447"/>
      <c r="BJ12" s="447"/>
      <c r="BK12" s="447"/>
      <c r="BL12" s="447"/>
      <c r="BM12" s="448"/>
      <c r="BN12" s="432">
        <v>286000</v>
      </c>
      <c r="BO12" s="433"/>
      <c r="BP12" s="433"/>
      <c r="BQ12" s="433"/>
      <c r="BR12" s="433"/>
      <c r="BS12" s="433"/>
      <c r="BT12" s="433"/>
      <c r="BU12" s="434"/>
      <c r="BV12" s="432">
        <v>47000</v>
      </c>
      <c r="BW12" s="433"/>
      <c r="BX12" s="433"/>
      <c r="BY12" s="433"/>
      <c r="BZ12" s="433"/>
      <c r="CA12" s="433"/>
      <c r="CB12" s="433"/>
      <c r="CC12" s="434"/>
      <c r="CD12" s="472" t="s">
        <v>129</v>
      </c>
      <c r="CE12" s="392"/>
      <c r="CF12" s="392"/>
      <c r="CG12" s="392"/>
      <c r="CH12" s="392"/>
      <c r="CI12" s="392"/>
      <c r="CJ12" s="392"/>
      <c r="CK12" s="392"/>
      <c r="CL12" s="392"/>
      <c r="CM12" s="392"/>
      <c r="CN12" s="392"/>
      <c r="CO12" s="392"/>
      <c r="CP12" s="392"/>
      <c r="CQ12" s="392"/>
      <c r="CR12" s="392"/>
      <c r="CS12" s="473"/>
      <c r="CT12" s="535" t="s">
        <v>122</v>
      </c>
      <c r="CU12" s="536"/>
      <c r="CV12" s="536"/>
      <c r="CW12" s="536"/>
      <c r="CX12" s="536"/>
      <c r="CY12" s="536"/>
      <c r="CZ12" s="536"/>
      <c r="DA12" s="537"/>
      <c r="DB12" s="535" t="s">
        <v>122</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84"/>
      <c r="M13" s="516" t="s">
        <v>130</v>
      </c>
      <c r="N13" s="517"/>
      <c r="O13" s="517"/>
      <c r="P13" s="517"/>
      <c r="Q13" s="518"/>
      <c r="R13" s="519">
        <v>31063</v>
      </c>
      <c r="S13" s="520"/>
      <c r="T13" s="520"/>
      <c r="U13" s="520"/>
      <c r="V13" s="521"/>
      <c r="W13" s="522" t="s">
        <v>131</v>
      </c>
      <c r="X13" s="418"/>
      <c r="Y13" s="418"/>
      <c r="Z13" s="418"/>
      <c r="AA13" s="418"/>
      <c r="AB13" s="419"/>
      <c r="AC13" s="385">
        <v>277</v>
      </c>
      <c r="AD13" s="386"/>
      <c r="AE13" s="386"/>
      <c r="AF13" s="386"/>
      <c r="AG13" s="387"/>
      <c r="AH13" s="385">
        <v>300</v>
      </c>
      <c r="AI13" s="386"/>
      <c r="AJ13" s="386"/>
      <c r="AK13" s="386"/>
      <c r="AL13" s="445"/>
      <c r="AM13" s="489" t="s">
        <v>132</v>
      </c>
      <c r="AN13" s="389"/>
      <c r="AO13" s="389"/>
      <c r="AP13" s="389"/>
      <c r="AQ13" s="389"/>
      <c r="AR13" s="389"/>
      <c r="AS13" s="389"/>
      <c r="AT13" s="390"/>
      <c r="AU13" s="490" t="s">
        <v>101</v>
      </c>
      <c r="AV13" s="491"/>
      <c r="AW13" s="491"/>
      <c r="AX13" s="491"/>
      <c r="AY13" s="446" t="s">
        <v>133</v>
      </c>
      <c r="AZ13" s="447"/>
      <c r="BA13" s="447"/>
      <c r="BB13" s="447"/>
      <c r="BC13" s="447"/>
      <c r="BD13" s="447"/>
      <c r="BE13" s="447"/>
      <c r="BF13" s="447"/>
      <c r="BG13" s="447"/>
      <c r="BH13" s="447"/>
      <c r="BI13" s="447"/>
      <c r="BJ13" s="447"/>
      <c r="BK13" s="447"/>
      <c r="BL13" s="447"/>
      <c r="BM13" s="448"/>
      <c r="BN13" s="432">
        <v>-107292</v>
      </c>
      <c r="BO13" s="433"/>
      <c r="BP13" s="433"/>
      <c r="BQ13" s="433"/>
      <c r="BR13" s="433"/>
      <c r="BS13" s="433"/>
      <c r="BT13" s="433"/>
      <c r="BU13" s="434"/>
      <c r="BV13" s="432">
        <v>119339</v>
      </c>
      <c r="BW13" s="433"/>
      <c r="BX13" s="433"/>
      <c r="BY13" s="433"/>
      <c r="BZ13" s="433"/>
      <c r="CA13" s="433"/>
      <c r="CB13" s="433"/>
      <c r="CC13" s="434"/>
      <c r="CD13" s="472" t="s">
        <v>134</v>
      </c>
      <c r="CE13" s="392"/>
      <c r="CF13" s="392"/>
      <c r="CG13" s="392"/>
      <c r="CH13" s="392"/>
      <c r="CI13" s="392"/>
      <c r="CJ13" s="392"/>
      <c r="CK13" s="392"/>
      <c r="CL13" s="392"/>
      <c r="CM13" s="392"/>
      <c r="CN13" s="392"/>
      <c r="CO13" s="392"/>
      <c r="CP13" s="392"/>
      <c r="CQ13" s="392"/>
      <c r="CR13" s="392"/>
      <c r="CS13" s="473"/>
      <c r="CT13" s="429">
        <v>0.9</v>
      </c>
      <c r="CU13" s="430"/>
      <c r="CV13" s="430"/>
      <c r="CW13" s="430"/>
      <c r="CX13" s="430"/>
      <c r="CY13" s="430"/>
      <c r="CZ13" s="430"/>
      <c r="DA13" s="431"/>
      <c r="DB13" s="429">
        <v>0.8</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135</v>
      </c>
      <c r="M14" s="559"/>
      <c r="N14" s="559"/>
      <c r="O14" s="559"/>
      <c r="P14" s="559"/>
      <c r="Q14" s="560"/>
      <c r="R14" s="519">
        <v>32161</v>
      </c>
      <c r="S14" s="520"/>
      <c r="T14" s="520"/>
      <c r="U14" s="520"/>
      <c r="V14" s="521"/>
      <c r="W14" s="523"/>
      <c r="X14" s="421"/>
      <c r="Y14" s="421"/>
      <c r="Z14" s="421"/>
      <c r="AA14" s="421"/>
      <c r="AB14" s="422"/>
      <c r="AC14" s="512">
        <v>2</v>
      </c>
      <c r="AD14" s="513"/>
      <c r="AE14" s="513"/>
      <c r="AF14" s="513"/>
      <c r="AG14" s="514"/>
      <c r="AH14" s="512">
        <v>2.1</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136</v>
      </c>
      <c r="CE14" s="470"/>
      <c r="CF14" s="470"/>
      <c r="CG14" s="470"/>
      <c r="CH14" s="470"/>
      <c r="CI14" s="470"/>
      <c r="CJ14" s="470"/>
      <c r="CK14" s="470"/>
      <c r="CL14" s="470"/>
      <c r="CM14" s="470"/>
      <c r="CN14" s="470"/>
      <c r="CO14" s="470"/>
      <c r="CP14" s="470"/>
      <c r="CQ14" s="470"/>
      <c r="CR14" s="470"/>
      <c r="CS14" s="471"/>
      <c r="CT14" s="529" t="s">
        <v>122</v>
      </c>
      <c r="CU14" s="530"/>
      <c r="CV14" s="530"/>
      <c r="CW14" s="530"/>
      <c r="CX14" s="530"/>
      <c r="CY14" s="530"/>
      <c r="CZ14" s="530"/>
      <c r="DA14" s="531"/>
      <c r="DB14" s="529" t="s">
        <v>122</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84"/>
      <c r="M15" s="516" t="s">
        <v>130</v>
      </c>
      <c r="N15" s="517"/>
      <c r="O15" s="517"/>
      <c r="P15" s="517"/>
      <c r="Q15" s="518"/>
      <c r="R15" s="519">
        <v>31276</v>
      </c>
      <c r="S15" s="520"/>
      <c r="T15" s="520"/>
      <c r="U15" s="520"/>
      <c r="V15" s="521"/>
      <c r="W15" s="522" t="s">
        <v>137</v>
      </c>
      <c r="X15" s="418"/>
      <c r="Y15" s="418"/>
      <c r="Z15" s="418"/>
      <c r="AA15" s="418"/>
      <c r="AB15" s="419"/>
      <c r="AC15" s="385">
        <v>4370</v>
      </c>
      <c r="AD15" s="386"/>
      <c r="AE15" s="386"/>
      <c r="AF15" s="386"/>
      <c r="AG15" s="387"/>
      <c r="AH15" s="385">
        <v>4669</v>
      </c>
      <c r="AI15" s="386"/>
      <c r="AJ15" s="386"/>
      <c r="AK15" s="386"/>
      <c r="AL15" s="445"/>
      <c r="AM15" s="489"/>
      <c r="AN15" s="389"/>
      <c r="AO15" s="389"/>
      <c r="AP15" s="389"/>
      <c r="AQ15" s="389"/>
      <c r="AR15" s="389"/>
      <c r="AS15" s="389"/>
      <c r="AT15" s="390"/>
      <c r="AU15" s="490"/>
      <c r="AV15" s="491"/>
      <c r="AW15" s="491"/>
      <c r="AX15" s="491"/>
      <c r="AY15" s="458" t="s">
        <v>138</v>
      </c>
      <c r="AZ15" s="459"/>
      <c r="BA15" s="459"/>
      <c r="BB15" s="459"/>
      <c r="BC15" s="459"/>
      <c r="BD15" s="459"/>
      <c r="BE15" s="459"/>
      <c r="BF15" s="459"/>
      <c r="BG15" s="459"/>
      <c r="BH15" s="459"/>
      <c r="BI15" s="459"/>
      <c r="BJ15" s="459"/>
      <c r="BK15" s="459"/>
      <c r="BL15" s="459"/>
      <c r="BM15" s="460"/>
      <c r="BN15" s="461">
        <v>5866559</v>
      </c>
      <c r="BO15" s="462"/>
      <c r="BP15" s="462"/>
      <c r="BQ15" s="462"/>
      <c r="BR15" s="462"/>
      <c r="BS15" s="462"/>
      <c r="BT15" s="462"/>
      <c r="BU15" s="463"/>
      <c r="BV15" s="461">
        <v>5642348</v>
      </c>
      <c r="BW15" s="462"/>
      <c r="BX15" s="462"/>
      <c r="BY15" s="462"/>
      <c r="BZ15" s="462"/>
      <c r="CA15" s="462"/>
      <c r="CB15" s="462"/>
      <c r="CC15" s="463"/>
      <c r="CD15" s="532" t="s">
        <v>139</v>
      </c>
      <c r="CE15" s="533"/>
      <c r="CF15" s="533"/>
      <c r="CG15" s="533"/>
      <c r="CH15" s="533"/>
      <c r="CI15" s="533"/>
      <c r="CJ15" s="533"/>
      <c r="CK15" s="533"/>
      <c r="CL15" s="533"/>
      <c r="CM15" s="533"/>
      <c r="CN15" s="533"/>
      <c r="CO15" s="533"/>
      <c r="CP15" s="533"/>
      <c r="CQ15" s="533"/>
      <c r="CR15" s="533"/>
      <c r="CS15" s="534"/>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41"/>
      <c r="C16" s="542"/>
      <c r="D16" s="542"/>
      <c r="E16" s="542"/>
      <c r="F16" s="542"/>
      <c r="G16" s="542"/>
      <c r="H16" s="542"/>
      <c r="I16" s="542"/>
      <c r="J16" s="542"/>
      <c r="K16" s="543"/>
      <c r="L16" s="506" t="s">
        <v>140</v>
      </c>
      <c r="M16" s="507"/>
      <c r="N16" s="507"/>
      <c r="O16" s="507"/>
      <c r="P16" s="507"/>
      <c r="Q16" s="508"/>
      <c r="R16" s="509" t="s">
        <v>141</v>
      </c>
      <c r="S16" s="510"/>
      <c r="T16" s="510"/>
      <c r="U16" s="510"/>
      <c r="V16" s="511"/>
      <c r="W16" s="523"/>
      <c r="X16" s="421"/>
      <c r="Y16" s="421"/>
      <c r="Z16" s="421"/>
      <c r="AA16" s="421"/>
      <c r="AB16" s="422"/>
      <c r="AC16" s="512">
        <v>31.1</v>
      </c>
      <c r="AD16" s="513"/>
      <c r="AE16" s="513"/>
      <c r="AF16" s="513"/>
      <c r="AG16" s="514"/>
      <c r="AH16" s="512">
        <v>32.1</v>
      </c>
      <c r="AI16" s="513"/>
      <c r="AJ16" s="513"/>
      <c r="AK16" s="513"/>
      <c r="AL16" s="515"/>
      <c r="AM16" s="489"/>
      <c r="AN16" s="389"/>
      <c r="AO16" s="389"/>
      <c r="AP16" s="389"/>
      <c r="AQ16" s="389"/>
      <c r="AR16" s="389"/>
      <c r="AS16" s="389"/>
      <c r="AT16" s="390"/>
      <c r="AU16" s="490"/>
      <c r="AV16" s="491"/>
      <c r="AW16" s="491"/>
      <c r="AX16" s="491"/>
      <c r="AY16" s="446" t="s">
        <v>142</v>
      </c>
      <c r="AZ16" s="447"/>
      <c r="BA16" s="447"/>
      <c r="BB16" s="447"/>
      <c r="BC16" s="447"/>
      <c r="BD16" s="447"/>
      <c r="BE16" s="447"/>
      <c r="BF16" s="447"/>
      <c r="BG16" s="447"/>
      <c r="BH16" s="447"/>
      <c r="BI16" s="447"/>
      <c r="BJ16" s="447"/>
      <c r="BK16" s="447"/>
      <c r="BL16" s="447"/>
      <c r="BM16" s="448"/>
      <c r="BN16" s="432">
        <v>5785635</v>
      </c>
      <c r="BO16" s="433"/>
      <c r="BP16" s="433"/>
      <c r="BQ16" s="433"/>
      <c r="BR16" s="433"/>
      <c r="BS16" s="433"/>
      <c r="BT16" s="433"/>
      <c r="BU16" s="434"/>
      <c r="BV16" s="432">
        <v>5688483</v>
      </c>
      <c r="BW16" s="433"/>
      <c r="BX16" s="433"/>
      <c r="BY16" s="433"/>
      <c r="BZ16" s="433"/>
      <c r="CA16" s="433"/>
      <c r="CB16" s="433"/>
      <c r="CC16" s="434"/>
      <c r="CD16" s="188"/>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89"/>
      <c r="M17" s="525" t="s">
        <v>143</v>
      </c>
      <c r="N17" s="526"/>
      <c r="O17" s="526"/>
      <c r="P17" s="526"/>
      <c r="Q17" s="527"/>
      <c r="R17" s="509" t="s">
        <v>144</v>
      </c>
      <c r="S17" s="510"/>
      <c r="T17" s="510"/>
      <c r="U17" s="510"/>
      <c r="V17" s="511"/>
      <c r="W17" s="522" t="s">
        <v>145</v>
      </c>
      <c r="X17" s="418"/>
      <c r="Y17" s="418"/>
      <c r="Z17" s="418"/>
      <c r="AA17" s="418"/>
      <c r="AB17" s="419"/>
      <c r="AC17" s="385">
        <v>9423</v>
      </c>
      <c r="AD17" s="386"/>
      <c r="AE17" s="386"/>
      <c r="AF17" s="386"/>
      <c r="AG17" s="387"/>
      <c r="AH17" s="385">
        <v>9577</v>
      </c>
      <c r="AI17" s="386"/>
      <c r="AJ17" s="386"/>
      <c r="AK17" s="386"/>
      <c r="AL17" s="445"/>
      <c r="AM17" s="489"/>
      <c r="AN17" s="389"/>
      <c r="AO17" s="389"/>
      <c r="AP17" s="389"/>
      <c r="AQ17" s="389"/>
      <c r="AR17" s="389"/>
      <c r="AS17" s="389"/>
      <c r="AT17" s="390"/>
      <c r="AU17" s="490"/>
      <c r="AV17" s="491"/>
      <c r="AW17" s="491"/>
      <c r="AX17" s="491"/>
      <c r="AY17" s="446" t="s">
        <v>146</v>
      </c>
      <c r="AZ17" s="447"/>
      <c r="BA17" s="447"/>
      <c r="BB17" s="447"/>
      <c r="BC17" s="447"/>
      <c r="BD17" s="447"/>
      <c r="BE17" s="447"/>
      <c r="BF17" s="447"/>
      <c r="BG17" s="447"/>
      <c r="BH17" s="447"/>
      <c r="BI17" s="447"/>
      <c r="BJ17" s="447"/>
      <c r="BK17" s="447"/>
      <c r="BL17" s="447"/>
      <c r="BM17" s="448"/>
      <c r="BN17" s="432">
        <v>7532655</v>
      </c>
      <c r="BO17" s="433"/>
      <c r="BP17" s="433"/>
      <c r="BQ17" s="433"/>
      <c r="BR17" s="433"/>
      <c r="BS17" s="433"/>
      <c r="BT17" s="433"/>
      <c r="BU17" s="434"/>
      <c r="BV17" s="432">
        <v>7245505</v>
      </c>
      <c r="BW17" s="433"/>
      <c r="BX17" s="433"/>
      <c r="BY17" s="433"/>
      <c r="BZ17" s="433"/>
      <c r="CA17" s="433"/>
      <c r="CB17" s="433"/>
      <c r="CC17" s="434"/>
      <c r="CD17" s="188"/>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147</v>
      </c>
      <c r="C18" s="483"/>
      <c r="D18" s="483"/>
      <c r="E18" s="484"/>
      <c r="F18" s="484"/>
      <c r="G18" s="484"/>
      <c r="H18" s="484"/>
      <c r="I18" s="484"/>
      <c r="J18" s="484"/>
      <c r="K18" s="484"/>
      <c r="L18" s="485">
        <v>16.850000000000001</v>
      </c>
      <c r="M18" s="485"/>
      <c r="N18" s="485"/>
      <c r="O18" s="485"/>
      <c r="P18" s="485"/>
      <c r="Q18" s="485"/>
      <c r="R18" s="486"/>
      <c r="S18" s="486"/>
      <c r="T18" s="486"/>
      <c r="U18" s="486"/>
      <c r="V18" s="487"/>
      <c r="W18" s="503"/>
      <c r="X18" s="504"/>
      <c r="Y18" s="504"/>
      <c r="Z18" s="504"/>
      <c r="AA18" s="504"/>
      <c r="AB18" s="528"/>
      <c r="AC18" s="402">
        <v>67</v>
      </c>
      <c r="AD18" s="403"/>
      <c r="AE18" s="403"/>
      <c r="AF18" s="403"/>
      <c r="AG18" s="488"/>
      <c r="AH18" s="402">
        <v>65.8</v>
      </c>
      <c r="AI18" s="403"/>
      <c r="AJ18" s="403"/>
      <c r="AK18" s="403"/>
      <c r="AL18" s="404"/>
      <c r="AM18" s="489"/>
      <c r="AN18" s="389"/>
      <c r="AO18" s="389"/>
      <c r="AP18" s="389"/>
      <c r="AQ18" s="389"/>
      <c r="AR18" s="389"/>
      <c r="AS18" s="389"/>
      <c r="AT18" s="390"/>
      <c r="AU18" s="490"/>
      <c r="AV18" s="491"/>
      <c r="AW18" s="491"/>
      <c r="AX18" s="491"/>
      <c r="AY18" s="446" t="s">
        <v>148</v>
      </c>
      <c r="AZ18" s="447"/>
      <c r="BA18" s="447"/>
      <c r="BB18" s="447"/>
      <c r="BC18" s="447"/>
      <c r="BD18" s="447"/>
      <c r="BE18" s="447"/>
      <c r="BF18" s="447"/>
      <c r="BG18" s="447"/>
      <c r="BH18" s="447"/>
      <c r="BI18" s="447"/>
      <c r="BJ18" s="447"/>
      <c r="BK18" s="447"/>
      <c r="BL18" s="447"/>
      <c r="BM18" s="448"/>
      <c r="BN18" s="432">
        <v>7766957</v>
      </c>
      <c r="BO18" s="433"/>
      <c r="BP18" s="433"/>
      <c r="BQ18" s="433"/>
      <c r="BR18" s="433"/>
      <c r="BS18" s="433"/>
      <c r="BT18" s="433"/>
      <c r="BU18" s="434"/>
      <c r="BV18" s="432">
        <v>7516016</v>
      </c>
      <c r="BW18" s="433"/>
      <c r="BX18" s="433"/>
      <c r="BY18" s="433"/>
      <c r="BZ18" s="433"/>
      <c r="CA18" s="433"/>
      <c r="CB18" s="433"/>
      <c r="CC18" s="434"/>
      <c r="CD18" s="188"/>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149</v>
      </c>
      <c r="C19" s="483"/>
      <c r="D19" s="483"/>
      <c r="E19" s="484"/>
      <c r="F19" s="484"/>
      <c r="G19" s="484"/>
      <c r="H19" s="484"/>
      <c r="I19" s="484"/>
      <c r="J19" s="484"/>
      <c r="K19" s="484"/>
      <c r="L19" s="492">
        <v>1885</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150</v>
      </c>
      <c r="AZ19" s="447"/>
      <c r="BA19" s="447"/>
      <c r="BB19" s="447"/>
      <c r="BC19" s="447"/>
      <c r="BD19" s="447"/>
      <c r="BE19" s="447"/>
      <c r="BF19" s="447"/>
      <c r="BG19" s="447"/>
      <c r="BH19" s="447"/>
      <c r="BI19" s="447"/>
      <c r="BJ19" s="447"/>
      <c r="BK19" s="447"/>
      <c r="BL19" s="447"/>
      <c r="BM19" s="448"/>
      <c r="BN19" s="432">
        <v>11000491</v>
      </c>
      <c r="BO19" s="433"/>
      <c r="BP19" s="433"/>
      <c r="BQ19" s="433"/>
      <c r="BR19" s="433"/>
      <c r="BS19" s="433"/>
      <c r="BT19" s="433"/>
      <c r="BU19" s="434"/>
      <c r="BV19" s="432">
        <v>10715766</v>
      </c>
      <c r="BW19" s="433"/>
      <c r="BX19" s="433"/>
      <c r="BY19" s="433"/>
      <c r="BZ19" s="433"/>
      <c r="CA19" s="433"/>
      <c r="CB19" s="433"/>
      <c r="CC19" s="434"/>
      <c r="CD19" s="188"/>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151</v>
      </c>
      <c r="C20" s="483"/>
      <c r="D20" s="483"/>
      <c r="E20" s="484"/>
      <c r="F20" s="484"/>
      <c r="G20" s="484"/>
      <c r="H20" s="484"/>
      <c r="I20" s="484"/>
      <c r="J20" s="484"/>
      <c r="K20" s="484"/>
      <c r="L20" s="492">
        <v>13017</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8"/>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152</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8"/>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153</v>
      </c>
      <c r="C22" s="409"/>
      <c r="D22" s="410"/>
      <c r="E22" s="417" t="s">
        <v>1</v>
      </c>
      <c r="F22" s="418"/>
      <c r="G22" s="418"/>
      <c r="H22" s="418"/>
      <c r="I22" s="418"/>
      <c r="J22" s="418"/>
      <c r="K22" s="419"/>
      <c r="L22" s="417" t="s">
        <v>154</v>
      </c>
      <c r="M22" s="418"/>
      <c r="N22" s="418"/>
      <c r="O22" s="418"/>
      <c r="P22" s="419"/>
      <c r="Q22" s="423" t="s">
        <v>155</v>
      </c>
      <c r="R22" s="424"/>
      <c r="S22" s="424"/>
      <c r="T22" s="424"/>
      <c r="U22" s="424"/>
      <c r="V22" s="425"/>
      <c r="W22" s="474" t="s">
        <v>156</v>
      </c>
      <c r="X22" s="409"/>
      <c r="Y22" s="410"/>
      <c r="Z22" s="417" t="s">
        <v>1</v>
      </c>
      <c r="AA22" s="418"/>
      <c r="AB22" s="418"/>
      <c r="AC22" s="418"/>
      <c r="AD22" s="418"/>
      <c r="AE22" s="418"/>
      <c r="AF22" s="418"/>
      <c r="AG22" s="419"/>
      <c r="AH22" s="435" t="s">
        <v>157</v>
      </c>
      <c r="AI22" s="418"/>
      <c r="AJ22" s="418"/>
      <c r="AK22" s="418"/>
      <c r="AL22" s="419"/>
      <c r="AM22" s="435" t="s">
        <v>158</v>
      </c>
      <c r="AN22" s="436"/>
      <c r="AO22" s="436"/>
      <c r="AP22" s="436"/>
      <c r="AQ22" s="436"/>
      <c r="AR22" s="437"/>
      <c r="AS22" s="423" t="s">
        <v>155</v>
      </c>
      <c r="AT22" s="424"/>
      <c r="AU22" s="424"/>
      <c r="AV22" s="424"/>
      <c r="AW22" s="424"/>
      <c r="AX22" s="441"/>
      <c r="AY22" s="458" t="s">
        <v>159</v>
      </c>
      <c r="AZ22" s="459"/>
      <c r="BA22" s="459"/>
      <c r="BB22" s="459"/>
      <c r="BC22" s="459"/>
      <c r="BD22" s="459"/>
      <c r="BE22" s="459"/>
      <c r="BF22" s="459"/>
      <c r="BG22" s="459"/>
      <c r="BH22" s="459"/>
      <c r="BI22" s="459"/>
      <c r="BJ22" s="459"/>
      <c r="BK22" s="459"/>
      <c r="BL22" s="459"/>
      <c r="BM22" s="460"/>
      <c r="BN22" s="461">
        <v>7343877</v>
      </c>
      <c r="BO22" s="462"/>
      <c r="BP22" s="462"/>
      <c r="BQ22" s="462"/>
      <c r="BR22" s="462"/>
      <c r="BS22" s="462"/>
      <c r="BT22" s="462"/>
      <c r="BU22" s="463"/>
      <c r="BV22" s="461">
        <v>7917798</v>
      </c>
      <c r="BW22" s="462"/>
      <c r="BX22" s="462"/>
      <c r="BY22" s="462"/>
      <c r="BZ22" s="462"/>
      <c r="CA22" s="462"/>
      <c r="CB22" s="462"/>
      <c r="CC22" s="463"/>
      <c r="CD22" s="188"/>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160</v>
      </c>
      <c r="AZ23" s="447"/>
      <c r="BA23" s="447"/>
      <c r="BB23" s="447"/>
      <c r="BC23" s="447"/>
      <c r="BD23" s="447"/>
      <c r="BE23" s="447"/>
      <c r="BF23" s="447"/>
      <c r="BG23" s="447"/>
      <c r="BH23" s="447"/>
      <c r="BI23" s="447"/>
      <c r="BJ23" s="447"/>
      <c r="BK23" s="447"/>
      <c r="BL23" s="447"/>
      <c r="BM23" s="448"/>
      <c r="BN23" s="432">
        <v>2849160</v>
      </c>
      <c r="BO23" s="433"/>
      <c r="BP23" s="433"/>
      <c r="BQ23" s="433"/>
      <c r="BR23" s="433"/>
      <c r="BS23" s="433"/>
      <c r="BT23" s="433"/>
      <c r="BU23" s="434"/>
      <c r="BV23" s="432">
        <v>3091051</v>
      </c>
      <c r="BW23" s="433"/>
      <c r="BX23" s="433"/>
      <c r="BY23" s="433"/>
      <c r="BZ23" s="433"/>
      <c r="CA23" s="433"/>
      <c r="CB23" s="433"/>
      <c r="CC23" s="434"/>
      <c r="CD23" s="188"/>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161</v>
      </c>
      <c r="F24" s="389"/>
      <c r="G24" s="389"/>
      <c r="H24" s="389"/>
      <c r="I24" s="389"/>
      <c r="J24" s="389"/>
      <c r="K24" s="390"/>
      <c r="L24" s="385">
        <v>1</v>
      </c>
      <c r="M24" s="386"/>
      <c r="N24" s="386"/>
      <c r="O24" s="386"/>
      <c r="P24" s="387"/>
      <c r="Q24" s="385">
        <v>7630</v>
      </c>
      <c r="R24" s="386"/>
      <c r="S24" s="386"/>
      <c r="T24" s="386"/>
      <c r="U24" s="386"/>
      <c r="V24" s="387"/>
      <c r="W24" s="475"/>
      <c r="X24" s="412"/>
      <c r="Y24" s="413"/>
      <c r="Z24" s="388" t="s">
        <v>162</v>
      </c>
      <c r="AA24" s="389"/>
      <c r="AB24" s="389"/>
      <c r="AC24" s="389"/>
      <c r="AD24" s="389"/>
      <c r="AE24" s="389"/>
      <c r="AF24" s="389"/>
      <c r="AG24" s="390"/>
      <c r="AH24" s="385">
        <v>204</v>
      </c>
      <c r="AI24" s="386"/>
      <c r="AJ24" s="386"/>
      <c r="AK24" s="386"/>
      <c r="AL24" s="387"/>
      <c r="AM24" s="385">
        <v>664020</v>
      </c>
      <c r="AN24" s="386"/>
      <c r="AO24" s="386"/>
      <c r="AP24" s="386"/>
      <c r="AQ24" s="386"/>
      <c r="AR24" s="387"/>
      <c r="AS24" s="385">
        <v>3255</v>
      </c>
      <c r="AT24" s="386"/>
      <c r="AU24" s="386"/>
      <c r="AV24" s="386"/>
      <c r="AW24" s="386"/>
      <c r="AX24" s="445"/>
      <c r="AY24" s="405" t="s">
        <v>163</v>
      </c>
      <c r="AZ24" s="406"/>
      <c r="BA24" s="406"/>
      <c r="BB24" s="406"/>
      <c r="BC24" s="406"/>
      <c r="BD24" s="406"/>
      <c r="BE24" s="406"/>
      <c r="BF24" s="406"/>
      <c r="BG24" s="406"/>
      <c r="BH24" s="406"/>
      <c r="BI24" s="406"/>
      <c r="BJ24" s="406"/>
      <c r="BK24" s="406"/>
      <c r="BL24" s="406"/>
      <c r="BM24" s="407"/>
      <c r="BN24" s="432">
        <v>6507181</v>
      </c>
      <c r="BO24" s="433"/>
      <c r="BP24" s="433"/>
      <c r="BQ24" s="433"/>
      <c r="BR24" s="433"/>
      <c r="BS24" s="433"/>
      <c r="BT24" s="433"/>
      <c r="BU24" s="434"/>
      <c r="BV24" s="432">
        <v>6915341</v>
      </c>
      <c r="BW24" s="433"/>
      <c r="BX24" s="433"/>
      <c r="BY24" s="433"/>
      <c r="BZ24" s="433"/>
      <c r="CA24" s="433"/>
      <c r="CB24" s="433"/>
      <c r="CC24" s="434"/>
      <c r="CD24" s="188"/>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164</v>
      </c>
      <c r="F25" s="389"/>
      <c r="G25" s="389"/>
      <c r="H25" s="389"/>
      <c r="I25" s="389"/>
      <c r="J25" s="389"/>
      <c r="K25" s="390"/>
      <c r="L25" s="385">
        <v>1</v>
      </c>
      <c r="M25" s="386"/>
      <c r="N25" s="386"/>
      <c r="O25" s="386"/>
      <c r="P25" s="387"/>
      <c r="Q25" s="385">
        <v>6660</v>
      </c>
      <c r="R25" s="386"/>
      <c r="S25" s="386"/>
      <c r="T25" s="386"/>
      <c r="U25" s="386"/>
      <c r="V25" s="387"/>
      <c r="W25" s="475"/>
      <c r="X25" s="412"/>
      <c r="Y25" s="413"/>
      <c r="Z25" s="388" t="s">
        <v>165</v>
      </c>
      <c r="AA25" s="389"/>
      <c r="AB25" s="389"/>
      <c r="AC25" s="389"/>
      <c r="AD25" s="389"/>
      <c r="AE25" s="389"/>
      <c r="AF25" s="389"/>
      <c r="AG25" s="390"/>
      <c r="AH25" s="385" t="s">
        <v>122</v>
      </c>
      <c r="AI25" s="386"/>
      <c r="AJ25" s="386"/>
      <c r="AK25" s="386"/>
      <c r="AL25" s="387"/>
      <c r="AM25" s="385" t="s">
        <v>122</v>
      </c>
      <c r="AN25" s="386"/>
      <c r="AO25" s="386"/>
      <c r="AP25" s="386"/>
      <c r="AQ25" s="386"/>
      <c r="AR25" s="387"/>
      <c r="AS25" s="385" t="s">
        <v>122</v>
      </c>
      <c r="AT25" s="386"/>
      <c r="AU25" s="386"/>
      <c r="AV25" s="386"/>
      <c r="AW25" s="386"/>
      <c r="AX25" s="445"/>
      <c r="AY25" s="458" t="s">
        <v>166</v>
      </c>
      <c r="AZ25" s="459"/>
      <c r="BA25" s="459"/>
      <c r="BB25" s="459"/>
      <c r="BC25" s="459"/>
      <c r="BD25" s="459"/>
      <c r="BE25" s="459"/>
      <c r="BF25" s="459"/>
      <c r="BG25" s="459"/>
      <c r="BH25" s="459"/>
      <c r="BI25" s="459"/>
      <c r="BJ25" s="459"/>
      <c r="BK25" s="459"/>
      <c r="BL25" s="459"/>
      <c r="BM25" s="460"/>
      <c r="BN25" s="461">
        <v>3878082</v>
      </c>
      <c r="BO25" s="462"/>
      <c r="BP25" s="462"/>
      <c r="BQ25" s="462"/>
      <c r="BR25" s="462"/>
      <c r="BS25" s="462"/>
      <c r="BT25" s="462"/>
      <c r="BU25" s="463"/>
      <c r="BV25" s="461">
        <v>2412242</v>
      </c>
      <c r="BW25" s="462"/>
      <c r="BX25" s="462"/>
      <c r="BY25" s="462"/>
      <c r="BZ25" s="462"/>
      <c r="CA25" s="462"/>
      <c r="CB25" s="462"/>
      <c r="CC25" s="463"/>
      <c r="CD25" s="188"/>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167</v>
      </c>
      <c r="F26" s="389"/>
      <c r="G26" s="389"/>
      <c r="H26" s="389"/>
      <c r="I26" s="389"/>
      <c r="J26" s="389"/>
      <c r="K26" s="390"/>
      <c r="L26" s="385">
        <v>1</v>
      </c>
      <c r="M26" s="386"/>
      <c r="N26" s="386"/>
      <c r="O26" s="386"/>
      <c r="P26" s="387"/>
      <c r="Q26" s="385">
        <v>6370</v>
      </c>
      <c r="R26" s="386"/>
      <c r="S26" s="386"/>
      <c r="T26" s="386"/>
      <c r="U26" s="386"/>
      <c r="V26" s="387"/>
      <c r="W26" s="475"/>
      <c r="X26" s="412"/>
      <c r="Y26" s="413"/>
      <c r="Z26" s="388" t="s">
        <v>168</v>
      </c>
      <c r="AA26" s="443"/>
      <c r="AB26" s="443"/>
      <c r="AC26" s="443"/>
      <c r="AD26" s="443"/>
      <c r="AE26" s="443"/>
      <c r="AF26" s="443"/>
      <c r="AG26" s="444"/>
      <c r="AH26" s="385" t="s">
        <v>122</v>
      </c>
      <c r="AI26" s="386"/>
      <c r="AJ26" s="386"/>
      <c r="AK26" s="386"/>
      <c r="AL26" s="387"/>
      <c r="AM26" s="385" t="s">
        <v>122</v>
      </c>
      <c r="AN26" s="386"/>
      <c r="AO26" s="386"/>
      <c r="AP26" s="386"/>
      <c r="AQ26" s="386"/>
      <c r="AR26" s="387"/>
      <c r="AS26" s="385" t="s">
        <v>122</v>
      </c>
      <c r="AT26" s="386"/>
      <c r="AU26" s="386"/>
      <c r="AV26" s="386"/>
      <c r="AW26" s="386"/>
      <c r="AX26" s="445"/>
      <c r="AY26" s="472" t="s">
        <v>169</v>
      </c>
      <c r="AZ26" s="392"/>
      <c r="BA26" s="392"/>
      <c r="BB26" s="392"/>
      <c r="BC26" s="392"/>
      <c r="BD26" s="392"/>
      <c r="BE26" s="392"/>
      <c r="BF26" s="392"/>
      <c r="BG26" s="392"/>
      <c r="BH26" s="392"/>
      <c r="BI26" s="392"/>
      <c r="BJ26" s="392"/>
      <c r="BK26" s="392"/>
      <c r="BL26" s="392"/>
      <c r="BM26" s="473"/>
      <c r="BN26" s="432" t="s">
        <v>122</v>
      </c>
      <c r="BO26" s="433"/>
      <c r="BP26" s="433"/>
      <c r="BQ26" s="433"/>
      <c r="BR26" s="433"/>
      <c r="BS26" s="433"/>
      <c r="BT26" s="433"/>
      <c r="BU26" s="434"/>
      <c r="BV26" s="432" t="s">
        <v>122</v>
      </c>
      <c r="BW26" s="433"/>
      <c r="BX26" s="433"/>
      <c r="BY26" s="433"/>
      <c r="BZ26" s="433"/>
      <c r="CA26" s="433"/>
      <c r="CB26" s="433"/>
      <c r="CC26" s="434"/>
      <c r="CD26" s="188"/>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170</v>
      </c>
      <c r="F27" s="389"/>
      <c r="G27" s="389"/>
      <c r="H27" s="389"/>
      <c r="I27" s="389"/>
      <c r="J27" s="389"/>
      <c r="K27" s="390"/>
      <c r="L27" s="385">
        <v>1</v>
      </c>
      <c r="M27" s="386"/>
      <c r="N27" s="386"/>
      <c r="O27" s="386"/>
      <c r="P27" s="387"/>
      <c r="Q27" s="385">
        <v>4200</v>
      </c>
      <c r="R27" s="386"/>
      <c r="S27" s="386"/>
      <c r="T27" s="386"/>
      <c r="U27" s="386"/>
      <c r="V27" s="387"/>
      <c r="W27" s="475"/>
      <c r="X27" s="412"/>
      <c r="Y27" s="413"/>
      <c r="Z27" s="388" t="s">
        <v>171</v>
      </c>
      <c r="AA27" s="389"/>
      <c r="AB27" s="389"/>
      <c r="AC27" s="389"/>
      <c r="AD27" s="389"/>
      <c r="AE27" s="389"/>
      <c r="AF27" s="389"/>
      <c r="AG27" s="390"/>
      <c r="AH27" s="385">
        <v>2</v>
      </c>
      <c r="AI27" s="386"/>
      <c r="AJ27" s="386"/>
      <c r="AK27" s="386"/>
      <c r="AL27" s="387"/>
      <c r="AM27" s="385" t="s">
        <v>172</v>
      </c>
      <c r="AN27" s="386"/>
      <c r="AO27" s="386"/>
      <c r="AP27" s="386"/>
      <c r="AQ27" s="386"/>
      <c r="AR27" s="387"/>
      <c r="AS27" s="385" t="s">
        <v>172</v>
      </c>
      <c r="AT27" s="386"/>
      <c r="AU27" s="386"/>
      <c r="AV27" s="386"/>
      <c r="AW27" s="386"/>
      <c r="AX27" s="445"/>
      <c r="AY27" s="469" t="s">
        <v>173</v>
      </c>
      <c r="AZ27" s="470"/>
      <c r="BA27" s="470"/>
      <c r="BB27" s="470"/>
      <c r="BC27" s="470"/>
      <c r="BD27" s="470"/>
      <c r="BE27" s="470"/>
      <c r="BF27" s="470"/>
      <c r="BG27" s="470"/>
      <c r="BH27" s="470"/>
      <c r="BI27" s="470"/>
      <c r="BJ27" s="470"/>
      <c r="BK27" s="470"/>
      <c r="BL27" s="470"/>
      <c r="BM27" s="471"/>
      <c r="BN27" s="466" t="s">
        <v>122</v>
      </c>
      <c r="BO27" s="467"/>
      <c r="BP27" s="467"/>
      <c r="BQ27" s="467"/>
      <c r="BR27" s="467"/>
      <c r="BS27" s="467"/>
      <c r="BT27" s="467"/>
      <c r="BU27" s="468"/>
      <c r="BV27" s="466" t="s">
        <v>122</v>
      </c>
      <c r="BW27" s="467"/>
      <c r="BX27" s="467"/>
      <c r="BY27" s="467"/>
      <c r="BZ27" s="467"/>
      <c r="CA27" s="467"/>
      <c r="CB27" s="467"/>
      <c r="CC27" s="468"/>
      <c r="CD27" s="19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174</v>
      </c>
      <c r="F28" s="389"/>
      <c r="G28" s="389"/>
      <c r="H28" s="389"/>
      <c r="I28" s="389"/>
      <c r="J28" s="389"/>
      <c r="K28" s="390"/>
      <c r="L28" s="385">
        <v>1</v>
      </c>
      <c r="M28" s="386"/>
      <c r="N28" s="386"/>
      <c r="O28" s="386"/>
      <c r="P28" s="387"/>
      <c r="Q28" s="385">
        <v>3600</v>
      </c>
      <c r="R28" s="386"/>
      <c r="S28" s="386"/>
      <c r="T28" s="386"/>
      <c r="U28" s="386"/>
      <c r="V28" s="387"/>
      <c r="W28" s="475"/>
      <c r="X28" s="412"/>
      <c r="Y28" s="413"/>
      <c r="Z28" s="388" t="s">
        <v>175</v>
      </c>
      <c r="AA28" s="389"/>
      <c r="AB28" s="389"/>
      <c r="AC28" s="389"/>
      <c r="AD28" s="389"/>
      <c r="AE28" s="389"/>
      <c r="AF28" s="389"/>
      <c r="AG28" s="390"/>
      <c r="AH28" s="385" t="s">
        <v>122</v>
      </c>
      <c r="AI28" s="386"/>
      <c r="AJ28" s="386"/>
      <c r="AK28" s="386"/>
      <c r="AL28" s="387"/>
      <c r="AM28" s="385" t="s">
        <v>122</v>
      </c>
      <c r="AN28" s="386"/>
      <c r="AO28" s="386"/>
      <c r="AP28" s="386"/>
      <c r="AQ28" s="386"/>
      <c r="AR28" s="387"/>
      <c r="AS28" s="385" t="s">
        <v>122</v>
      </c>
      <c r="AT28" s="386"/>
      <c r="AU28" s="386"/>
      <c r="AV28" s="386"/>
      <c r="AW28" s="386"/>
      <c r="AX28" s="445"/>
      <c r="AY28" s="449" t="s">
        <v>176</v>
      </c>
      <c r="AZ28" s="450"/>
      <c r="BA28" s="450"/>
      <c r="BB28" s="451"/>
      <c r="BC28" s="458" t="s">
        <v>46</v>
      </c>
      <c r="BD28" s="459"/>
      <c r="BE28" s="459"/>
      <c r="BF28" s="459"/>
      <c r="BG28" s="459"/>
      <c r="BH28" s="459"/>
      <c r="BI28" s="459"/>
      <c r="BJ28" s="459"/>
      <c r="BK28" s="459"/>
      <c r="BL28" s="459"/>
      <c r="BM28" s="460"/>
      <c r="BN28" s="461">
        <v>2011674</v>
      </c>
      <c r="BO28" s="462"/>
      <c r="BP28" s="462"/>
      <c r="BQ28" s="462"/>
      <c r="BR28" s="462"/>
      <c r="BS28" s="462"/>
      <c r="BT28" s="462"/>
      <c r="BU28" s="463"/>
      <c r="BV28" s="461">
        <v>2077656</v>
      </c>
      <c r="BW28" s="462"/>
      <c r="BX28" s="462"/>
      <c r="BY28" s="462"/>
      <c r="BZ28" s="462"/>
      <c r="CA28" s="462"/>
      <c r="CB28" s="462"/>
      <c r="CC28" s="463"/>
      <c r="CD28" s="188"/>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177</v>
      </c>
      <c r="F29" s="389"/>
      <c r="G29" s="389"/>
      <c r="H29" s="389"/>
      <c r="I29" s="389"/>
      <c r="J29" s="389"/>
      <c r="K29" s="390"/>
      <c r="L29" s="385">
        <v>14</v>
      </c>
      <c r="M29" s="386"/>
      <c r="N29" s="386"/>
      <c r="O29" s="386"/>
      <c r="P29" s="387"/>
      <c r="Q29" s="385">
        <v>3400</v>
      </c>
      <c r="R29" s="386"/>
      <c r="S29" s="386"/>
      <c r="T29" s="386"/>
      <c r="U29" s="386"/>
      <c r="V29" s="387"/>
      <c r="W29" s="476"/>
      <c r="X29" s="477"/>
      <c r="Y29" s="478"/>
      <c r="Z29" s="388" t="s">
        <v>178</v>
      </c>
      <c r="AA29" s="389"/>
      <c r="AB29" s="389"/>
      <c r="AC29" s="389"/>
      <c r="AD29" s="389"/>
      <c r="AE29" s="389"/>
      <c r="AF29" s="389"/>
      <c r="AG29" s="390"/>
      <c r="AH29" s="385">
        <v>206</v>
      </c>
      <c r="AI29" s="386"/>
      <c r="AJ29" s="386"/>
      <c r="AK29" s="386"/>
      <c r="AL29" s="387"/>
      <c r="AM29" s="385">
        <v>673244</v>
      </c>
      <c r="AN29" s="386"/>
      <c r="AO29" s="386"/>
      <c r="AP29" s="386"/>
      <c r="AQ29" s="386"/>
      <c r="AR29" s="387"/>
      <c r="AS29" s="385">
        <v>3268</v>
      </c>
      <c r="AT29" s="386"/>
      <c r="AU29" s="386"/>
      <c r="AV29" s="386"/>
      <c r="AW29" s="386"/>
      <c r="AX29" s="445"/>
      <c r="AY29" s="452"/>
      <c r="AZ29" s="453"/>
      <c r="BA29" s="453"/>
      <c r="BB29" s="454"/>
      <c r="BC29" s="446" t="s">
        <v>179</v>
      </c>
      <c r="BD29" s="447"/>
      <c r="BE29" s="447"/>
      <c r="BF29" s="447"/>
      <c r="BG29" s="447"/>
      <c r="BH29" s="447"/>
      <c r="BI29" s="447"/>
      <c r="BJ29" s="447"/>
      <c r="BK29" s="447"/>
      <c r="BL29" s="447"/>
      <c r="BM29" s="448"/>
      <c r="BN29" s="432" t="s">
        <v>122</v>
      </c>
      <c r="BO29" s="433"/>
      <c r="BP29" s="433"/>
      <c r="BQ29" s="433"/>
      <c r="BR29" s="433"/>
      <c r="BS29" s="433"/>
      <c r="BT29" s="433"/>
      <c r="BU29" s="434"/>
      <c r="BV29" s="432" t="s">
        <v>122</v>
      </c>
      <c r="BW29" s="433"/>
      <c r="BX29" s="433"/>
      <c r="BY29" s="433"/>
      <c r="BZ29" s="433"/>
      <c r="CA29" s="433"/>
      <c r="CB29" s="433"/>
      <c r="CC29" s="434"/>
      <c r="CD29" s="19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180</v>
      </c>
      <c r="X30" s="400"/>
      <c r="Y30" s="400"/>
      <c r="Z30" s="400"/>
      <c r="AA30" s="400"/>
      <c r="AB30" s="400"/>
      <c r="AC30" s="400"/>
      <c r="AD30" s="400"/>
      <c r="AE30" s="400"/>
      <c r="AF30" s="400"/>
      <c r="AG30" s="401"/>
      <c r="AH30" s="402">
        <v>101.5</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48</v>
      </c>
      <c r="BD30" s="406"/>
      <c r="BE30" s="406"/>
      <c r="BF30" s="406"/>
      <c r="BG30" s="406"/>
      <c r="BH30" s="406"/>
      <c r="BI30" s="406"/>
      <c r="BJ30" s="406"/>
      <c r="BK30" s="406"/>
      <c r="BL30" s="406"/>
      <c r="BM30" s="407"/>
      <c r="BN30" s="466">
        <v>4420213</v>
      </c>
      <c r="BO30" s="467"/>
      <c r="BP30" s="467"/>
      <c r="BQ30" s="467"/>
      <c r="BR30" s="467"/>
      <c r="BS30" s="467"/>
      <c r="BT30" s="467"/>
      <c r="BU30" s="468"/>
      <c r="BV30" s="466">
        <v>4143805</v>
      </c>
      <c r="BW30" s="467"/>
      <c r="BX30" s="467"/>
      <c r="BY30" s="467"/>
      <c r="BZ30" s="467"/>
      <c r="CA30" s="467"/>
      <c r="CB30" s="467"/>
      <c r="CC30" s="468"/>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91" t="s">
        <v>181</v>
      </c>
      <c r="D32" s="391"/>
      <c r="E32" s="391"/>
      <c r="F32" s="391"/>
      <c r="G32" s="391"/>
      <c r="H32" s="391"/>
      <c r="I32" s="391"/>
      <c r="J32" s="391"/>
      <c r="K32" s="391"/>
      <c r="L32" s="391"/>
      <c r="M32" s="391"/>
      <c r="N32" s="391"/>
      <c r="O32" s="391"/>
      <c r="P32" s="391"/>
      <c r="Q32" s="391"/>
      <c r="R32" s="391"/>
      <c r="S32" s="391"/>
      <c r="U32" s="392" t="s">
        <v>182</v>
      </c>
      <c r="V32" s="392"/>
      <c r="W32" s="392"/>
      <c r="X32" s="392"/>
      <c r="Y32" s="392"/>
      <c r="Z32" s="392"/>
      <c r="AA32" s="392"/>
      <c r="AB32" s="392"/>
      <c r="AC32" s="392"/>
      <c r="AD32" s="392"/>
      <c r="AE32" s="392"/>
      <c r="AF32" s="392"/>
      <c r="AG32" s="392"/>
      <c r="AH32" s="392"/>
      <c r="AI32" s="392"/>
      <c r="AJ32" s="392"/>
      <c r="AK32" s="392"/>
      <c r="AM32" s="392" t="s">
        <v>183</v>
      </c>
      <c r="AN32" s="392"/>
      <c r="AO32" s="392"/>
      <c r="AP32" s="392"/>
      <c r="AQ32" s="392"/>
      <c r="AR32" s="392"/>
      <c r="AS32" s="392"/>
      <c r="AT32" s="392"/>
      <c r="AU32" s="392"/>
      <c r="AV32" s="392"/>
      <c r="AW32" s="392"/>
      <c r="AX32" s="392"/>
      <c r="AY32" s="392"/>
      <c r="AZ32" s="392"/>
      <c r="BA32" s="392"/>
      <c r="BB32" s="392"/>
      <c r="BC32" s="392"/>
      <c r="BE32" s="392" t="s">
        <v>184</v>
      </c>
      <c r="BF32" s="392"/>
      <c r="BG32" s="392"/>
      <c r="BH32" s="392"/>
      <c r="BI32" s="392"/>
      <c r="BJ32" s="392"/>
      <c r="BK32" s="392"/>
      <c r="BL32" s="392"/>
      <c r="BM32" s="392"/>
      <c r="BN32" s="392"/>
      <c r="BO32" s="392"/>
      <c r="BP32" s="392"/>
      <c r="BQ32" s="392"/>
      <c r="BR32" s="392"/>
      <c r="BS32" s="392"/>
      <c r="BT32" s="392"/>
      <c r="BU32" s="392"/>
      <c r="BW32" s="392" t="s">
        <v>185</v>
      </c>
      <c r="BX32" s="392"/>
      <c r="BY32" s="392"/>
      <c r="BZ32" s="392"/>
      <c r="CA32" s="392"/>
      <c r="CB32" s="392"/>
      <c r="CC32" s="392"/>
      <c r="CD32" s="392"/>
      <c r="CE32" s="392"/>
      <c r="CF32" s="392"/>
      <c r="CG32" s="392"/>
      <c r="CH32" s="392"/>
      <c r="CI32" s="392"/>
      <c r="CJ32" s="392"/>
      <c r="CK32" s="392"/>
      <c r="CL32" s="392"/>
      <c r="CM32" s="392"/>
      <c r="CO32" s="392" t="s">
        <v>186</v>
      </c>
      <c r="CP32" s="392"/>
      <c r="CQ32" s="392"/>
      <c r="CR32" s="392"/>
      <c r="CS32" s="392"/>
      <c r="CT32" s="392"/>
      <c r="CU32" s="392"/>
      <c r="CV32" s="392"/>
      <c r="CW32" s="392"/>
      <c r="CX32" s="392"/>
      <c r="CY32" s="392"/>
      <c r="CZ32" s="392"/>
      <c r="DA32" s="392"/>
      <c r="DB32" s="392"/>
      <c r="DC32" s="392"/>
      <c r="DD32" s="392"/>
      <c r="DE32" s="392"/>
      <c r="DI32" s="198"/>
    </row>
    <row r="33" spans="1:113" ht="13.5" customHeight="1" x14ac:dyDescent="0.2">
      <c r="A33" s="175"/>
      <c r="B33" s="199"/>
      <c r="C33" s="384" t="s">
        <v>187</v>
      </c>
      <c r="D33" s="384"/>
      <c r="E33" s="383" t="s">
        <v>188</v>
      </c>
      <c r="F33" s="383"/>
      <c r="G33" s="383"/>
      <c r="H33" s="383"/>
      <c r="I33" s="383"/>
      <c r="J33" s="383"/>
      <c r="K33" s="383"/>
      <c r="L33" s="383"/>
      <c r="M33" s="383"/>
      <c r="N33" s="383"/>
      <c r="O33" s="383"/>
      <c r="P33" s="383"/>
      <c r="Q33" s="383"/>
      <c r="R33" s="383"/>
      <c r="S33" s="383"/>
      <c r="T33" s="200"/>
      <c r="U33" s="384" t="s">
        <v>187</v>
      </c>
      <c r="V33" s="384"/>
      <c r="W33" s="383" t="s">
        <v>188</v>
      </c>
      <c r="X33" s="383"/>
      <c r="Y33" s="383"/>
      <c r="Z33" s="383"/>
      <c r="AA33" s="383"/>
      <c r="AB33" s="383"/>
      <c r="AC33" s="383"/>
      <c r="AD33" s="383"/>
      <c r="AE33" s="383"/>
      <c r="AF33" s="383"/>
      <c r="AG33" s="383"/>
      <c r="AH33" s="383"/>
      <c r="AI33" s="383"/>
      <c r="AJ33" s="383"/>
      <c r="AK33" s="383"/>
      <c r="AL33" s="200"/>
      <c r="AM33" s="384" t="s">
        <v>187</v>
      </c>
      <c r="AN33" s="384"/>
      <c r="AO33" s="383" t="s">
        <v>188</v>
      </c>
      <c r="AP33" s="383"/>
      <c r="AQ33" s="383"/>
      <c r="AR33" s="383"/>
      <c r="AS33" s="383"/>
      <c r="AT33" s="383"/>
      <c r="AU33" s="383"/>
      <c r="AV33" s="383"/>
      <c r="AW33" s="383"/>
      <c r="AX33" s="383"/>
      <c r="AY33" s="383"/>
      <c r="AZ33" s="383"/>
      <c r="BA33" s="383"/>
      <c r="BB33" s="383"/>
      <c r="BC33" s="383"/>
      <c r="BD33" s="201"/>
      <c r="BE33" s="383" t="s">
        <v>189</v>
      </c>
      <c r="BF33" s="383"/>
      <c r="BG33" s="383" t="s">
        <v>190</v>
      </c>
      <c r="BH33" s="383"/>
      <c r="BI33" s="383"/>
      <c r="BJ33" s="383"/>
      <c r="BK33" s="383"/>
      <c r="BL33" s="383"/>
      <c r="BM33" s="383"/>
      <c r="BN33" s="383"/>
      <c r="BO33" s="383"/>
      <c r="BP33" s="383"/>
      <c r="BQ33" s="383"/>
      <c r="BR33" s="383"/>
      <c r="BS33" s="383"/>
      <c r="BT33" s="383"/>
      <c r="BU33" s="383"/>
      <c r="BV33" s="201"/>
      <c r="BW33" s="384" t="s">
        <v>189</v>
      </c>
      <c r="BX33" s="384"/>
      <c r="BY33" s="383" t="s">
        <v>191</v>
      </c>
      <c r="BZ33" s="383"/>
      <c r="CA33" s="383"/>
      <c r="CB33" s="383"/>
      <c r="CC33" s="383"/>
      <c r="CD33" s="383"/>
      <c r="CE33" s="383"/>
      <c r="CF33" s="383"/>
      <c r="CG33" s="383"/>
      <c r="CH33" s="383"/>
      <c r="CI33" s="383"/>
      <c r="CJ33" s="383"/>
      <c r="CK33" s="383"/>
      <c r="CL33" s="383"/>
      <c r="CM33" s="383"/>
      <c r="CN33" s="200"/>
      <c r="CO33" s="384" t="s">
        <v>187</v>
      </c>
      <c r="CP33" s="384"/>
      <c r="CQ33" s="383" t="s">
        <v>192</v>
      </c>
      <c r="CR33" s="383"/>
      <c r="CS33" s="383"/>
      <c r="CT33" s="383"/>
      <c r="CU33" s="383"/>
      <c r="CV33" s="383"/>
      <c r="CW33" s="383"/>
      <c r="CX33" s="383"/>
      <c r="CY33" s="383"/>
      <c r="CZ33" s="383"/>
      <c r="DA33" s="383"/>
      <c r="DB33" s="383"/>
      <c r="DC33" s="383"/>
      <c r="DD33" s="383"/>
      <c r="DE33" s="383"/>
      <c r="DF33" s="200"/>
      <c r="DG33" s="382" t="s">
        <v>193</v>
      </c>
      <c r="DH33" s="382"/>
      <c r="DI33" s="202"/>
    </row>
    <row r="34" spans="1:113" ht="32.25" customHeight="1" x14ac:dyDescent="0.2">
      <c r="A34" s="175"/>
      <c r="B34" s="199"/>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3</v>
      </c>
      <c r="V34" s="380"/>
      <c r="W34" s="381" t="str">
        <f>IF('各会計、関係団体の財政状況及び健全化判断比率'!B28="","",'各会計、関係団体の財政状況及び健全化判断比率'!B28)</f>
        <v>瑞穂町国民健康保険特別会計</v>
      </c>
      <c r="X34" s="381"/>
      <c r="Y34" s="381"/>
      <c r="Z34" s="381"/>
      <c r="AA34" s="381"/>
      <c r="AB34" s="381"/>
      <c r="AC34" s="381"/>
      <c r="AD34" s="381"/>
      <c r="AE34" s="381"/>
      <c r="AF34" s="381"/>
      <c r="AG34" s="381"/>
      <c r="AH34" s="381"/>
      <c r="AI34" s="381"/>
      <c r="AJ34" s="381"/>
      <c r="AK34" s="381"/>
      <c r="AL34" s="175"/>
      <c r="AM34" s="380">
        <f>IF(AO34="","",MAX(C34:D43,U34:V43)+1)</f>
        <v>6</v>
      </c>
      <c r="AN34" s="380"/>
      <c r="AO34" s="381" t="str">
        <f>IF('各会計、関係団体の財政状況及び健全化判断比率'!B31="","",'各会計、関係団体の財政状況及び健全化判断比率'!B31)</f>
        <v>瑞穂町下水道事業会計</v>
      </c>
      <c r="AP34" s="381"/>
      <c r="AQ34" s="381"/>
      <c r="AR34" s="381"/>
      <c r="AS34" s="381"/>
      <c r="AT34" s="381"/>
      <c r="AU34" s="381"/>
      <c r="AV34" s="381"/>
      <c r="AW34" s="381"/>
      <c r="AX34" s="381"/>
      <c r="AY34" s="381"/>
      <c r="AZ34" s="381"/>
      <c r="BA34" s="381"/>
      <c r="BB34" s="381"/>
      <c r="BC34" s="381"/>
      <c r="BD34" s="175"/>
      <c r="BE34" s="380" t="str">
        <f>IF(BG34="","",MAX(C34:D43,U34:V43,AM34:AN43)+1)</f>
        <v/>
      </c>
      <c r="BF34" s="380"/>
      <c r="BG34" s="381"/>
      <c r="BH34" s="381"/>
      <c r="BI34" s="381"/>
      <c r="BJ34" s="381"/>
      <c r="BK34" s="381"/>
      <c r="BL34" s="381"/>
      <c r="BM34" s="381"/>
      <c r="BN34" s="381"/>
      <c r="BO34" s="381"/>
      <c r="BP34" s="381"/>
      <c r="BQ34" s="381"/>
      <c r="BR34" s="381"/>
      <c r="BS34" s="381"/>
      <c r="BT34" s="381"/>
      <c r="BU34" s="381"/>
      <c r="BV34" s="175"/>
      <c r="BW34" s="380">
        <f>IF(BY34="","",MAX(C34:D43,U34:V43,AM34:AN43,BE34:BF43)+1)</f>
        <v>7</v>
      </c>
      <c r="BX34" s="380"/>
      <c r="BY34" s="381" t="str">
        <f>IF('各会計、関係団体の財政状況及び健全化判断比率'!B68="","",'各会計、関係団体の財政状況及び健全化判断比率'!B68)</f>
        <v>福生病院企業団</v>
      </c>
      <c r="BZ34" s="381"/>
      <c r="CA34" s="381"/>
      <c r="CB34" s="381"/>
      <c r="CC34" s="381"/>
      <c r="CD34" s="381"/>
      <c r="CE34" s="381"/>
      <c r="CF34" s="381"/>
      <c r="CG34" s="381"/>
      <c r="CH34" s="381"/>
      <c r="CI34" s="381"/>
      <c r="CJ34" s="381"/>
      <c r="CK34" s="381"/>
      <c r="CL34" s="381"/>
      <c r="CM34" s="381"/>
      <c r="CN34" s="175"/>
      <c r="CO34" s="380">
        <f>IF(CQ34="","",MAX(C34:D43,U34:V43,AM34:AN43,BE34:BF43,BW34:BX43)+1)</f>
        <v>17</v>
      </c>
      <c r="CP34" s="380"/>
      <c r="CQ34" s="381" t="str">
        <f>IF('各会計、関係団体の財政状況及び健全化判断比率'!BS7="","",'各会計、関係団体の財政状況及び健全化判断比率'!BS7)</f>
        <v>瑞穂町土地開発公社</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202"/>
    </row>
    <row r="35" spans="1:113" ht="32.25" customHeight="1" x14ac:dyDescent="0.2">
      <c r="A35" s="175"/>
      <c r="B35" s="199"/>
      <c r="C35" s="380">
        <f>IF(E35="","",C34+1)</f>
        <v>2</v>
      </c>
      <c r="D35" s="380"/>
      <c r="E35" s="381" t="str">
        <f>IF('各会計、関係団体の財政状況及び健全化判断比率'!B8="","",'各会計、関係団体の財政状況及び健全化判断比率'!B8)</f>
        <v>福生都市計画瑞穂町箱根ケ崎駅西土地区画整理事業特別会計</v>
      </c>
      <c r="F35" s="381"/>
      <c r="G35" s="381"/>
      <c r="H35" s="381"/>
      <c r="I35" s="381"/>
      <c r="J35" s="381"/>
      <c r="K35" s="381"/>
      <c r="L35" s="381"/>
      <c r="M35" s="381"/>
      <c r="N35" s="381"/>
      <c r="O35" s="381"/>
      <c r="P35" s="381"/>
      <c r="Q35" s="381"/>
      <c r="R35" s="381"/>
      <c r="S35" s="381"/>
      <c r="T35" s="175"/>
      <c r="U35" s="380">
        <f>IF(W35="","",U34+1)</f>
        <v>4</v>
      </c>
      <c r="V35" s="380"/>
      <c r="W35" s="381" t="str">
        <f>IF('各会計、関係団体の財政状況及び健全化判断比率'!B29="","",'各会計、関係団体の財政状況及び健全化判断比率'!B29)</f>
        <v>瑞穂町介護保険特別会計</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8</v>
      </c>
      <c r="BX35" s="380"/>
      <c r="BY35" s="381" t="str">
        <f>IF('各会計、関係団体の財政状況及び健全化判断比率'!B69="","",'各会計、関係団体の財政状況及び健全化判断比率'!B69)</f>
        <v>東京都後期高齢者医療広域連合（一般会計）</v>
      </c>
      <c r="BZ35" s="381"/>
      <c r="CA35" s="381"/>
      <c r="CB35" s="381"/>
      <c r="CC35" s="381"/>
      <c r="CD35" s="381"/>
      <c r="CE35" s="381"/>
      <c r="CF35" s="381"/>
      <c r="CG35" s="381"/>
      <c r="CH35" s="381"/>
      <c r="CI35" s="381"/>
      <c r="CJ35" s="381"/>
      <c r="CK35" s="381"/>
      <c r="CL35" s="381"/>
      <c r="CM35" s="381"/>
      <c r="CN35" s="175"/>
      <c r="CO35" s="380" t="str">
        <f t="shared" ref="CO35:CO43" si="3">IF(CQ35="","",CO34+1)</f>
        <v/>
      </c>
      <c r="CP35" s="380"/>
      <c r="CQ35" s="381" t="str">
        <f>IF('各会計、関係団体の財政状況及び健全化判断比率'!BS8="","",'各会計、関係団体の財政状況及び健全化判断比率'!BS8)</f>
        <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202"/>
    </row>
    <row r="36" spans="1:113" ht="32.25" customHeight="1" x14ac:dyDescent="0.2">
      <c r="A36" s="175"/>
      <c r="B36" s="199"/>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5"/>
      <c r="U36" s="380">
        <f t="shared" ref="U36:U43" si="4">IF(W36="","",U35+1)</f>
        <v>5</v>
      </c>
      <c r="V36" s="380"/>
      <c r="W36" s="381" t="str">
        <f>IF('各会計、関係団体の財政状況及び健全化判断比率'!B30="","",'各会計、関係団体の財政状況及び健全化判断比率'!B30)</f>
        <v>瑞穂町後期高齢者医療特別会計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9</v>
      </c>
      <c r="BX36" s="380"/>
      <c r="BY36" s="381" t="str">
        <f>IF('各会計、関係団体の財政状況及び健全化判断比率'!B70="","",'各会計、関係団体の財政状況及び健全化判断比率'!B70)</f>
        <v>東京都後期高齢者医療広域連合（後期高齢者医療特別会計）</v>
      </c>
      <c r="BZ36" s="381"/>
      <c r="CA36" s="381"/>
      <c r="CB36" s="381"/>
      <c r="CC36" s="381"/>
      <c r="CD36" s="381"/>
      <c r="CE36" s="381"/>
      <c r="CF36" s="381"/>
      <c r="CG36" s="381"/>
      <c r="CH36" s="381"/>
      <c r="CI36" s="381"/>
      <c r="CJ36" s="381"/>
      <c r="CK36" s="381"/>
      <c r="CL36" s="381"/>
      <c r="CM36" s="381"/>
      <c r="CN36" s="175"/>
      <c r="CO36" s="380" t="str">
        <f t="shared" si="3"/>
        <v/>
      </c>
      <c r="CP36" s="380"/>
      <c r="CQ36" s="381" t="str">
        <f>IF('各会計、関係団体の財政状況及び健全化判断比率'!BS9="","",'各会計、関係団体の財政状況及び健全化判断比率'!BS9)</f>
        <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2"/>
    </row>
    <row r="37" spans="1:113" ht="32.25" customHeight="1" x14ac:dyDescent="0.2">
      <c r="A37" s="175"/>
      <c r="B37" s="199"/>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t="str">
        <f t="shared" si="4"/>
        <v/>
      </c>
      <c r="V37" s="380"/>
      <c r="W37" s="381"/>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10</v>
      </c>
      <c r="BX37" s="380"/>
      <c r="BY37" s="381" t="str">
        <f>IF('各会計、関係団体の財政状況及び健全化判断比率'!B71="","",'各会計、関係団体の財政状況及び健全化判断比率'!B71)</f>
        <v>東京たま広域資源循環組合</v>
      </c>
      <c r="BZ37" s="381"/>
      <c r="CA37" s="381"/>
      <c r="CB37" s="381"/>
      <c r="CC37" s="381"/>
      <c r="CD37" s="381"/>
      <c r="CE37" s="381"/>
      <c r="CF37" s="381"/>
      <c r="CG37" s="381"/>
      <c r="CH37" s="381"/>
      <c r="CI37" s="381"/>
      <c r="CJ37" s="381"/>
      <c r="CK37" s="381"/>
      <c r="CL37" s="381"/>
      <c r="CM37" s="381"/>
      <c r="CN37" s="175"/>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202"/>
    </row>
    <row r="38" spans="1:113" ht="32.25" customHeight="1" x14ac:dyDescent="0.2">
      <c r="A38" s="175"/>
      <c r="B38" s="199"/>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11</v>
      </c>
      <c r="BX38" s="380"/>
      <c r="BY38" s="381" t="str">
        <f>IF('各会計、関係団体の財政状況及び健全化判断比率'!B72="","",'各会計、関係団体の財政状況及び健全化判断比率'!B72)</f>
        <v>瑞穂斎場組合</v>
      </c>
      <c r="BZ38" s="381"/>
      <c r="CA38" s="381"/>
      <c r="CB38" s="381"/>
      <c r="CC38" s="381"/>
      <c r="CD38" s="381"/>
      <c r="CE38" s="381"/>
      <c r="CF38" s="381"/>
      <c r="CG38" s="381"/>
      <c r="CH38" s="381"/>
      <c r="CI38" s="381"/>
      <c r="CJ38" s="381"/>
      <c r="CK38" s="381"/>
      <c r="CL38" s="381"/>
      <c r="CM38" s="381"/>
      <c r="CN38" s="175"/>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202"/>
    </row>
    <row r="39" spans="1:113" ht="32.25" customHeight="1" x14ac:dyDescent="0.2">
      <c r="A39" s="175"/>
      <c r="B39" s="199"/>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f t="shared" si="2"/>
        <v>12</v>
      </c>
      <c r="BX39" s="380"/>
      <c r="BY39" s="381" t="str">
        <f>IF('各会計、関係団体の財政状況及び健全化判断比率'!B73="","",'各会計、関係団体の財政状況及び健全化判断比率'!B73)</f>
        <v>西多摩衛生組合</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2"/>
    </row>
    <row r="40" spans="1:113" ht="32.25" customHeight="1" x14ac:dyDescent="0.2">
      <c r="A40" s="175"/>
      <c r="B40" s="199"/>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f t="shared" si="2"/>
        <v>13</v>
      </c>
      <c r="BX40" s="380"/>
      <c r="BY40" s="381" t="str">
        <f>IF('各会計、関係団体の財政状況及び健全化判断比率'!B74="","",'各会計、関係団体の財政状況及び健全化判断比率'!B74)</f>
        <v>羽村・瑞穂地区学校給食組合</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2"/>
    </row>
    <row r="41" spans="1:113" ht="32.25" customHeight="1" x14ac:dyDescent="0.2">
      <c r="A41" s="175"/>
      <c r="B41" s="199"/>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f t="shared" si="2"/>
        <v>14</v>
      </c>
      <c r="BX41" s="380"/>
      <c r="BY41" s="381" t="str">
        <f>IF('各会計、関係団体の財政状況及び健全化判断比率'!B75="","",'各会計、関係団体の財政状況及び健全化判断比率'!B75)</f>
        <v>東京市町村総合事務組合（一般会計）</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2"/>
    </row>
    <row r="42" spans="1:113" ht="32.25" customHeight="1" x14ac:dyDescent="0.2">
      <c r="B42" s="199"/>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f t="shared" si="2"/>
        <v>15</v>
      </c>
      <c r="BX42" s="380"/>
      <c r="BY42" s="381" t="str">
        <f>IF('各会計、関係団体の財政状況及び健全化判断比率'!B76="","",'各会計、関係団体の財政状況及び健全化判断比率'!B76)</f>
        <v>東京市町村総合事務組合（東京都市町村民交通災害共済事業）</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2"/>
    </row>
    <row r="43" spans="1:113" ht="32.25" customHeight="1" x14ac:dyDescent="0.2">
      <c r="B43" s="199"/>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f t="shared" si="2"/>
        <v>16</v>
      </c>
      <c r="BX43" s="380"/>
      <c r="BY43" s="381" t="str">
        <f>IF('各会計、関係団体の財政状況及び健全化判断比率'!B77="","",'各会計、関係団体の財政状況及び健全化判断比率'!B77)</f>
        <v>東京都市町村議会議員公務災害補償等組合</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194</v>
      </c>
      <c r="E46" s="377" t="s">
        <v>195</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196</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197</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198</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199</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200</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201</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202</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OttlVDXanVTaCxh3UBNFBHE6eDsGpae/aglOiDkoFBW40Ofk1FCn+yCDdM+d0W/J8UNfDGxZxq87UszzKZCCMw==" saltValue="mE81UONSlXgcLhXBWrcAF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62" t="s">
        <v>533</v>
      </c>
      <c r="D34" s="1162"/>
      <c r="E34" s="1163"/>
      <c r="F34" s="32">
        <v>2.89</v>
      </c>
      <c r="G34" s="33">
        <v>5.45</v>
      </c>
      <c r="H34" s="33">
        <v>8.76</v>
      </c>
      <c r="I34" s="33">
        <v>6</v>
      </c>
      <c r="J34" s="34">
        <v>5.12</v>
      </c>
      <c r="K34" s="22"/>
      <c r="L34" s="22"/>
      <c r="M34" s="22"/>
      <c r="N34" s="22"/>
      <c r="O34" s="22"/>
      <c r="P34" s="22"/>
    </row>
    <row r="35" spans="1:16" ht="39" customHeight="1" x14ac:dyDescent="0.2">
      <c r="A35" s="22"/>
      <c r="B35" s="35"/>
      <c r="C35" s="1158" t="s">
        <v>534</v>
      </c>
      <c r="D35" s="1158"/>
      <c r="E35" s="1159"/>
      <c r="F35" s="36" t="s">
        <v>487</v>
      </c>
      <c r="G35" s="37">
        <v>1.37</v>
      </c>
      <c r="H35" s="37">
        <v>2.4300000000000002</v>
      </c>
      <c r="I35" s="37">
        <v>3.28</v>
      </c>
      <c r="J35" s="38">
        <v>4.4400000000000004</v>
      </c>
      <c r="K35" s="22"/>
      <c r="L35" s="22"/>
      <c r="M35" s="22"/>
      <c r="N35" s="22"/>
      <c r="O35" s="22"/>
      <c r="P35" s="22"/>
    </row>
    <row r="36" spans="1:16" ht="39" customHeight="1" x14ac:dyDescent="0.2">
      <c r="A36" s="22"/>
      <c r="B36" s="35"/>
      <c r="C36" s="1158" t="s">
        <v>535</v>
      </c>
      <c r="D36" s="1158"/>
      <c r="E36" s="1159"/>
      <c r="F36" s="36">
        <v>0.88</v>
      </c>
      <c r="G36" s="37">
        <v>0</v>
      </c>
      <c r="H36" s="37">
        <v>0.48</v>
      </c>
      <c r="I36" s="37">
        <v>0.35</v>
      </c>
      <c r="J36" s="38">
        <v>0.49</v>
      </c>
      <c r="K36" s="22"/>
      <c r="L36" s="22"/>
      <c r="M36" s="22"/>
      <c r="N36" s="22"/>
      <c r="O36" s="22"/>
      <c r="P36" s="22"/>
    </row>
    <row r="37" spans="1:16" ht="39" customHeight="1" x14ac:dyDescent="0.2">
      <c r="A37" s="22"/>
      <c r="B37" s="35"/>
      <c r="C37" s="1158" t="s">
        <v>536</v>
      </c>
      <c r="D37" s="1158"/>
      <c r="E37" s="1159"/>
      <c r="F37" s="36">
        <v>0.59</v>
      </c>
      <c r="G37" s="37">
        <v>0.41</v>
      </c>
      <c r="H37" s="37">
        <v>0.49</v>
      </c>
      <c r="I37" s="37">
        <v>0.09</v>
      </c>
      <c r="J37" s="38">
        <v>0.45</v>
      </c>
      <c r="K37" s="22"/>
      <c r="L37" s="22"/>
      <c r="M37" s="22"/>
      <c r="N37" s="22"/>
      <c r="O37" s="22"/>
      <c r="P37" s="22"/>
    </row>
    <row r="38" spans="1:16" ht="39" customHeight="1" x14ac:dyDescent="0.2">
      <c r="A38" s="22"/>
      <c r="B38" s="35"/>
      <c r="C38" s="1158" t="s">
        <v>537</v>
      </c>
      <c r="D38" s="1158"/>
      <c r="E38" s="1159"/>
      <c r="F38" s="36">
        <v>0.11</v>
      </c>
      <c r="G38" s="37">
        <v>0.09</v>
      </c>
      <c r="H38" s="37">
        <v>0.11</v>
      </c>
      <c r="I38" s="37">
        <v>0.14000000000000001</v>
      </c>
      <c r="J38" s="38">
        <v>0.16</v>
      </c>
      <c r="K38" s="22"/>
      <c r="L38" s="22"/>
      <c r="M38" s="22"/>
      <c r="N38" s="22"/>
      <c r="O38" s="22"/>
      <c r="P38" s="22"/>
    </row>
    <row r="39" spans="1:16" ht="39" customHeight="1" x14ac:dyDescent="0.2">
      <c r="A39" s="22"/>
      <c r="B39" s="35"/>
      <c r="C39" s="1158" t="s">
        <v>538</v>
      </c>
      <c r="D39" s="1158"/>
      <c r="E39" s="1159"/>
      <c r="F39" s="36">
        <v>0.06</v>
      </c>
      <c r="G39" s="37">
        <v>0.84</v>
      </c>
      <c r="H39" s="37">
        <v>0.11</v>
      </c>
      <c r="I39" s="37">
        <v>0.13</v>
      </c>
      <c r="J39" s="38">
        <v>0.01</v>
      </c>
      <c r="K39" s="22"/>
      <c r="L39" s="22"/>
      <c r="M39" s="22"/>
      <c r="N39" s="22"/>
      <c r="O39" s="22"/>
      <c r="P39" s="22"/>
    </row>
    <row r="40" spans="1:16" ht="39" customHeight="1" x14ac:dyDescent="0.2">
      <c r="A40" s="22"/>
      <c r="B40" s="35"/>
      <c r="C40" s="1158"/>
      <c r="D40" s="1158"/>
      <c r="E40" s="1159"/>
      <c r="F40" s="36"/>
      <c r="G40" s="37"/>
      <c r="H40" s="37"/>
      <c r="I40" s="37"/>
      <c r="J40" s="38"/>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539</v>
      </c>
      <c r="D42" s="1158"/>
      <c r="E42" s="1159"/>
      <c r="F42" s="36" t="s">
        <v>487</v>
      </c>
      <c r="G42" s="37" t="s">
        <v>487</v>
      </c>
      <c r="H42" s="37" t="s">
        <v>487</v>
      </c>
      <c r="I42" s="37" t="s">
        <v>487</v>
      </c>
      <c r="J42" s="38" t="s">
        <v>487</v>
      </c>
      <c r="K42" s="22"/>
      <c r="L42" s="22"/>
      <c r="M42" s="22"/>
      <c r="N42" s="22"/>
      <c r="O42" s="22"/>
      <c r="P42" s="22"/>
    </row>
    <row r="43" spans="1:16" ht="39" customHeight="1" thickBot="1" x14ac:dyDescent="0.25">
      <c r="A43" s="22"/>
      <c r="B43" s="40"/>
      <c r="C43" s="1160" t="s">
        <v>540</v>
      </c>
      <c r="D43" s="1160"/>
      <c r="E43" s="1161"/>
      <c r="F43" s="41">
        <v>1.79</v>
      </c>
      <c r="G43" s="42" t="s">
        <v>487</v>
      </c>
      <c r="H43" s="42" t="s">
        <v>487</v>
      </c>
      <c r="I43" s="42" t="s">
        <v>487</v>
      </c>
      <c r="J43" s="43" t="s">
        <v>487</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HdfuOR+eB+DB5tjoXc9hA5zlPlM1aR3ZgwmtL6bSjhbIrlp7/CVh5dgLGllg6RzhRQmMDk16C52wuK6Yr9cpJQ==" saltValue="DpTtuUMqt/V11O1X6ZFnC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2">
      <c r="A45" s="46"/>
      <c r="B45" s="1187" t="s">
        <v>9</v>
      </c>
      <c r="C45" s="1188"/>
      <c r="D45" s="56"/>
      <c r="E45" s="1193" t="s">
        <v>10</v>
      </c>
      <c r="F45" s="1193"/>
      <c r="G45" s="1193"/>
      <c r="H45" s="1193"/>
      <c r="I45" s="1193"/>
      <c r="J45" s="1194"/>
      <c r="K45" s="57">
        <v>498</v>
      </c>
      <c r="L45" s="58">
        <v>516</v>
      </c>
      <c r="M45" s="58">
        <v>550</v>
      </c>
      <c r="N45" s="58">
        <v>605</v>
      </c>
      <c r="O45" s="59">
        <v>651</v>
      </c>
      <c r="P45" s="46"/>
      <c r="Q45" s="46"/>
      <c r="R45" s="46"/>
      <c r="S45" s="46"/>
      <c r="T45" s="46"/>
      <c r="U45" s="46"/>
    </row>
    <row r="46" spans="1:21" ht="30.75" customHeight="1" x14ac:dyDescent="0.2">
      <c r="A46" s="46"/>
      <c r="B46" s="1189"/>
      <c r="C46" s="1190"/>
      <c r="D46" s="60"/>
      <c r="E46" s="1166" t="s">
        <v>11</v>
      </c>
      <c r="F46" s="1166"/>
      <c r="G46" s="1166"/>
      <c r="H46" s="1166"/>
      <c r="I46" s="1166"/>
      <c r="J46" s="1167"/>
      <c r="K46" s="61" t="s">
        <v>487</v>
      </c>
      <c r="L46" s="62" t="s">
        <v>487</v>
      </c>
      <c r="M46" s="62" t="s">
        <v>487</v>
      </c>
      <c r="N46" s="62" t="s">
        <v>487</v>
      </c>
      <c r="O46" s="63" t="s">
        <v>487</v>
      </c>
      <c r="P46" s="46"/>
      <c r="Q46" s="46"/>
      <c r="R46" s="46"/>
      <c r="S46" s="46"/>
      <c r="T46" s="46"/>
      <c r="U46" s="46"/>
    </row>
    <row r="47" spans="1:21" ht="30.75" customHeight="1" x14ac:dyDescent="0.2">
      <c r="A47" s="46"/>
      <c r="B47" s="1189"/>
      <c r="C47" s="1190"/>
      <c r="D47" s="60"/>
      <c r="E47" s="1166" t="s">
        <v>12</v>
      </c>
      <c r="F47" s="1166"/>
      <c r="G47" s="1166"/>
      <c r="H47" s="1166"/>
      <c r="I47" s="1166"/>
      <c r="J47" s="1167"/>
      <c r="K47" s="61" t="s">
        <v>487</v>
      </c>
      <c r="L47" s="62" t="s">
        <v>487</v>
      </c>
      <c r="M47" s="62" t="s">
        <v>487</v>
      </c>
      <c r="N47" s="62" t="s">
        <v>487</v>
      </c>
      <c r="O47" s="63" t="s">
        <v>487</v>
      </c>
      <c r="P47" s="46"/>
      <c r="Q47" s="46"/>
      <c r="R47" s="46"/>
      <c r="S47" s="46"/>
      <c r="T47" s="46"/>
      <c r="U47" s="46"/>
    </row>
    <row r="48" spans="1:21" ht="30.75" customHeight="1" x14ac:dyDescent="0.2">
      <c r="A48" s="46"/>
      <c r="B48" s="1189"/>
      <c r="C48" s="1190"/>
      <c r="D48" s="60"/>
      <c r="E48" s="1166" t="s">
        <v>13</v>
      </c>
      <c r="F48" s="1166"/>
      <c r="G48" s="1166"/>
      <c r="H48" s="1166"/>
      <c r="I48" s="1166"/>
      <c r="J48" s="1167"/>
      <c r="K48" s="61">
        <v>168</v>
      </c>
      <c r="L48" s="62">
        <v>95</v>
      </c>
      <c r="M48" s="62">
        <v>99</v>
      </c>
      <c r="N48" s="62">
        <v>91</v>
      </c>
      <c r="O48" s="63">
        <v>91</v>
      </c>
      <c r="P48" s="46"/>
      <c r="Q48" s="46"/>
      <c r="R48" s="46"/>
      <c r="S48" s="46"/>
      <c r="T48" s="46"/>
      <c r="U48" s="46"/>
    </row>
    <row r="49" spans="1:21" ht="30.75" customHeight="1" x14ac:dyDescent="0.2">
      <c r="A49" s="46"/>
      <c r="B49" s="1189"/>
      <c r="C49" s="1190"/>
      <c r="D49" s="60"/>
      <c r="E49" s="1166" t="s">
        <v>14</v>
      </c>
      <c r="F49" s="1166"/>
      <c r="G49" s="1166"/>
      <c r="H49" s="1166"/>
      <c r="I49" s="1166"/>
      <c r="J49" s="1167"/>
      <c r="K49" s="61">
        <v>137</v>
      </c>
      <c r="L49" s="62">
        <v>139</v>
      </c>
      <c r="M49" s="62">
        <v>121</v>
      </c>
      <c r="N49" s="62">
        <v>125</v>
      </c>
      <c r="O49" s="63">
        <v>114</v>
      </c>
      <c r="P49" s="46"/>
      <c r="Q49" s="46"/>
      <c r="R49" s="46"/>
      <c r="S49" s="46"/>
      <c r="T49" s="46"/>
      <c r="U49" s="46"/>
    </row>
    <row r="50" spans="1:21" ht="30.75" customHeight="1" x14ac:dyDescent="0.2">
      <c r="A50" s="46"/>
      <c r="B50" s="1189"/>
      <c r="C50" s="1190"/>
      <c r="D50" s="60"/>
      <c r="E50" s="1166" t="s">
        <v>15</v>
      </c>
      <c r="F50" s="1166"/>
      <c r="G50" s="1166"/>
      <c r="H50" s="1166"/>
      <c r="I50" s="1166"/>
      <c r="J50" s="1167"/>
      <c r="K50" s="61">
        <v>1</v>
      </c>
      <c r="L50" s="62">
        <v>1</v>
      </c>
      <c r="M50" s="62">
        <v>1</v>
      </c>
      <c r="N50" s="62">
        <v>2</v>
      </c>
      <c r="O50" s="63">
        <v>2</v>
      </c>
      <c r="P50" s="46"/>
      <c r="Q50" s="46"/>
      <c r="R50" s="46"/>
      <c r="S50" s="46"/>
      <c r="T50" s="46"/>
      <c r="U50" s="46"/>
    </row>
    <row r="51" spans="1:21" ht="30.75" customHeight="1" x14ac:dyDescent="0.2">
      <c r="A51" s="46"/>
      <c r="B51" s="1191"/>
      <c r="C51" s="1192"/>
      <c r="D51" s="64"/>
      <c r="E51" s="1166" t="s">
        <v>16</v>
      </c>
      <c r="F51" s="1166"/>
      <c r="G51" s="1166"/>
      <c r="H51" s="1166"/>
      <c r="I51" s="1166"/>
      <c r="J51" s="1167"/>
      <c r="K51" s="61" t="s">
        <v>487</v>
      </c>
      <c r="L51" s="62" t="s">
        <v>487</v>
      </c>
      <c r="M51" s="62" t="s">
        <v>487</v>
      </c>
      <c r="N51" s="62" t="s">
        <v>487</v>
      </c>
      <c r="O51" s="63" t="s">
        <v>487</v>
      </c>
      <c r="P51" s="46"/>
      <c r="Q51" s="46"/>
      <c r="R51" s="46"/>
      <c r="S51" s="46"/>
      <c r="T51" s="46"/>
      <c r="U51" s="46"/>
    </row>
    <row r="52" spans="1:21" ht="30.75" customHeight="1" x14ac:dyDescent="0.2">
      <c r="A52" s="46"/>
      <c r="B52" s="1164" t="s">
        <v>17</v>
      </c>
      <c r="C52" s="1165"/>
      <c r="D52" s="64"/>
      <c r="E52" s="1166" t="s">
        <v>18</v>
      </c>
      <c r="F52" s="1166"/>
      <c r="G52" s="1166"/>
      <c r="H52" s="1166"/>
      <c r="I52" s="1166"/>
      <c r="J52" s="1167"/>
      <c r="K52" s="61">
        <v>796</v>
      </c>
      <c r="L52" s="62">
        <v>687</v>
      </c>
      <c r="M52" s="62">
        <v>704</v>
      </c>
      <c r="N52" s="62">
        <v>787</v>
      </c>
      <c r="O52" s="63">
        <v>754</v>
      </c>
      <c r="P52" s="46"/>
      <c r="Q52" s="46"/>
      <c r="R52" s="46"/>
      <c r="S52" s="46"/>
      <c r="T52" s="46"/>
      <c r="U52" s="46"/>
    </row>
    <row r="53" spans="1:21" ht="30.75" customHeight="1" thickBot="1" x14ac:dyDescent="0.25">
      <c r="A53" s="46"/>
      <c r="B53" s="1168" t="s">
        <v>19</v>
      </c>
      <c r="C53" s="1169"/>
      <c r="D53" s="65"/>
      <c r="E53" s="1170" t="s">
        <v>20</v>
      </c>
      <c r="F53" s="1170"/>
      <c r="G53" s="1170"/>
      <c r="H53" s="1170"/>
      <c r="I53" s="1170"/>
      <c r="J53" s="1171"/>
      <c r="K53" s="66">
        <v>8</v>
      </c>
      <c r="L53" s="67">
        <v>64</v>
      </c>
      <c r="M53" s="67">
        <v>67</v>
      </c>
      <c r="N53" s="67">
        <v>36</v>
      </c>
      <c r="O53" s="68">
        <v>104</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541</v>
      </c>
      <c r="L57" s="79" t="s">
        <v>542</v>
      </c>
      <c r="M57" s="79" t="s">
        <v>543</v>
      </c>
      <c r="N57" s="79" t="s">
        <v>544</v>
      </c>
      <c r="O57" s="80" t="s">
        <v>545</v>
      </c>
      <c r="P57" s="46"/>
      <c r="Q57" s="46"/>
      <c r="R57" s="46"/>
      <c r="S57" s="46"/>
      <c r="T57" s="46"/>
      <c r="U57" s="46"/>
    </row>
    <row r="58" spans="1:21" ht="31.5" customHeight="1" x14ac:dyDescent="0.2">
      <c r="B58" s="1172" t="s">
        <v>24</v>
      </c>
      <c r="C58" s="1173"/>
      <c r="D58" s="1178" t="s">
        <v>25</v>
      </c>
      <c r="E58" s="1179"/>
      <c r="F58" s="1179"/>
      <c r="G58" s="1179"/>
      <c r="H58" s="1179"/>
      <c r="I58" s="1179"/>
      <c r="J58" s="1180"/>
      <c r="K58" s="81"/>
      <c r="L58" s="82"/>
      <c r="M58" s="82"/>
      <c r="N58" s="82"/>
      <c r="O58" s="83"/>
    </row>
    <row r="59" spans="1:21" ht="31.5" customHeight="1" x14ac:dyDescent="0.2">
      <c r="B59" s="1174"/>
      <c r="C59" s="1175"/>
      <c r="D59" s="1181" t="s">
        <v>26</v>
      </c>
      <c r="E59" s="1182"/>
      <c r="F59" s="1182"/>
      <c r="G59" s="1182"/>
      <c r="H59" s="1182"/>
      <c r="I59" s="1182"/>
      <c r="J59" s="1183"/>
      <c r="K59" s="84"/>
      <c r="L59" s="85"/>
      <c r="M59" s="85"/>
      <c r="N59" s="85"/>
      <c r="O59" s="86"/>
    </row>
    <row r="60" spans="1:21" ht="31.5" customHeight="1" thickBot="1" x14ac:dyDescent="0.25">
      <c r="B60" s="1176"/>
      <c r="C60" s="1177"/>
      <c r="D60" s="1184" t="s">
        <v>27</v>
      </c>
      <c r="E60" s="1185"/>
      <c r="F60" s="1185"/>
      <c r="G60" s="1185"/>
      <c r="H60" s="1185"/>
      <c r="I60" s="1185"/>
      <c r="J60" s="1186"/>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2mgnqGslQtwtGBR0wBMpKnJnuoiEonrj0410+7e5INIo0hj/3yE6Q/MWtO5JyO3MZcseF6CBhkKT+qV4rU4sOA==" saltValue="GF2E+0yU7YM5u7xqmY80M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8" scale="7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525</v>
      </c>
      <c r="J40" s="101" t="s">
        <v>526</v>
      </c>
      <c r="K40" s="101" t="s">
        <v>527</v>
      </c>
      <c r="L40" s="101" t="s">
        <v>528</v>
      </c>
      <c r="M40" s="102" t="s">
        <v>529</v>
      </c>
    </row>
    <row r="41" spans="2:13" ht="27.75" customHeight="1" x14ac:dyDescent="0.2">
      <c r="B41" s="1207" t="s">
        <v>30</v>
      </c>
      <c r="C41" s="1208"/>
      <c r="D41" s="103"/>
      <c r="E41" s="1209" t="s">
        <v>31</v>
      </c>
      <c r="F41" s="1209"/>
      <c r="G41" s="1209"/>
      <c r="H41" s="1210"/>
      <c r="I41" s="342">
        <v>7925</v>
      </c>
      <c r="J41" s="343">
        <v>8172</v>
      </c>
      <c r="K41" s="343">
        <v>8205</v>
      </c>
      <c r="L41" s="343">
        <v>7918</v>
      </c>
      <c r="M41" s="344">
        <v>7344</v>
      </c>
    </row>
    <row r="42" spans="2:13" ht="27.75" customHeight="1" x14ac:dyDescent="0.2">
      <c r="B42" s="1197"/>
      <c r="C42" s="1198"/>
      <c r="D42" s="104"/>
      <c r="E42" s="1201" t="s">
        <v>32</v>
      </c>
      <c r="F42" s="1201"/>
      <c r="G42" s="1201"/>
      <c r="H42" s="1202"/>
      <c r="I42" s="345">
        <v>669</v>
      </c>
      <c r="J42" s="346">
        <v>708</v>
      </c>
      <c r="K42" s="346">
        <v>722</v>
      </c>
      <c r="L42" s="346">
        <v>799</v>
      </c>
      <c r="M42" s="347">
        <v>737</v>
      </c>
    </row>
    <row r="43" spans="2:13" ht="27.75" customHeight="1" x14ac:dyDescent="0.2">
      <c r="B43" s="1197"/>
      <c r="C43" s="1198"/>
      <c r="D43" s="104"/>
      <c r="E43" s="1201" t="s">
        <v>33</v>
      </c>
      <c r="F43" s="1201"/>
      <c r="G43" s="1201"/>
      <c r="H43" s="1202"/>
      <c r="I43" s="345">
        <v>1843</v>
      </c>
      <c r="J43" s="346">
        <v>1664</v>
      </c>
      <c r="K43" s="346">
        <v>1445</v>
      </c>
      <c r="L43" s="346">
        <v>1190</v>
      </c>
      <c r="M43" s="347">
        <v>1308</v>
      </c>
    </row>
    <row r="44" spans="2:13" ht="27.75" customHeight="1" x14ac:dyDescent="0.2">
      <c r="B44" s="1197"/>
      <c r="C44" s="1198"/>
      <c r="D44" s="104"/>
      <c r="E44" s="1201" t="s">
        <v>34</v>
      </c>
      <c r="F44" s="1201"/>
      <c r="G44" s="1201"/>
      <c r="H44" s="1202"/>
      <c r="I44" s="345">
        <v>1009</v>
      </c>
      <c r="J44" s="346">
        <v>914</v>
      </c>
      <c r="K44" s="346">
        <v>847</v>
      </c>
      <c r="L44" s="346">
        <v>926</v>
      </c>
      <c r="M44" s="347">
        <v>892</v>
      </c>
    </row>
    <row r="45" spans="2:13" ht="27.75" customHeight="1" x14ac:dyDescent="0.2">
      <c r="B45" s="1197"/>
      <c r="C45" s="1198"/>
      <c r="D45" s="104"/>
      <c r="E45" s="1201" t="s">
        <v>35</v>
      </c>
      <c r="F45" s="1201"/>
      <c r="G45" s="1201"/>
      <c r="H45" s="1202"/>
      <c r="I45" s="345">
        <v>1496</v>
      </c>
      <c r="J45" s="346">
        <v>1463</v>
      </c>
      <c r="K45" s="346">
        <v>1552</v>
      </c>
      <c r="L45" s="346">
        <v>1397</v>
      </c>
      <c r="M45" s="347">
        <v>1314</v>
      </c>
    </row>
    <row r="46" spans="2:13" ht="27.75" customHeight="1" x14ac:dyDescent="0.2">
      <c r="B46" s="1197"/>
      <c r="C46" s="1198"/>
      <c r="D46" s="105"/>
      <c r="E46" s="1201" t="s">
        <v>36</v>
      </c>
      <c r="F46" s="1201"/>
      <c r="G46" s="1201"/>
      <c r="H46" s="1202"/>
      <c r="I46" s="345" t="s">
        <v>487</v>
      </c>
      <c r="J46" s="346" t="s">
        <v>487</v>
      </c>
      <c r="K46" s="346" t="s">
        <v>487</v>
      </c>
      <c r="L46" s="346" t="s">
        <v>487</v>
      </c>
      <c r="M46" s="347" t="s">
        <v>487</v>
      </c>
    </row>
    <row r="47" spans="2:13" ht="27.75" customHeight="1" x14ac:dyDescent="0.2">
      <c r="B47" s="1197"/>
      <c r="C47" s="1198"/>
      <c r="D47" s="106"/>
      <c r="E47" s="1211" t="s">
        <v>37</v>
      </c>
      <c r="F47" s="1212"/>
      <c r="G47" s="1212"/>
      <c r="H47" s="1213"/>
      <c r="I47" s="345" t="s">
        <v>487</v>
      </c>
      <c r="J47" s="346" t="s">
        <v>487</v>
      </c>
      <c r="K47" s="346" t="s">
        <v>487</v>
      </c>
      <c r="L47" s="346" t="s">
        <v>487</v>
      </c>
      <c r="M47" s="347" t="s">
        <v>487</v>
      </c>
    </row>
    <row r="48" spans="2:13" ht="27.75" customHeight="1" x14ac:dyDescent="0.2">
      <c r="B48" s="1197"/>
      <c r="C48" s="1198"/>
      <c r="D48" s="104"/>
      <c r="E48" s="1201" t="s">
        <v>38</v>
      </c>
      <c r="F48" s="1201"/>
      <c r="G48" s="1201"/>
      <c r="H48" s="1202"/>
      <c r="I48" s="345" t="s">
        <v>487</v>
      </c>
      <c r="J48" s="346" t="s">
        <v>487</v>
      </c>
      <c r="K48" s="346" t="s">
        <v>487</v>
      </c>
      <c r="L48" s="346" t="s">
        <v>487</v>
      </c>
      <c r="M48" s="347" t="s">
        <v>487</v>
      </c>
    </row>
    <row r="49" spans="2:13" ht="27.75" customHeight="1" x14ac:dyDescent="0.2">
      <c r="B49" s="1199"/>
      <c r="C49" s="1200"/>
      <c r="D49" s="104"/>
      <c r="E49" s="1201" t="s">
        <v>39</v>
      </c>
      <c r="F49" s="1201"/>
      <c r="G49" s="1201"/>
      <c r="H49" s="1202"/>
      <c r="I49" s="345" t="s">
        <v>487</v>
      </c>
      <c r="J49" s="346" t="s">
        <v>487</v>
      </c>
      <c r="K49" s="346" t="s">
        <v>487</v>
      </c>
      <c r="L49" s="346" t="s">
        <v>487</v>
      </c>
      <c r="M49" s="347" t="s">
        <v>487</v>
      </c>
    </row>
    <row r="50" spans="2:13" ht="27.75" customHeight="1" x14ac:dyDescent="0.2">
      <c r="B50" s="1195" t="s">
        <v>40</v>
      </c>
      <c r="C50" s="1196"/>
      <c r="D50" s="107"/>
      <c r="E50" s="1201" t="s">
        <v>41</v>
      </c>
      <c r="F50" s="1201"/>
      <c r="G50" s="1201"/>
      <c r="H50" s="1202"/>
      <c r="I50" s="345">
        <v>5390</v>
      </c>
      <c r="J50" s="346">
        <v>5018</v>
      </c>
      <c r="K50" s="346">
        <v>5790</v>
      </c>
      <c r="L50" s="346">
        <v>6215</v>
      </c>
      <c r="M50" s="347">
        <v>6166</v>
      </c>
    </row>
    <row r="51" spans="2:13" ht="27.75" customHeight="1" x14ac:dyDescent="0.2">
      <c r="B51" s="1197"/>
      <c r="C51" s="1198"/>
      <c r="D51" s="104"/>
      <c r="E51" s="1201" t="s">
        <v>42</v>
      </c>
      <c r="F51" s="1201"/>
      <c r="G51" s="1201"/>
      <c r="H51" s="1202"/>
      <c r="I51" s="345">
        <v>4049</v>
      </c>
      <c r="J51" s="346">
        <v>3956</v>
      </c>
      <c r="K51" s="346">
        <v>4322</v>
      </c>
      <c r="L51" s="346">
        <v>4344</v>
      </c>
      <c r="M51" s="347">
        <v>4622</v>
      </c>
    </row>
    <row r="52" spans="2:13" ht="27.75" customHeight="1" x14ac:dyDescent="0.2">
      <c r="B52" s="1199"/>
      <c r="C52" s="1200"/>
      <c r="D52" s="104"/>
      <c r="E52" s="1201" t="s">
        <v>43</v>
      </c>
      <c r="F52" s="1201"/>
      <c r="G52" s="1201"/>
      <c r="H52" s="1202"/>
      <c r="I52" s="345">
        <v>3910</v>
      </c>
      <c r="J52" s="346">
        <v>3543</v>
      </c>
      <c r="K52" s="346">
        <v>3333</v>
      </c>
      <c r="L52" s="346">
        <v>2992</v>
      </c>
      <c r="M52" s="347">
        <v>2740</v>
      </c>
    </row>
    <row r="53" spans="2:13" ht="27.75" customHeight="1" thickBot="1" x14ac:dyDescent="0.25">
      <c r="B53" s="1203" t="s">
        <v>19</v>
      </c>
      <c r="C53" s="1204"/>
      <c r="D53" s="108"/>
      <c r="E53" s="1205" t="s">
        <v>44</v>
      </c>
      <c r="F53" s="1205"/>
      <c r="G53" s="1205"/>
      <c r="H53" s="1206"/>
      <c r="I53" s="348">
        <v>-406</v>
      </c>
      <c r="J53" s="349">
        <v>404</v>
      </c>
      <c r="K53" s="349">
        <v>-673</v>
      </c>
      <c r="L53" s="349">
        <v>-1322</v>
      </c>
      <c r="M53" s="350">
        <v>-1934</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kWPPC9SVyxF4D2luGvOBlPU9PGNMjfLOaicRW2Rg5PStUYzKkHIHfGroPELovVRerpOcxKDSdEJrR/DuNXoLqA==" saltValue="S7REySBktnS2EaJKcJNl9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109375" style="1" customWidth="1"/>
    <col min="2" max="2" width="16.33203125" style="1" customWidth="1"/>
    <col min="3" max="5" width="26.109375" style="1" customWidth="1"/>
    <col min="6" max="8" width="24.1093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527</v>
      </c>
      <c r="G54" s="117" t="s">
        <v>528</v>
      </c>
      <c r="H54" s="118" t="s">
        <v>529</v>
      </c>
    </row>
    <row r="55" spans="2:8" ht="52.5" customHeight="1" x14ac:dyDescent="0.2">
      <c r="B55" s="119"/>
      <c r="C55" s="1222" t="s">
        <v>46</v>
      </c>
      <c r="D55" s="1222"/>
      <c r="E55" s="1223"/>
      <c r="F55" s="120">
        <v>1741</v>
      </c>
      <c r="G55" s="120">
        <v>2078</v>
      </c>
      <c r="H55" s="121">
        <v>2012</v>
      </c>
    </row>
    <row r="56" spans="2:8" ht="52.5" customHeight="1" x14ac:dyDescent="0.2">
      <c r="B56" s="122"/>
      <c r="C56" s="1224" t="s">
        <v>47</v>
      </c>
      <c r="D56" s="1224"/>
      <c r="E56" s="1225"/>
      <c r="F56" s="123" t="s">
        <v>487</v>
      </c>
      <c r="G56" s="123" t="s">
        <v>487</v>
      </c>
      <c r="H56" s="124" t="s">
        <v>487</v>
      </c>
    </row>
    <row r="57" spans="2:8" ht="53.25" customHeight="1" x14ac:dyDescent="0.2">
      <c r="B57" s="122"/>
      <c r="C57" s="1226" t="s">
        <v>48</v>
      </c>
      <c r="D57" s="1226"/>
      <c r="E57" s="1227"/>
      <c r="F57" s="125">
        <v>3859</v>
      </c>
      <c r="G57" s="125">
        <v>4144</v>
      </c>
      <c r="H57" s="126">
        <v>4420</v>
      </c>
    </row>
    <row r="58" spans="2:8" ht="45.75" customHeight="1" x14ac:dyDescent="0.2">
      <c r="B58" s="127"/>
      <c r="C58" s="1214" t="s">
        <v>560</v>
      </c>
      <c r="D58" s="1215"/>
      <c r="E58" s="1216"/>
      <c r="F58" s="128">
        <v>2617</v>
      </c>
      <c r="G58" s="128">
        <v>2616</v>
      </c>
      <c r="H58" s="129">
        <v>2579</v>
      </c>
    </row>
    <row r="59" spans="2:8" ht="45.75" customHeight="1" x14ac:dyDescent="0.2">
      <c r="B59" s="127"/>
      <c r="C59" s="1214" t="s">
        <v>561</v>
      </c>
      <c r="D59" s="1215"/>
      <c r="E59" s="1216"/>
      <c r="F59" s="128">
        <v>537</v>
      </c>
      <c r="G59" s="128">
        <v>637</v>
      </c>
      <c r="H59" s="129">
        <v>787</v>
      </c>
    </row>
    <row r="60" spans="2:8" ht="45.75" customHeight="1" x14ac:dyDescent="0.2">
      <c r="B60" s="127"/>
      <c r="C60" s="1214" t="s">
        <v>562</v>
      </c>
      <c r="D60" s="1215"/>
      <c r="E60" s="1216"/>
      <c r="F60" s="128">
        <v>145</v>
      </c>
      <c r="G60" s="128">
        <v>376</v>
      </c>
      <c r="H60" s="129">
        <v>593</v>
      </c>
    </row>
    <row r="61" spans="2:8" ht="45.75" customHeight="1" x14ac:dyDescent="0.2">
      <c r="B61" s="127"/>
      <c r="C61" s="1214" t="s">
        <v>563</v>
      </c>
      <c r="D61" s="1215"/>
      <c r="E61" s="1216"/>
      <c r="F61" s="128">
        <v>175</v>
      </c>
      <c r="G61" s="128">
        <v>170</v>
      </c>
      <c r="H61" s="129">
        <v>152</v>
      </c>
    </row>
    <row r="62" spans="2:8" ht="45.75" customHeight="1" thickBot="1" x14ac:dyDescent="0.25">
      <c r="B62" s="130"/>
      <c r="C62" s="1217" t="s">
        <v>564</v>
      </c>
      <c r="D62" s="1218"/>
      <c r="E62" s="1219"/>
      <c r="F62" s="131">
        <v>129</v>
      </c>
      <c r="G62" s="131">
        <v>129</v>
      </c>
      <c r="H62" s="132">
        <v>129</v>
      </c>
    </row>
    <row r="63" spans="2:8" ht="52.5" customHeight="1" thickBot="1" x14ac:dyDescent="0.25">
      <c r="B63" s="133"/>
      <c r="C63" s="1220" t="s">
        <v>49</v>
      </c>
      <c r="D63" s="1220"/>
      <c r="E63" s="1221"/>
      <c r="F63" s="134">
        <v>5600</v>
      </c>
      <c r="G63" s="134">
        <v>6221</v>
      </c>
      <c r="H63" s="135">
        <v>6432</v>
      </c>
    </row>
    <row r="64" spans="2:8" ht="13.2" x14ac:dyDescent="0.2"/>
  </sheetData>
  <sheetProtection algorithmName="SHA-512" hashValue="xkc0lAsoImeCNHvM5w17T+5nldY+hugKfubWWdE1objyCWRSqzZw2T6ygDUjCx6ngdUdTUJQux4C5JAYWg9ghA==" saltValue="OKkQ+exGVifaVezauedzc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23401-B3FA-4720-BF30-B3FAD302C59F}">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565</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566</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36" t="s">
        <v>567</v>
      </c>
      <c r="AO43" s="1237"/>
      <c r="AP43" s="1237"/>
      <c r="AQ43" s="1237"/>
      <c r="AR43" s="1237"/>
      <c r="AS43" s="1237"/>
      <c r="AT43" s="1237"/>
      <c r="AU43" s="1237"/>
      <c r="AV43" s="1237"/>
      <c r="AW43" s="1237"/>
      <c r="AX43" s="1237"/>
      <c r="AY43" s="1237"/>
      <c r="AZ43" s="1237"/>
      <c r="BA43" s="1237"/>
      <c r="BB43" s="1237"/>
      <c r="BC43" s="1237"/>
      <c r="BD43" s="1237"/>
      <c r="BE43" s="1237"/>
      <c r="BF43" s="1237"/>
      <c r="BG43" s="1237"/>
      <c r="BH43" s="1237"/>
      <c r="BI43" s="1237"/>
      <c r="BJ43" s="1237"/>
      <c r="BK43" s="1237"/>
      <c r="BL43" s="1237"/>
      <c r="BM43" s="1237"/>
      <c r="BN43" s="1237"/>
      <c r="BO43" s="1237"/>
      <c r="BP43" s="1237"/>
      <c r="BQ43" s="1237"/>
      <c r="BR43" s="1237"/>
      <c r="BS43" s="1237"/>
      <c r="BT43" s="1237"/>
      <c r="BU43" s="1237"/>
      <c r="BV43" s="1237"/>
      <c r="BW43" s="1237"/>
      <c r="BX43" s="1237"/>
      <c r="BY43" s="1237"/>
      <c r="BZ43" s="1237"/>
      <c r="CA43" s="1237"/>
      <c r="CB43" s="1237"/>
      <c r="CC43" s="1237"/>
      <c r="CD43" s="1237"/>
      <c r="CE43" s="1237"/>
      <c r="CF43" s="1237"/>
      <c r="CG43" s="1237"/>
      <c r="CH43" s="1237"/>
      <c r="CI43" s="1237"/>
      <c r="CJ43" s="1237"/>
      <c r="CK43" s="1237"/>
      <c r="CL43" s="1237"/>
      <c r="CM43" s="1237"/>
      <c r="CN43" s="1237"/>
      <c r="CO43" s="1237"/>
      <c r="CP43" s="1237"/>
      <c r="CQ43" s="1237"/>
      <c r="CR43" s="1237"/>
      <c r="CS43" s="1237"/>
      <c r="CT43" s="1237"/>
      <c r="CU43" s="1237"/>
      <c r="CV43" s="1237"/>
      <c r="CW43" s="1237"/>
      <c r="CX43" s="1237"/>
      <c r="CY43" s="1237"/>
      <c r="CZ43" s="1237"/>
      <c r="DA43" s="1237"/>
      <c r="DB43" s="1237"/>
      <c r="DC43" s="1238"/>
    </row>
    <row r="44" spans="2:109" ht="13.2" x14ac:dyDescent="0.2">
      <c r="B44" s="259"/>
      <c r="AN44" s="1239"/>
      <c r="AO44" s="1240"/>
      <c r="AP44" s="1240"/>
      <c r="AQ44" s="1240"/>
      <c r="AR44" s="1240"/>
      <c r="AS44" s="1240"/>
      <c r="AT44" s="1240"/>
      <c r="AU44" s="1240"/>
      <c r="AV44" s="1240"/>
      <c r="AW44" s="1240"/>
      <c r="AX44" s="1240"/>
      <c r="AY44" s="1240"/>
      <c r="AZ44" s="1240"/>
      <c r="BA44" s="1240"/>
      <c r="BB44" s="1240"/>
      <c r="BC44" s="1240"/>
      <c r="BD44" s="1240"/>
      <c r="BE44" s="1240"/>
      <c r="BF44" s="1240"/>
      <c r="BG44" s="1240"/>
      <c r="BH44" s="1240"/>
      <c r="BI44" s="1240"/>
      <c r="BJ44" s="1240"/>
      <c r="BK44" s="1240"/>
      <c r="BL44" s="1240"/>
      <c r="BM44" s="1240"/>
      <c r="BN44" s="1240"/>
      <c r="BO44" s="1240"/>
      <c r="BP44" s="1240"/>
      <c r="BQ44" s="1240"/>
      <c r="BR44" s="1240"/>
      <c r="BS44" s="1240"/>
      <c r="BT44" s="1240"/>
      <c r="BU44" s="1240"/>
      <c r="BV44" s="1240"/>
      <c r="BW44" s="1240"/>
      <c r="BX44" s="1240"/>
      <c r="BY44" s="1240"/>
      <c r="BZ44" s="1240"/>
      <c r="CA44" s="1240"/>
      <c r="CB44" s="1240"/>
      <c r="CC44" s="1240"/>
      <c r="CD44" s="1240"/>
      <c r="CE44" s="1240"/>
      <c r="CF44" s="1240"/>
      <c r="CG44" s="1240"/>
      <c r="CH44" s="1240"/>
      <c r="CI44" s="1240"/>
      <c r="CJ44" s="1240"/>
      <c r="CK44" s="1240"/>
      <c r="CL44" s="1240"/>
      <c r="CM44" s="1240"/>
      <c r="CN44" s="1240"/>
      <c r="CO44" s="1240"/>
      <c r="CP44" s="1240"/>
      <c r="CQ44" s="1240"/>
      <c r="CR44" s="1240"/>
      <c r="CS44" s="1240"/>
      <c r="CT44" s="1240"/>
      <c r="CU44" s="1240"/>
      <c r="CV44" s="1240"/>
      <c r="CW44" s="1240"/>
      <c r="CX44" s="1240"/>
      <c r="CY44" s="1240"/>
      <c r="CZ44" s="1240"/>
      <c r="DA44" s="1240"/>
      <c r="DB44" s="1240"/>
      <c r="DC44" s="1241"/>
    </row>
    <row r="45" spans="2:109" ht="13.2" x14ac:dyDescent="0.2">
      <c r="B45" s="259"/>
      <c r="AN45" s="1239"/>
      <c r="AO45" s="1240"/>
      <c r="AP45" s="1240"/>
      <c r="AQ45" s="1240"/>
      <c r="AR45" s="1240"/>
      <c r="AS45" s="1240"/>
      <c r="AT45" s="1240"/>
      <c r="AU45" s="1240"/>
      <c r="AV45" s="1240"/>
      <c r="AW45" s="1240"/>
      <c r="AX45" s="1240"/>
      <c r="AY45" s="1240"/>
      <c r="AZ45" s="1240"/>
      <c r="BA45" s="1240"/>
      <c r="BB45" s="1240"/>
      <c r="BC45" s="1240"/>
      <c r="BD45" s="1240"/>
      <c r="BE45" s="1240"/>
      <c r="BF45" s="1240"/>
      <c r="BG45" s="1240"/>
      <c r="BH45" s="1240"/>
      <c r="BI45" s="1240"/>
      <c r="BJ45" s="1240"/>
      <c r="BK45" s="1240"/>
      <c r="BL45" s="1240"/>
      <c r="BM45" s="1240"/>
      <c r="BN45" s="1240"/>
      <c r="BO45" s="1240"/>
      <c r="BP45" s="1240"/>
      <c r="BQ45" s="1240"/>
      <c r="BR45" s="1240"/>
      <c r="BS45" s="1240"/>
      <c r="BT45" s="1240"/>
      <c r="BU45" s="1240"/>
      <c r="BV45" s="1240"/>
      <c r="BW45" s="1240"/>
      <c r="BX45" s="1240"/>
      <c r="BY45" s="1240"/>
      <c r="BZ45" s="1240"/>
      <c r="CA45" s="1240"/>
      <c r="CB45" s="1240"/>
      <c r="CC45" s="1240"/>
      <c r="CD45" s="1240"/>
      <c r="CE45" s="1240"/>
      <c r="CF45" s="1240"/>
      <c r="CG45" s="1240"/>
      <c r="CH45" s="1240"/>
      <c r="CI45" s="1240"/>
      <c r="CJ45" s="1240"/>
      <c r="CK45" s="1240"/>
      <c r="CL45" s="1240"/>
      <c r="CM45" s="1240"/>
      <c r="CN45" s="1240"/>
      <c r="CO45" s="1240"/>
      <c r="CP45" s="1240"/>
      <c r="CQ45" s="1240"/>
      <c r="CR45" s="1240"/>
      <c r="CS45" s="1240"/>
      <c r="CT45" s="1240"/>
      <c r="CU45" s="1240"/>
      <c r="CV45" s="1240"/>
      <c r="CW45" s="1240"/>
      <c r="CX45" s="1240"/>
      <c r="CY45" s="1240"/>
      <c r="CZ45" s="1240"/>
      <c r="DA45" s="1240"/>
      <c r="DB45" s="1240"/>
      <c r="DC45" s="1241"/>
    </row>
    <row r="46" spans="2:109" ht="13.2" x14ac:dyDescent="0.2">
      <c r="B46" s="259"/>
      <c r="AN46" s="1239"/>
      <c r="AO46" s="1240"/>
      <c r="AP46" s="1240"/>
      <c r="AQ46" s="1240"/>
      <c r="AR46" s="1240"/>
      <c r="AS46" s="1240"/>
      <c r="AT46" s="1240"/>
      <c r="AU46" s="1240"/>
      <c r="AV46" s="1240"/>
      <c r="AW46" s="1240"/>
      <c r="AX46" s="1240"/>
      <c r="AY46" s="1240"/>
      <c r="AZ46" s="1240"/>
      <c r="BA46" s="1240"/>
      <c r="BB46" s="1240"/>
      <c r="BC46" s="1240"/>
      <c r="BD46" s="1240"/>
      <c r="BE46" s="1240"/>
      <c r="BF46" s="1240"/>
      <c r="BG46" s="1240"/>
      <c r="BH46" s="1240"/>
      <c r="BI46" s="1240"/>
      <c r="BJ46" s="1240"/>
      <c r="BK46" s="1240"/>
      <c r="BL46" s="1240"/>
      <c r="BM46" s="1240"/>
      <c r="BN46" s="1240"/>
      <c r="BO46" s="1240"/>
      <c r="BP46" s="1240"/>
      <c r="BQ46" s="1240"/>
      <c r="BR46" s="1240"/>
      <c r="BS46" s="1240"/>
      <c r="BT46" s="1240"/>
      <c r="BU46" s="1240"/>
      <c r="BV46" s="1240"/>
      <c r="BW46" s="1240"/>
      <c r="BX46" s="1240"/>
      <c r="BY46" s="1240"/>
      <c r="BZ46" s="1240"/>
      <c r="CA46" s="1240"/>
      <c r="CB46" s="1240"/>
      <c r="CC46" s="1240"/>
      <c r="CD46" s="1240"/>
      <c r="CE46" s="1240"/>
      <c r="CF46" s="1240"/>
      <c r="CG46" s="1240"/>
      <c r="CH46" s="1240"/>
      <c r="CI46" s="1240"/>
      <c r="CJ46" s="1240"/>
      <c r="CK46" s="1240"/>
      <c r="CL46" s="1240"/>
      <c r="CM46" s="1240"/>
      <c r="CN46" s="1240"/>
      <c r="CO46" s="1240"/>
      <c r="CP46" s="1240"/>
      <c r="CQ46" s="1240"/>
      <c r="CR46" s="1240"/>
      <c r="CS46" s="1240"/>
      <c r="CT46" s="1240"/>
      <c r="CU46" s="1240"/>
      <c r="CV46" s="1240"/>
      <c r="CW46" s="1240"/>
      <c r="CX46" s="1240"/>
      <c r="CY46" s="1240"/>
      <c r="CZ46" s="1240"/>
      <c r="DA46" s="1240"/>
      <c r="DB46" s="1240"/>
      <c r="DC46" s="1241"/>
    </row>
    <row r="47" spans="2:109" ht="13.2" x14ac:dyDescent="0.2">
      <c r="B47" s="259"/>
      <c r="AN47" s="1242"/>
      <c r="AO47" s="1243"/>
      <c r="AP47" s="1243"/>
      <c r="AQ47" s="1243"/>
      <c r="AR47" s="1243"/>
      <c r="AS47" s="1243"/>
      <c r="AT47" s="1243"/>
      <c r="AU47" s="1243"/>
      <c r="AV47" s="1243"/>
      <c r="AW47" s="1243"/>
      <c r="AX47" s="1243"/>
      <c r="AY47" s="1243"/>
      <c r="AZ47" s="1243"/>
      <c r="BA47" s="1243"/>
      <c r="BB47" s="1243"/>
      <c r="BC47" s="1243"/>
      <c r="BD47" s="1243"/>
      <c r="BE47" s="1243"/>
      <c r="BF47" s="1243"/>
      <c r="BG47" s="1243"/>
      <c r="BH47" s="1243"/>
      <c r="BI47" s="1243"/>
      <c r="BJ47" s="1243"/>
      <c r="BK47" s="1243"/>
      <c r="BL47" s="1243"/>
      <c r="BM47" s="1243"/>
      <c r="BN47" s="1243"/>
      <c r="BO47" s="1243"/>
      <c r="BP47" s="1243"/>
      <c r="BQ47" s="1243"/>
      <c r="BR47" s="1243"/>
      <c r="BS47" s="1243"/>
      <c r="BT47" s="1243"/>
      <c r="BU47" s="1243"/>
      <c r="BV47" s="1243"/>
      <c r="BW47" s="1243"/>
      <c r="BX47" s="1243"/>
      <c r="BY47" s="1243"/>
      <c r="BZ47" s="1243"/>
      <c r="CA47" s="1243"/>
      <c r="CB47" s="1243"/>
      <c r="CC47" s="1243"/>
      <c r="CD47" s="1243"/>
      <c r="CE47" s="1243"/>
      <c r="CF47" s="1243"/>
      <c r="CG47" s="1243"/>
      <c r="CH47" s="1243"/>
      <c r="CI47" s="1243"/>
      <c r="CJ47" s="1243"/>
      <c r="CK47" s="1243"/>
      <c r="CL47" s="1243"/>
      <c r="CM47" s="1243"/>
      <c r="CN47" s="1243"/>
      <c r="CO47" s="1243"/>
      <c r="CP47" s="1243"/>
      <c r="CQ47" s="1243"/>
      <c r="CR47" s="1243"/>
      <c r="CS47" s="1243"/>
      <c r="CT47" s="1243"/>
      <c r="CU47" s="1243"/>
      <c r="CV47" s="1243"/>
      <c r="CW47" s="1243"/>
      <c r="CX47" s="1243"/>
      <c r="CY47" s="1243"/>
      <c r="CZ47" s="1243"/>
      <c r="DA47" s="1243"/>
      <c r="DB47" s="1243"/>
      <c r="DC47" s="1244"/>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568</v>
      </c>
    </row>
    <row r="50" spans="1:109" ht="13.2" x14ac:dyDescent="0.2">
      <c r="B50" s="259"/>
      <c r="G50" s="1228"/>
      <c r="H50" s="1228"/>
      <c r="I50" s="1228"/>
      <c r="J50" s="1228"/>
      <c r="K50" s="360"/>
      <c r="L50" s="360"/>
      <c r="M50" s="361"/>
      <c r="N50" s="361"/>
      <c r="AN50" s="1246"/>
      <c r="AO50" s="1247"/>
      <c r="AP50" s="1247"/>
      <c r="AQ50" s="1247"/>
      <c r="AR50" s="1247"/>
      <c r="AS50" s="1247"/>
      <c r="AT50" s="1247"/>
      <c r="AU50" s="1247"/>
      <c r="AV50" s="1247"/>
      <c r="AW50" s="1247"/>
      <c r="AX50" s="1247"/>
      <c r="AY50" s="1247"/>
      <c r="AZ50" s="1247"/>
      <c r="BA50" s="1247"/>
      <c r="BB50" s="1247"/>
      <c r="BC50" s="1247"/>
      <c r="BD50" s="1247"/>
      <c r="BE50" s="1247"/>
      <c r="BF50" s="1247"/>
      <c r="BG50" s="1247"/>
      <c r="BH50" s="1247"/>
      <c r="BI50" s="1247"/>
      <c r="BJ50" s="1247"/>
      <c r="BK50" s="1247"/>
      <c r="BL50" s="1247"/>
      <c r="BM50" s="1247"/>
      <c r="BN50" s="1247"/>
      <c r="BO50" s="1248"/>
      <c r="BP50" s="1234" t="s">
        <v>525</v>
      </c>
      <c r="BQ50" s="1234"/>
      <c r="BR50" s="1234"/>
      <c r="BS50" s="1234"/>
      <c r="BT50" s="1234"/>
      <c r="BU50" s="1234"/>
      <c r="BV50" s="1234"/>
      <c r="BW50" s="1234"/>
      <c r="BX50" s="1234" t="s">
        <v>526</v>
      </c>
      <c r="BY50" s="1234"/>
      <c r="BZ50" s="1234"/>
      <c r="CA50" s="1234"/>
      <c r="CB50" s="1234"/>
      <c r="CC50" s="1234"/>
      <c r="CD50" s="1234"/>
      <c r="CE50" s="1234"/>
      <c r="CF50" s="1234" t="s">
        <v>527</v>
      </c>
      <c r="CG50" s="1234"/>
      <c r="CH50" s="1234"/>
      <c r="CI50" s="1234"/>
      <c r="CJ50" s="1234"/>
      <c r="CK50" s="1234"/>
      <c r="CL50" s="1234"/>
      <c r="CM50" s="1234"/>
      <c r="CN50" s="1234" t="s">
        <v>528</v>
      </c>
      <c r="CO50" s="1234"/>
      <c r="CP50" s="1234"/>
      <c r="CQ50" s="1234"/>
      <c r="CR50" s="1234"/>
      <c r="CS50" s="1234"/>
      <c r="CT50" s="1234"/>
      <c r="CU50" s="1234"/>
      <c r="CV50" s="1234" t="s">
        <v>529</v>
      </c>
      <c r="CW50" s="1234"/>
      <c r="CX50" s="1234"/>
      <c r="CY50" s="1234"/>
      <c r="CZ50" s="1234"/>
      <c r="DA50" s="1234"/>
      <c r="DB50" s="1234"/>
      <c r="DC50" s="1234"/>
    </row>
    <row r="51" spans="1:109" ht="13.5" customHeight="1" x14ac:dyDescent="0.2">
      <c r="B51" s="259"/>
      <c r="G51" s="1245"/>
      <c r="H51" s="1245"/>
      <c r="I51" s="1249"/>
      <c r="J51" s="1249"/>
      <c r="K51" s="1235"/>
      <c r="L51" s="1235"/>
      <c r="M51" s="1235"/>
      <c r="N51" s="1235"/>
      <c r="AM51" s="359"/>
      <c r="AN51" s="1233" t="s">
        <v>569</v>
      </c>
      <c r="AO51" s="1233"/>
      <c r="AP51" s="1233"/>
      <c r="AQ51" s="1233"/>
      <c r="AR51" s="1233"/>
      <c r="AS51" s="1233"/>
      <c r="AT51" s="1233"/>
      <c r="AU51" s="1233"/>
      <c r="AV51" s="1233"/>
      <c r="AW51" s="1233"/>
      <c r="AX51" s="1233"/>
      <c r="AY51" s="1233"/>
      <c r="AZ51" s="1233"/>
      <c r="BA51" s="1233"/>
      <c r="BB51" s="1233" t="s">
        <v>570</v>
      </c>
      <c r="BC51" s="1233"/>
      <c r="BD51" s="1233"/>
      <c r="BE51" s="1233"/>
      <c r="BF51" s="1233"/>
      <c r="BG51" s="1233"/>
      <c r="BH51" s="1233"/>
      <c r="BI51" s="1233"/>
      <c r="BJ51" s="1233"/>
      <c r="BK51" s="1233"/>
      <c r="BL51" s="1233"/>
      <c r="BM51" s="1233"/>
      <c r="BN51" s="1233"/>
      <c r="BO51" s="1233"/>
      <c r="BP51" s="1230"/>
      <c r="BQ51" s="1230"/>
      <c r="BR51" s="1230"/>
      <c r="BS51" s="1230"/>
      <c r="BT51" s="1230"/>
      <c r="BU51" s="1230"/>
      <c r="BV51" s="1230"/>
      <c r="BW51" s="1230"/>
      <c r="BX51" s="1230">
        <v>6</v>
      </c>
      <c r="BY51" s="1230"/>
      <c r="BZ51" s="1230"/>
      <c r="CA51" s="1230"/>
      <c r="CB51" s="1230"/>
      <c r="CC51" s="1230"/>
      <c r="CD51" s="1230"/>
      <c r="CE51" s="1230"/>
      <c r="CF51" s="1230"/>
      <c r="CG51" s="1230"/>
      <c r="CH51" s="1230"/>
      <c r="CI51" s="1230"/>
      <c r="CJ51" s="1230"/>
      <c r="CK51" s="1230"/>
      <c r="CL51" s="1230"/>
      <c r="CM51" s="1230"/>
      <c r="CN51" s="1230"/>
      <c r="CO51" s="1230"/>
      <c r="CP51" s="1230"/>
      <c r="CQ51" s="1230"/>
      <c r="CR51" s="1230"/>
      <c r="CS51" s="1230"/>
      <c r="CT51" s="1230"/>
      <c r="CU51" s="1230"/>
      <c r="CV51" s="1230"/>
      <c r="CW51" s="1230"/>
      <c r="CX51" s="1230"/>
      <c r="CY51" s="1230"/>
      <c r="CZ51" s="1230"/>
      <c r="DA51" s="1230"/>
      <c r="DB51" s="1230"/>
      <c r="DC51" s="1230"/>
    </row>
    <row r="52" spans="1:109" ht="13.2" x14ac:dyDescent="0.2">
      <c r="B52" s="259"/>
      <c r="G52" s="1245"/>
      <c r="H52" s="1245"/>
      <c r="I52" s="1249"/>
      <c r="J52" s="1249"/>
      <c r="K52" s="1235"/>
      <c r="L52" s="1235"/>
      <c r="M52" s="1235"/>
      <c r="N52" s="1235"/>
      <c r="AM52" s="359"/>
      <c r="AN52" s="1233"/>
      <c r="AO52" s="1233"/>
      <c r="AP52" s="1233"/>
      <c r="AQ52" s="1233"/>
      <c r="AR52" s="1233"/>
      <c r="AS52" s="1233"/>
      <c r="AT52" s="1233"/>
      <c r="AU52" s="1233"/>
      <c r="AV52" s="1233"/>
      <c r="AW52" s="1233"/>
      <c r="AX52" s="1233"/>
      <c r="AY52" s="1233"/>
      <c r="AZ52" s="1233"/>
      <c r="BA52" s="1233"/>
      <c r="BB52" s="1233"/>
      <c r="BC52" s="1233"/>
      <c r="BD52" s="1233"/>
      <c r="BE52" s="1233"/>
      <c r="BF52" s="1233"/>
      <c r="BG52" s="1233"/>
      <c r="BH52" s="1233"/>
      <c r="BI52" s="1233"/>
      <c r="BJ52" s="1233"/>
      <c r="BK52" s="1233"/>
      <c r="BL52" s="1233"/>
      <c r="BM52" s="1233"/>
      <c r="BN52" s="1233"/>
      <c r="BO52" s="1233"/>
      <c r="BP52" s="1230"/>
      <c r="BQ52" s="1230"/>
      <c r="BR52" s="1230"/>
      <c r="BS52" s="1230"/>
      <c r="BT52" s="1230"/>
      <c r="BU52" s="1230"/>
      <c r="BV52" s="1230"/>
      <c r="BW52" s="1230"/>
      <c r="BX52" s="1230"/>
      <c r="BY52" s="1230"/>
      <c r="BZ52" s="1230"/>
      <c r="CA52" s="1230"/>
      <c r="CB52" s="1230"/>
      <c r="CC52" s="1230"/>
      <c r="CD52" s="1230"/>
      <c r="CE52" s="1230"/>
      <c r="CF52" s="1230"/>
      <c r="CG52" s="1230"/>
      <c r="CH52" s="1230"/>
      <c r="CI52" s="1230"/>
      <c r="CJ52" s="1230"/>
      <c r="CK52" s="1230"/>
      <c r="CL52" s="1230"/>
      <c r="CM52" s="1230"/>
      <c r="CN52" s="1230"/>
      <c r="CO52" s="1230"/>
      <c r="CP52" s="1230"/>
      <c r="CQ52" s="1230"/>
      <c r="CR52" s="1230"/>
      <c r="CS52" s="1230"/>
      <c r="CT52" s="1230"/>
      <c r="CU52" s="1230"/>
      <c r="CV52" s="1230"/>
      <c r="CW52" s="1230"/>
      <c r="CX52" s="1230"/>
      <c r="CY52" s="1230"/>
      <c r="CZ52" s="1230"/>
      <c r="DA52" s="1230"/>
      <c r="DB52" s="1230"/>
      <c r="DC52" s="1230"/>
    </row>
    <row r="53" spans="1:109" ht="13.2" x14ac:dyDescent="0.2">
      <c r="A53" s="358"/>
      <c r="B53" s="259"/>
      <c r="G53" s="1245"/>
      <c r="H53" s="1245"/>
      <c r="I53" s="1228"/>
      <c r="J53" s="1228"/>
      <c r="K53" s="1235"/>
      <c r="L53" s="1235"/>
      <c r="M53" s="1235"/>
      <c r="N53" s="1235"/>
      <c r="AM53" s="359"/>
      <c r="AN53" s="1233"/>
      <c r="AO53" s="1233"/>
      <c r="AP53" s="1233"/>
      <c r="AQ53" s="1233"/>
      <c r="AR53" s="1233"/>
      <c r="AS53" s="1233"/>
      <c r="AT53" s="1233"/>
      <c r="AU53" s="1233"/>
      <c r="AV53" s="1233"/>
      <c r="AW53" s="1233"/>
      <c r="AX53" s="1233"/>
      <c r="AY53" s="1233"/>
      <c r="AZ53" s="1233"/>
      <c r="BA53" s="1233"/>
      <c r="BB53" s="1233" t="s">
        <v>571</v>
      </c>
      <c r="BC53" s="1233"/>
      <c r="BD53" s="1233"/>
      <c r="BE53" s="1233"/>
      <c r="BF53" s="1233"/>
      <c r="BG53" s="1233"/>
      <c r="BH53" s="1233"/>
      <c r="BI53" s="1233"/>
      <c r="BJ53" s="1233"/>
      <c r="BK53" s="1233"/>
      <c r="BL53" s="1233"/>
      <c r="BM53" s="1233"/>
      <c r="BN53" s="1233"/>
      <c r="BO53" s="1233"/>
      <c r="BP53" s="1230">
        <v>54.1</v>
      </c>
      <c r="BQ53" s="1230"/>
      <c r="BR53" s="1230"/>
      <c r="BS53" s="1230"/>
      <c r="BT53" s="1230"/>
      <c r="BU53" s="1230"/>
      <c r="BV53" s="1230"/>
      <c r="BW53" s="1230"/>
      <c r="BX53" s="1230">
        <v>49.3</v>
      </c>
      <c r="BY53" s="1230"/>
      <c r="BZ53" s="1230"/>
      <c r="CA53" s="1230"/>
      <c r="CB53" s="1230"/>
      <c r="CC53" s="1230"/>
      <c r="CD53" s="1230"/>
      <c r="CE53" s="1230"/>
      <c r="CF53" s="1230">
        <v>51</v>
      </c>
      <c r="CG53" s="1230"/>
      <c r="CH53" s="1230"/>
      <c r="CI53" s="1230"/>
      <c r="CJ53" s="1230"/>
      <c r="CK53" s="1230"/>
      <c r="CL53" s="1230"/>
      <c r="CM53" s="1230"/>
      <c r="CN53" s="1230">
        <v>53</v>
      </c>
      <c r="CO53" s="1230"/>
      <c r="CP53" s="1230"/>
      <c r="CQ53" s="1230"/>
      <c r="CR53" s="1230"/>
      <c r="CS53" s="1230"/>
      <c r="CT53" s="1230"/>
      <c r="CU53" s="1230"/>
      <c r="CV53" s="1230">
        <v>54.6</v>
      </c>
      <c r="CW53" s="1230"/>
      <c r="CX53" s="1230"/>
      <c r="CY53" s="1230"/>
      <c r="CZ53" s="1230"/>
      <c r="DA53" s="1230"/>
      <c r="DB53" s="1230"/>
      <c r="DC53" s="1230"/>
    </row>
    <row r="54" spans="1:109" ht="13.2" x14ac:dyDescent="0.2">
      <c r="A54" s="358"/>
      <c r="B54" s="259"/>
      <c r="G54" s="1245"/>
      <c r="H54" s="1245"/>
      <c r="I54" s="1228"/>
      <c r="J54" s="1228"/>
      <c r="K54" s="1235"/>
      <c r="L54" s="1235"/>
      <c r="M54" s="1235"/>
      <c r="N54" s="1235"/>
      <c r="AM54" s="359"/>
      <c r="AN54" s="1233"/>
      <c r="AO54" s="1233"/>
      <c r="AP54" s="1233"/>
      <c r="AQ54" s="1233"/>
      <c r="AR54" s="1233"/>
      <c r="AS54" s="1233"/>
      <c r="AT54" s="1233"/>
      <c r="AU54" s="1233"/>
      <c r="AV54" s="1233"/>
      <c r="AW54" s="1233"/>
      <c r="AX54" s="1233"/>
      <c r="AY54" s="1233"/>
      <c r="AZ54" s="1233"/>
      <c r="BA54" s="1233"/>
      <c r="BB54" s="1233"/>
      <c r="BC54" s="1233"/>
      <c r="BD54" s="1233"/>
      <c r="BE54" s="1233"/>
      <c r="BF54" s="1233"/>
      <c r="BG54" s="1233"/>
      <c r="BH54" s="1233"/>
      <c r="BI54" s="1233"/>
      <c r="BJ54" s="1233"/>
      <c r="BK54" s="1233"/>
      <c r="BL54" s="1233"/>
      <c r="BM54" s="1233"/>
      <c r="BN54" s="1233"/>
      <c r="BO54" s="1233"/>
      <c r="BP54" s="1230"/>
      <c r="BQ54" s="1230"/>
      <c r="BR54" s="1230"/>
      <c r="BS54" s="1230"/>
      <c r="BT54" s="1230"/>
      <c r="BU54" s="1230"/>
      <c r="BV54" s="1230"/>
      <c r="BW54" s="1230"/>
      <c r="BX54" s="1230"/>
      <c r="BY54" s="1230"/>
      <c r="BZ54" s="1230"/>
      <c r="CA54" s="1230"/>
      <c r="CB54" s="1230"/>
      <c r="CC54" s="1230"/>
      <c r="CD54" s="1230"/>
      <c r="CE54" s="1230"/>
      <c r="CF54" s="1230"/>
      <c r="CG54" s="1230"/>
      <c r="CH54" s="1230"/>
      <c r="CI54" s="1230"/>
      <c r="CJ54" s="1230"/>
      <c r="CK54" s="1230"/>
      <c r="CL54" s="1230"/>
      <c r="CM54" s="1230"/>
      <c r="CN54" s="1230"/>
      <c r="CO54" s="1230"/>
      <c r="CP54" s="1230"/>
      <c r="CQ54" s="1230"/>
      <c r="CR54" s="1230"/>
      <c r="CS54" s="1230"/>
      <c r="CT54" s="1230"/>
      <c r="CU54" s="1230"/>
      <c r="CV54" s="1230"/>
      <c r="CW54" s="1230"/>
      <c r="CX54" s="1230"/>
      <c r="CY54" s="1230"/>
      <c r="CZ54" s="1230"/>
      <c r="DA54" s="1230"/>
      <c r="DB54" s="1230"/>
      <c r="DC54" s="1230"/>
    </row>
    <row r="55" spans="1:109" ht="13.2" x14ac:dyDescent="0.2">
      <c r="A55" s="358"/>
      <c r="B55" s="259"/>
      <c r="G55" s="1228"/>
      <c r="H55" s="1228"/>
      <c r="I55" s="1228"/>
      <c r="J55" s="1228"/>
      <c r="K55" s="1235"/>
      <c r="L55" s="1235"/>
      <c r="M55" s="1235"/>
      <c r="N55" s="1235"/>
      <c r="AN55" s="1234" t="s">
        <v>572</v>
      </c>
      <c r="AO55" s="1234"/>
      <c r="AP55" s="1234"/>
      <c r="AQ55" s="1234"/>
      <c r="AR55" s="1234"/>
      <c r="AS55" s="1234"/>
      <c r="AT55" s="1234"/>
      <c r="AU55" s="1234"/>
      <c r="AV55" s="1234"/>
      <c r="AW55" s="1234"/>
      <c r="AX55" s="1234"/>
      <c r="AY55" s="1234"/>
      <c r="AZ55" s="1234"/>
      <c r="BA55" s="1234"/>
      <c r="BB55" s="1233" t="s">
        <v>570</v>
      </c>
      <c r="BC55" s="1233"/>
      <c r="BD55" s="1233"/>
      <c r="BE55" s="1233"/>
      <c r="BF55" s="1233"/>
      <c r="BG55" s="1233"/>
      <c r="BH55" s="1233"/>
      <c r="BI55" s="1233"/>
      <c r="BJ55" s="1233"/>
      <c r="BK55" s="1233"/>
      <c r="BL55" s="1233"/>
      <c r="BM55" s="1233"/>
      <c r="BN55" s="1233"/>
      <c r="BO55" s="1233"/>
      <c r="BP55" s="1230">
        <v>20.3</v>
      </c>
      <c r="BQ55" s="1230"/>
      <c r="BR55" s="1230"/>
      <c r="BS55" s="1230"/>
      <c r="BT55" s="1230"/>
      <c r="BU55" s="1230"/>
      <c r="BV55" s="1230"/>
      <c r="BW55" s="1230"/>
      <c r="BX55" s="1230">
        <v>15.5</v>
      </c>
      <c r="BY55" s="1230"/>
      <c r="BZ55" s="1230"/>
      <c r="CA55" s="1230"/>
      <c r="CB55" s="1230"/>
      <c r="CC55" s="1230"/>
      <c r="CD55" s="1230"/>
      <c r="CE55" s="1230"/>
      <c r="CF55" s="1230">
        <v>4.5999999999999996</v>
      </c>
      <c r="CG55" s="1230"/>
      <c r="CH55" s="1230"/>
      <c r="CI55" s="1230"/>
      <c r="CJ55" s="1230"/>
      <c r="CK55" s="1230"/>
      <c r="CL55" s="1230"/>
      <c r="CM55" s="1230"/>
      <c r="CN55" s="1230">
        <v>1.6</v>
      </c>
      <c r="CO55" s="1230"/>
      <c r="CP55" s="1230"/>
      <c r="CQ55" s="1230"/>
      <c r="CR55" s="1230"/>
      <c r="CS55" s="1230"/>
      <c r="CT55" s="1230"/>
      <c r="CU55" s="1230"/>
      <c r="CV55" s="1230">
        <v>0</v>
      </c>
      <c r="CW55" s="1230"/>
      <c r="CX55" s="1230"/>
      <c r="CY55" s="1230"/>
      <c r="CZ55" s="1230"/>
      <c r="DA55" s="1230"/>
      <c r="DB55" s="1230"/>
      <c r="DC55" s="1230"/>
    </row>
    <row r="56" spans="1:109" ht="13.2" x14ac:dyDescent="0.2">
      <c r="A56" s="358"/>
      <c r="B56" s="259"/>
      <c r="G56" s="1228"/>
      <c r="H56" s="1228"/>
      <c r="I56" s="1228"/>
      <c r="J56" s="1228"/>
      <c r="K56" s="1235"/>
      <c r="L56" s="1235"/>
      <c r="M56" s="1235"/>
      <c r="N56" s="1235"/>
      <c r="AN56" s="1234"/>
      <c r="AO56" s="1234"/>
      <c r="AP56" s="1234"/>
      <c r="AQ56" s="1234"/>
      <c r="AR56" s="1234"/>
      <c r="AS56" s="1234"/>
      <c r="AT56" s="1234"/>
      <c r="AU56" s="1234"/>
      <c r="AV56" s="1234"/>
      <c r="AW56" s="1234"/>
      <c r="AX56" s="1234"/>
      <c r="AY56" s="1234"/>
      <c r="AZ56" s="1234"/>
      <c r="BA56" s="1234"/>
      <c r="BB56" s="1233"/>
      <c r="BC56" s="1233"/>
      <c r="BD56" s="1233"/>
      <c r="BE56" s="1233"/>
      <c r="BF56" s="1233"/>
      <c r="BG56" s="1233"/>
      <c r="BH56" s="1233"/>
      <c r="BI56" s="1233"/>
      <c r="BJ56" s="1233"/>
      <c r="BK56" s="1233"/>
      <c r="BL56" s="1233"/>
      <c r="BM56" s="1233"/>
      <c r="BN56" s="1233"/>
      <c r="BO56" s="1233"/>
      <c r="BP56" s="1230"/>
      <c r="BQ56" s="1230"/>
      <c r="BR56" s="1230"/>
      <c r="BS56" s="1230"/>
      <c r="BT56" s="1230"/>
      <c r="BU56" s="1230"/>
      <c r="BV56" s="1230"/>
      <c r="BW56" s="1230"/>
      <c r="BX56" s="1230"/>
      <c r="BY56" s="1230"/>
      <c r="BZ56" s="1230"/>
      <c r="CA56" s="1230"/>
      <c r="CB56" s="1230"/>
      <c r="CC56" s="1230"/>
      <c r="CD56" s="1230"/>
      <c r="CE56" s="1230"/>
      <c r="CF56" s="1230"/>
      <c r="CG56" s="1230"/>
      <c r="CH56" s="1230"/>
      <c r="CI56" s="1230"/>
      <c r="CJ56" s="1230"/>
      <c r="CK56" s="1230"/>
      <c r="CL56" s="1230"/>
      <c r="CM56" s="1230"/>
      <c r="CN56" s="1230"/>
      <c r="CO56" s="1230"/>
      <c r="CP56" s="1230"/>
      <c r="CQ56" s="1230"/>
      <c r="CR56" s="1230"/>
      <c r="CS56" s="1230"/>
      <c r="CT56" s="1230"/>
      <c r="CU56" s="1230"/>
      <c r="CV56" s="1230"/>
      <c r="CW56" s="1230"/>
      <c r="CX56" s="1230"/>
      <c r="CY56" s="1230"/>
      <c r="CZ56" s="1230"/>
      <c r="DA56" s="1230"/>
      <c r="DB56" s="1230"/>
      <c r="DC56" s="1230"/>
    </row>
    <row r="57" spans="1:109" s="358" customFormat="1" ht="13.2" x14ac:dyDescent="0.2">
      <c r="B57" s="362"/>
      <c r="G57" s="1228"/>
      <c r="H57" s="1228"/>
      <c r="I57" s="1231"/>
      <c r="J57" s="1231"/>
      <c r="K57" s="1235"/>
      <c r="L57" s="1235"/>
      <c r="M57" s="1235"/>
      <c r="N57" s="1235"/>
      <c r="AM57" s="255"/>
      <c r="AN57" s="1234"/>
      <c r="AO57" s="1234"/>
      <c r="AP57" s="1234"/>
      <c r="AQ57" s="1234"/>
      <c r="AR57" s="1234"/>
      <c r="AS57" s="1234"/>
      <c r="AT57" s="1234"/>
      <c r="AU57" s="1234"/>
      <c r="AV57" s="1234"/>
      <c r="AW57" s="1234"/>
      <c r="AX57" s="1234"/>
      <c r="AY57" s="1234"/>
      <c r="AZ57" s="1234"/>
      <c r="BA57" s="1234"/>
      <c r="BB57" s="1233" t="s">
        <v>571</v>
      </c>
      <c r="BC57" s="1233"/>
      <c r="BD57" s="1233"/>
      <c r="BE57" s="1233"/>
      <c r="BF57" s="1233"/>
      <c r="BG57" s="1233"/>
      <c r="BH57" s="1233"/>
      <c r="BI57" s="1233"/>
      <c r="BJ57" s="1233"/>
      <c r="BK57" s="1233"/>
      <c r="BL57" s="1233"/>
      <c r="BM57" s="1233"/>
      <c r="BN57" s="1233"/>
      <c r="BO57" s="1233"/>
      <c r="BP57" s="1230">
        <v>60.4</v>
      </c>
      <c r="BQ57" s="1230"/>
      <c r="BR57" s="1230"/>
      <c r="BS57" s="1230"/>
      <c r="BT57" s="1230"/>
      <c r="BU57" s="1230"/>
      <c r="BV57" s="1230"/>
      <c r="BW57" s="1230"/>
      <c r="BX57" s="1230">
        <v>61.5</v>
      </c>
      <c r="BY57" s="1230"/>
      <c r="BZ57" s="1230"/>
      <c r="CA57" s="1230"/>
      <c r="CB57" s="1230"/>
      <c r="CC57" s="1230"/>
      <c r="CD57" s="1230"/>
      <c r="CE57" s="1230"/>
      <c r="CF57" s="1230">
        <v>61.3</v>
      </c>
      <c r="CG57" s="1230"/>
      <c r="CH57" s="1230"/>
      <c r="CI57" s="1230"/>
      <c r="CJ57" s="1230"/>
      <c r="CK57" s="1230"/>
      <c r="CL57" s="1230"/>
      <c r="CM57" s="1230"/>
      <c r="CN57" s="1230">
        <v>62.4</v>
      </c>
      <c r="CO57" s="1230"/>
      <c r="CP57" s="1230"/>
      <c r="CQ57" s="1230"/>
      <c r="CR57" s="1230"/>
      <c r="CS57" s="1230"/>
      <c r="CT57" s="1230"/>
      <c r="CU57" s="1230"/>
      <c r="CV57" s="1230">
        <v>63.5</v>
      </c>
      <c r="CW57" s="1230"/>
      <c r="CX57" s="1230"/>
      <c r="CY57" s="1230"/>
      <c r="CZ57" s="1230"/>
      <c r="DA57" s="1230"/>
      <c r="DB57" s="1230"/>
      <c r="DC57" s="1230"/>
      <c r="DD57" s="363"/>
      <c r="DE57" s="362"/>
    </row>
    <row r="58" spans="1:109" s="358" customFormat="1" ht="13.2" x14ac:dyDescent="0.2">
      <c r="A58" s="255"/>
      <c r="B58" s="362"/>
      <c r="G58" s="1228"/>
      <c r="H58" s="1228"/>
      <c r="I58" s="1231"/>
      <c r="J58" s="1231"/>
      <c r="K58" s="1235"/>
      <c r="L58" s="1235"/>
      <c r="M58" s="1235"/>
      <c r="N58" s="1235"/>
      <c r="AM58" s="255"/>
      <c r="AN58" s="1234"/>
      <c r="AO58" s="1234"/>
      <c r="AP58" s="1234"/>
      <c r="AQ58" s="1234"/>
      <c r="AR58" s="1234"/>
      <c r="AS58" s="1234"/>
      <c r="AT58" s="1234"/>
      <c r="AU58" s="1234"/>
      <c r="AV58" s="1234"/>
      <c r="AW58" s="1234"/>
      <c r="AX58" s="1234"/>
      <c r="AY58" s="1234"/>
      <c r="AZ58" s="1234"/>
      <c r="BA58" s="1234"/>
      <c r="BB58" s="1233"/>
      <c r="BC58" s="1233"/>
      <c r="BD58" s="1233"/>
      <c r="BE58" s="1233"/>
      <c r="BF58" s="1233"/>
      <c r="BG58" s="1233"/>
      <c r="BH58" s="1233"/>
      <c r="BI58" s="1233"/>
      <c r="BJ58" s="1233"/>
      <c r="BK58" s="1233"/>
      <c r="BL58" s="1233"/>
      <c r="BM58" s="1233"/>
      <c r="BN58" s="1233"/>
      <c r="BO58" s="1233"/>
      <c r="BP58" s="1230"/>
      <c r="BQ58" s="1230"/>
      <c r="BR58" s="1230"/>
      <c r="BS58" s="1230"/>
      <c r="BT58" s="1230"/>
      <c r="BU58" s="1230"/>
      <c r="BV58" s="1230"/>
      <c r="BW58" s="1230"/>
      <c r="BX58" s="1230"/>
      <c r="BY58" s="1230"/>
      <c r="BZ58" s="1230"/>
      <c r="CA58" s="1230"/>
      <c r="CB58" s="1230"/>
      <c r="CC58" s="1230"/>
      <c r="CD58" s="1230"/>
      <c r="CE58" s="1230"/>
      <c r="CF58" s="1230"/>
      <c r="CG58" s="1230"/>
      <c r="CH58" s="1230"/>
      <c r="CI58" s="1230"/>
      <c r="CJ58" s="1230"/>
      <c r="CK58" s="1230"/>
      <c r="CL58" s="1230"/>
      <c r="CM58" s="1230"/>
      <c r="CN58" s="1230"/>
      <c r="CO58" s="1230"/>
      <c r="CP58" s="1230"/>
      <c r="CQ58" s="1230"/>
      <c r="CR58" s="1230"/>
      <c r="CS58" s="1230"/>
      <c r="CT58" s="1230"/>
      <c r="CU58" s="1230"/>
      <c r="CV58" s="1230"/>
      <c r="CW58" s="1230"/>
      <c r="CX58" s="1230"/>
      <c r="CY58" s="1230"/>
      <c r="CZ58" s="1230"/>
      <c r="DA58" s="1230"/>
      <c r="DB58" s="1230"/>
      <c r="DC58" s="1230"/>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573</v>
      </c>
    </row>
    <row r="64" spans="1:109" ht="13.2" x14ac:dyDescent="0.2">
      <c r="B64" s="259"/>
      <c r="G64" s="357"/>
      <c r="I64" s="369"/>
      <c r="J64" s="369"/>
      <c r="K64" s="369"/>
      <c r="L64" s="369"/>
      <c r="M64" s="369"/>
      <c r="N64" s="370"/>
      <c r="AM64" s="357"/>
      <c r="AN64" s="357" t="s">
        <v>566</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36" t="s">
        <v>574</v>
      </c>
      <c r="AO65" s="1237"/>
      <c r="AP65" s="1237"/>
      <c r="AQ65" s="1237"/>
      <c r="AR65" s="1237"/>
      <c r="AS65" s="1237"/>
      <c r="AT65" s="1237"/>
      <c r="AU65" s="1237"/>
      <c r="AV65" s="1237"/>
      <c r="AW65" s="1237"/>
      <c r="AX65" s="1237"/>
      <c r="AY65" s="1237"/>
      <c r="AZ65" s="1237"/>
      <c r="BA65" s="1237"/>
      <c r="BB65" s="1237"/>
      <c r="BC65" s="1237"/>
      <c r="BD65" s="1237"/>
      <c r="BE65" s="1237"/>
      <c r="BF65" s="1237"/>
      <c r="BG65" s="1237"/>
      <c r="BH65" s="1237"/>
      <c r="BI65" s="1237"/>
      <c r="BJ65" s="1237"/>
      <c r="BK65" s="1237"/>
      <c r="BL65" s="1237"/>
      <c r="BM65" s="1237"/>
      <c r="BN65" s="1237"/>
      <c r="BO65" s="1237"/>
      <c r="BP65" s="1237"/>
      <c r="BQ65" s="1237"/>
      <c r="BR65" s="1237"/>
      <c r="BS65" s="1237"/>
      <c r="BT65" s="1237"/>
      <c r="BU65" s="1237"/>
      <c r="BV65" s="1237"/>
      <c r="BW65" s="1237"/>
      <c r="BX65" s="1237"/>
      <c r="BY65" s="1237"/>
      <c r="BZ65" s="1237"/>
      <c r="CA65" s="1237"/>
      <c r="CB65" s="1237"/>
      <c r="CC65" s="1237"/>
      <c r="CD65" s="1237"/>
      <c r="CE65" s="1237"/>
      <c r="CF65" s="1237"/>
      <c r="CG65" s="1237"/>
      <c r="CH65" s="1237"/>
      <c r="CI65" s="1237"/>
      <c r="CJ65" s="1237"/>
      <c r="CK65" s="1237"/>
      <c r="CL65" s="1237"/>
      <c r="CM65" s="1237"/>
      <c r="CN65" s="1237"/>
      <c r="CO65" s="1237"/>
      <c r="CP65" s="1237"/>
      <c r="CQ65" s="1237"/>
      <c r="CR65" s="1237"/>
      <c r="CS65" s="1237"/>
      <c r="CT65" s="1237"/>
      <c r="CU65" s="1237"/>
      <c r="CV65" s="1237"/>
      <c r="CW65" s="1237"/>
      <c r="CX65" s="1237"/>
      <c r="CY65" s="1237"/>
      <c r="CZ65" s="1237"/>
      <c r="DA65" s="1237"/>
      <c r="DB65" s="1237"/>
      <c r="DC65" s="1238"/>
    </row>
    <row r="66" spans="2:107" ht="13.2" x14ac:dyDescent="0.2">
      <c r="B66" s="259"/>
      <c r="AN66" s="1239"/>
      <c r="AO66" s="1240"/>
      <c r="AP66" s="1240"/>
      <c r="AQ66" s="1240"/>
      <c r="AR66" s="1240"/>
      <c r="AS66" s="1240"/>
      <c r="AT66" s="1240"/>
      <c r="AU66" s="1240"/>
      <c r="AV66" s="1240"/>
      <c r="AW66" s="1240"/>
      <c r="AX66" s="1240"/>
      <c r="AY66" s="1240"/>
      <c r="AZ66" s="1240"/>
      <c r="BA66" s="1240"/>
      <c r="BB66" s="1240"/>
      <c r="BC66" s="1240"/>
      <c r="BD66" s="1240"/>
      <c r="BE66" s="1240"/>
      <c r="BF66" s="1240"/>
      <c r="BG66" s="1240"/>
      <c r="BH66" s="1240"/>
      <c r="BI66" s="1240"/>
      <c r="BJ66" s="1240"/>
      <c r="BK66" s="1240"/>
      <c r="BL66" s="1240"/>
      <c r="BM66" s="1240"/>
      <c r="BN66" s="1240"/>
      <c r="BO66" s="1240"/>
      <c r="BP66" s="1240"/>
      <c r="BQ66" s="1240"/>
      <c r="BR66" s="1240"/>
      <c r="BS66" s="1240"/>
      <c r="BT66" s="1240"/>
      <c r="BU66" s="1240"/>
      <c r="BV66" s="1240"/>
      <c r="BW66" s="1240"/>
      <c r="BX66" s="1240"/>
      <c r="BY66" s="1240"/>
      <c r="BZ66" s="1240"/>
      <c r="CA66" s="1240"/>
      <c r="CB66" s="1240"/>
      <c r="CC66" s="1240"/>
      <c r="CD66" s="1240"/>
      <c r="CE66" s="1240"/>
      <c r="CF66" s="1240"/>
      <c r="CG66" s="1240"/>
      <c r="CH66" s="1240"/>
      <c r="CI66" s="1240"/>
      <c r="CJ66" s="1240"/>
      <c r="CK66" s="1240"/>
      <c r="CL66" s="1240"/>
      <c r="CM66" s="1240"/>
      <c r="CN66" s="1240"/>
      <c r="CO66" s="1240"/>
      <c r="CP66" s="1240"/>
      <c r="CQ66" s="1240"/>
      <c r="CR66" s="1240"/>
      <c r="CS66" s="1240"/>
      <c r="CT66" s="1240"/>
      <c r="CU66" s="1240"/>
      <c r="CV66" s="1240"/>
      <c r="CW66" s="1240"/>
      <c r="CX66" s="1240"/>
      <c r="CY66" s="1240"/>
      <c r="CZ66" s="1240"/>
      <c r="DA66" s="1240"/>
      <c r="DB66" s="1240"/>
      <c r="DC66" s="1241"/>
    </row>
    <row r="67" spans="2:107" ht="13.2" x14ac:dyDescent="0.2">
      <c r="B67" s="259"/>
      <c r="AN67" s="1239"/>
      <c r="AO67" s="1240"/>
      <c r="AP67" s="1240"/>
      <c r="AQ67" s="1240"/>
      <c r="AR67" s="1240"/>
      <c r="AS67" s="1240"/>
      <c r="AT67" s="1240"/>
      <c r="AU67" s="1240"/>
      <c r="AV67" s="1240"/>
      <c r="AW67" s="1240"/>
      <c r="AX67" s="1240"/>
      <c r="AY67" s="1240"/>
      <c r="AZ67" s="1240"/>
      <c r="BA67" s="1240"/>
      <c r="BB67" s="1240"/>
      <c r="BC67" s="1240"/>
      <c r="BD67" s="1240"/>
      <c r="BE67" s="1240"/>
      <c r="BF67" s="1240"/>
      <c r="BG67" s="1240"/>
      <c r="BH67" s="1240"/>
      <c r="BI67" s="1240"/>
      <c r="BJ67" s="1240"/>
      <c r="BK67" s="1240"/>
      <c r="BL67" s="1240"/>
      <c r="BM67" s="1240"/>
      <c r="BN67" s="1240"/>
      <c r="BO67" s="1240"/>
      <c r="BP67" s="1240"/>
      <c r="BQ67" s="1240"/>
      <c r="BR67" s="1240"/>
      <c r="BS67" s="1240"/>
      <c r="BT67" s="1240"/>
      <c r="BU67" s="1240"/>
      <c r="BV67" s="1240"/>
      <c r="BW67" s="1240"/>
      <c r="BX67" s="1240"/>
      <c r="BY67" s="1240"/>
      <c r="BZ67" s="1240"/>
      <c r="CA67" s="1240"/>
      <c r="CB67" s="1240"/>
      <c r="CC67" s="1240"/>
      <c r="CD67" s="1240"/>
      <c r="CE67" s="1240"/>
      <c r="CF67" s="1240"/>
      <c r="CG67" s="1240"/>
      <c r="CH67" s="1240"/>
      <c r="CI67" s="1240"/>
      <c r="CJ67" s="1240"/>
      <c r="CK67" s="1240"/>
      <c r="CL67" s="1240"/>
      <c r="CM67" s="1240"/>
      <c r="CN67" s="1240"/>
      <c r="CO67" s="1240"/>
      <c r="CP67" s="1240"/>
      <c r="CQ67" s="1240"/>
      <c r="CR67" s="1240"/>
      <c r="CS67" s="1240"/>
      <c r="CT67" s="1240"/>
      <c r="CU67" s="1240"/>
      <c r="CV67" s="1240"/>
      <c r="CW67" s="1240"/>
      <c r="CX67" s="1240"/>
      <c r="CY67" s="1240"/>
      <c r="CZ67" s="1240"/>
      <c r="DA67" s="1240"/>
      <c r="DB67" s="1240"/>
      <c r="DC67" s="1241"/>
    </row>
    <row r="68" spans="2:107" ht="13.2" x14ac:dyDescent="0.2">
      <c r="B68" s="259"/>
      <c r="AN68" s="1239"/>
      <c r="AO68" s="1240"/>
      <c r="AP68" s="1240"/>
      <c r="AQ68" s="1240"/>
      <c r="AR68" s="1240"/>
      <c r="AS68" s="1240"/>
      <c r="AT68" s="1240"/>
      <c r="AU68" s="1240"/>
      <c r="AV68" s="1240"/>
      <c r="AW68" s="1240"/>
      <c r="AX68" s="1240"/>
      <c r="AY68" s="1240"/>
      <c r="AZ68" s="1240"/>
      <c r="BA68" s="1240"/>
      <c r="BB68" s="1240"/>
      <c r="BC68" s="1240"/>
      <c r="BD68" s="1240"/>
      <c r="BE68" s="1240"/>
      <c r="BF68" s="1240"/>
      <c r="BG68" s="1240"/>
      <c r="BH68" s="1240"/>
      <c r="BI68" s="1240"/>
      <c r="BJ68" s="1240"/>
      <c r="BK68" s="1240"/>
      <c r="BL68" s="1240"/>
      <c r="BM68" s="1240"/>
      <c r="BN68" s="1240"/>
      <c r="BO68" s="1240"/>
      <c r="BP68" s="1240"/>
      <c r="BQ68" s="1240"/>
      <c r="BR68" s="1240"/>
      <c r="BS68" s="1240"/>
      <c r="BT68" s="1240"/>
      <c r="BU68" s="1240"/>
      <c r="BV68" s="1240"/>
      <c r="BW68" s="1240"/>
      <c r="BX68" s="1240"/>
      <c r="BY68" s="1240"/>
      <c r="BZ68" s="1240"/>
      <c r="CA68" s="1240"/>
      <c r="CB68" s="1240"/>
      <c r="CC68" s="1240"/>
      <c r="CD68" s="1240"/>
      <c r="CE68" s="1240"/>
      <c r="CF68" s="1240"/>
      <c r="CG68" s="1240"/>
      <c r="CH68" s="1240"/>
      <c r="CI68" s="1240"/>
      <c r="CJ68" s="1240"/>
      <c r="CK68" s="1240"/>
      <c r="CL68" s="1240"/>
      <c r="CM68" s="1240"/>
      <c r="CN68" s="1240"/>
      <c r="CO68" s="1240"/>
      <c r="CP68" s="1240"/>
      <c r="CQ68" s="1240"/>
      <c r="CR68" s="1240"/>
      <c r="CS68" s="1240"/>
      <c r="CT68" s="1240"/>
      <c r="CU68" s="1240"/>
      <c r="CV68" s="1240"/>
      <c r="CW68" s="1240"/>
      <c r="CX68" s="1240"/>
      <c r="CY68" s="1240"/>
      <c r="CZ68" s="1240"/>
      <c r="DA68" s="1240"/>
      <c r="DB68" s="1240"/>
      <c r="DC68" s="1241"/>
    </row>
    <row r="69" spans="2:107" ht="13.2" x14ac:dyDescent="0.2">
      <c r="B69" s="259"/>
      <c r="AN69" s="1242"/>
      <c r="AO69" s="1243"/>
      <c r="AP69" s="1243"/>
      <c r="AQ69" s="1243"/>
      <c r="AR69" s="1243"/>
      <c r="AS69" s="1243"/>
      <c r="AT69" s="1243"/>
      <c r="AU69" s="1243"/>
      <c r="AV69" s="1243"/>
      <c r="AW69" s="1243"/>
      <c r="AX69" s="1243"/>
      <c r="AY69" s="1243"/>
      <c r="AZ69" s="1243"/>
      <c r="BA69" s="1243"/>
      <c r="BB69" s="1243"/>
      <c r="BC69" s="1243"/>
      <c r="BD69" s="1243"/>
      <c r="BE69" s="1243"/>
      <c r="BF69" s="1243"/>
      <c r="BG69" s="1243"/>
      <c r="BH69" s="1243"/>
      <c r="BI69" s="1243"/>
      <c r="BJ69" s="1243"/>
      <c r="BK69" s="1243"/>
      <c r="BL69" s="1243"/>
      <c r="BM69" s="1243"/>
      <c r="BN69" s="1243"/>
      <c r="BO69" s="1243"/>
      <c r="BP69" s="1243"/>
      <c r="BQ69" s="1243"/>
      <c r="BR69" s="1243"/>
      <c r="BS69" s="1243"/>
      <c r="BT69" s="1243"/>
      <c r="BU69" s="1243"/>
      <c r="BV69" s="1243"/>
      <c r="BW69" s="1243"/>
      <c r="BX69" s="1243"/>
      <c r="BY69" s="1243"/>
      <c r="BZ69" s="1243"/>
      <c r="CA69" s="1243"/>
      <c r="CB69" s="1243"/>
      <c r="CC69" s="1243"/>
      <c r="CD69" s="1243"/>
      <c r="CE69" s="1243"/>
      <c r="CF69" s="1243"/>
      <c r="CG69" s="1243"/>
      <c r="CH69" s="1243"/>
      <c r="CI69" s="1243"/>
      <c r="CJ69" s="1243"/>
      <c r="CK69" s="1243"/>
      <c r="CL69" s="1243"/>
      <c r="CM69" s="1243"/>
      <c r="CN69" s="1243"/>
      <c r="CO69" s="1243"/>
      <c r="CP69" s="1243"/>
      <c r="CQ69" s="1243"/>
      <c r="CR69" s="1243"/>
      <c r="CS69" s="1243"/>
      <c r="CT69" s="1243"/>
      <c r="CU69" s="1243"/>
      <c r="CV69" s="1243"/>
      <c r="CW69" s="1243"/>
      <c r="CX69" s="1243"/>
      <c r="CY69" s="1243"/>
      <c r="CZ69" s="1243"/>
      <c r="DA69" s="1243"/>
      <c r="DB69" s="1243"/>
      <c r="DC69" s="1244"/>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568</v>
      </c>
    </row>
    <row r="72" spans="2:107" ht="13.2" x14ac:dyDescent="0.2">
      <c r="B72" s="259"/>
      <c r="G72" s="1228"/>
      <c r="H72" s="1228"/>
      <c r="I72" s="1228"/>
      <c r="J72" s="1228"/>
      <c r="K72" s="360"/>
      <c r="L72" s="360"/>
      <c r="M72" s="361"/>
      <c r="N72" s="361"/>
      <c r="AN72" s="1246"/>
      <c r="AO72" s="1247"/>
      <c r="AP72" s="1247"/>
      <c r="AQ72" s="1247"/>
      <c r="AR72" s="1247"/>
      <c r="AS72" s="1247"/>
      <c r="AT72" s="1247"/>
      <c r="AU72" s="1247"/>
      <c r="AV72" s="1247"/>
      <c r="AW72" s="1247"/>
      <c r="AX72" s="1247"/>
      <c r="AY72" s="1247"/>
      <c r="AZ72" s="1247"/>
      <c r="BA72" s="1247"/>
      <c r="BB72" s="1247"/>
      <c r="BC72" s="1247"/>
      <c r="BD72" s="1247"/>
      <c r="BE72" s="1247"/>
      <c r="BF72" s="1247"/>
      <c r="BG72" s="1247"/>
      <c r="BH72" s="1247"/>
      <c r="BI72" s="1247"/>
      <c r="BJ72" s="1247"/>
      <c r="BK72" s="1247"/>
      <c r="BL72" s="1247"/>
      <c r="BM72" s="1247"/>
      <c r="BN72" s="1247"/>
      <c r="BO72" s="1248"/>
      <c r="BP72" s="1234" t="s">
        <v>525</v>
      </c>
      <c r="BQ72" s="1234"/>
      <c r="BR72" s="1234"/>
      <c r="BS72" s="1234"/>
      <c r="BT72" s="1234"/>
      <c r="BU72" s="1234"/>
      <c r="BV72" s="1234"/>
      <c r="BW72" s="1234"/>
      <c r="BX72" s="1234" t="s">
        <v>526</v>
      </c>
      <c r="BY72" s="1234"/>
      <c r="BZ72" s="1234"/>
      <c r="CA72" s="1234"/>
      <c r="CB72" s="1234"/>
      <c r="CC72" s="1234"/>
      <c r="CD72" s="1234"/>
      <c r="CE72" s="1234"/>
      <c r="CF72" s="1234" t="s">
        <v>527</v>
      </c>
      <c r="CG72" s="1234"/>
      <c r="CH72" s="1234"/>
      <c r="CI72" s="1234"/>
      <c r="CJ72" s="1234"/>
      <c r="CK72" s="1234"/>
      <c r="CL72" s="1234"/>
      <c r="CM72" s="1234"/>
      <c r="CN72" s="1234" t="s">
        <v>528</v>
      </c>
      <c r="CO72" s="1234"/>
      <c r="CP72" s="1234"/>
      <c r="CQ72" s="1234"/>
      <c r="CR72" s="1234"/>
      <c r="CS72" s="1234"/>
      <c r="CT72" s="1234"/>
      <c r="CU72" s="1234"/>
      <c r="CV72" s="1234" t="s">
        <v>529</v>
      </c>
      <c r="CW72" s="1234"/>
      <c r="CX72" s="1234"/>
      <c r="CY72" s="1234"/>
      <c r="CZ72" s="1234"/>
      <c r="DA72" s="1234"/>
      <c r="DB72" s="1234"/>
      <c r="DC72" s="1234"/>
    </row>
    <row r="73" spans="2:107" ht="13.2" x14ac:dyDescent="0.2">
      <c r="B73" s="259"/>
      <c r="G73" s="1245"/>
      <c r="H73" s="1245"/>
      <c r="I73" s="1245"/>
      <c r="J73" s="1245"/>
      <c r="K73" s="1229"/>
      <c r="L73" s="1229"/>
      <c r="M73" s="1229"/>
      <c r="N73" s="1229"/>
      <c r="AM73" s="359"/>
      <c r="AN73" s="1233" t="s">
        <v>569</v>
      </c>
      <c r="AO73" s="1233"/>
      <c r="AP73" s="1233"/>
      <c r="AQ73" s="1233"/>
      <c r="AR73" s="1233"/>
      <c r="AS73" s="1233"/>
      <c r="AT73" s="1233"/>
      <c r="AU73" s="1233"/>
      <c r="AV73" s="1233"/>
      <c r="AW73" s="1233"/>
      <c r="AX73" s="1233"/>
      <c r="AY73" s="1233"/>
      <c r="AZ73" s="1233"/>
      <c r="BA73" s="1233"/>
      <c r="BB73" s="1233" t="s">
        <v>570</v>
      </c>
      <c r="BC73" s="1233"/>
      <c r="BD73" s="1233"/>
      <c r="BE73" s="1233"/>
      <c r="BF73" s="1233"/>
      <c r="BG73" s="1233"/>
      <c r="BH73" s="1233"/>
      <c r="BI73" s="1233"/>
      <c r="BJ73" s="1233"/>
      <c r="BK73" s="1233"/>
      <c r="BL73" s="1233"/>
      <c r="BM73" s="1233"/>
      <c r="BN73" s="1233"/>
      <c r="BO73" s="1233"/>
      <c r="BP73" s="1230"/>
      <c r="BQ73" s="1230"/>
      <c r="BR73" s="1230"/>
      <c r="BS73" s="1230"/>
      <c r="BT73" s="1230"/>
      <c r="BU73" s="1230"/>
      <c r="BV73" s="1230"/>
      <c r="BW73" s="1230"/>
      <c r="BX73" s="1230">
        <v>6</v>
      </c>
      <c r="BY73" s="1230"/>
      <c r="BZ73" s="1230"/>
      <c r="CA73" s="1230"/>
      <c r="CB73" s="1230"/>
      <c r="CC73" s="1230"/>
      <c r="CD73" s="1230"/>
      <c r="CE73" s="1230"/>
      <c r="CF73" s="1230"/>
      <c r="CG73" s="1230"/>
      <c r="CH73" s="1230"/>
      <c r="CI73" s="1230"/>
      <c r="CJ73" s="1230"/>
      <c r="CK73" s="1230"/>
      <c r="CL73" s="1230"/>
      <c r="CM73" s="1230"/>
      <c r="CN73" s="1230"/>
      <c r="CO73" s="1230"/>
      <c r="CP73" s="1230"/>
      <c r="CQ73" s="1230"/>
      <c r="CR73" s="1230"/>
      <c r="CS73" s="1230"/>
      <c r="CT73" s="1230"/>
      <c r="CU73" s="1230"/>
      <c r="CV73" s="1230"/>
      <c r="CW73" s="1230"/>
      <c r="CX73" s="1230"/>
      <c r="CY73" s="1230"/>
      <c r="CZ73" s="1230"/>
      <c r="DA73" s="1230"/>
      <c r="DB73" s="1230"/>
      <c r="DC73" s="1230"/>
    </row>
    <row r="74" spans="2:107" ht="13.2" x14ac:dyDescent="0.2">
      <c r="B74" s="259"/>
      <c r="G74" s="1245"/>
      <c r="H74" s="1245"/>
      <c r="I74" s="1245"/>
      <c r="J74" s="1245"/>
      <c r="K74" s="1229"/>
      <c r="L74" s="1229"/>
      <c r="M74" s="1229"/>
      <c r="N74" s="1229"/>
      <c r="AM74" s="359"/>
      <c r="AN74" s="1233"/>
      <c r="AO74" s="1233"/>
      <c r="AP74" s="1233"/>
      <c r="AQ74" s="1233"/>
      <c r="AR74" s="1233"/>
      <c r="AS74" s="1233"/>
      <c r="AT74" s="1233"/>
      <c r="AU74" s="1233"/>
      <c r="AV74" s="1233"/>
      <c r="AW74" s="1233"/>
      <c r="AX74" s="1233"/>
      <c r="AY74" s="1233"/>
      <c r="AZ74" s="1233"/>
      <c r="BA74" s="1233"/>
      <c r="BB74" s="1233"/>
      <c r="BC74" s="1233"/>
      <c r="BD74" s="1233"/>
      <c r="BE74" s="1233"/>
      <c r="BF74" s="1233"/>
      <c r="BG74" s="1233"/>
      <c r="BH74" s="1233"/>
      <c r="BI74" s="1233"/>
      <c r="BJ74" s="1233"/>
      <c r="BK74" s="1233"/>
      <c r="BL74" s="1233"/>
      <c r="BM74" s="1233"/>
      <c r="BN74" s="1233"/>
      <c r="BO74" s="1233"/>
      <c r="BP74" s="1230"/>
      <c r="BQ74" s="1230"/>
      <c r="BR74" s="1230"/>
      <c r="BS74" s="1230"/>
      <c r="BT74" s="1230"/>
      <c r="BU74" s="1230"/>
      <c r="BV74" s="1230"/>
      <c r="BW74" s="1230"/>
      <c r="BX74" s="1230"/>
      <c r="BY74" s="1230"/>
      <c r="BZ74" s="1230"/>
      <c r="CA74" s="1230"/>
      <c r="CB74" s="1230"/>
      <c r="CC74" s="1230"/>
      <c r="CD74" s="1230"/>
      <c r="CE74" s="1230"/>
      <c r="CF74" s="1230"/>
      <c r="CG74" s="1230"/>
      <c r="CH74" s="1230"/>
      <c r="CI74" s="1230"/>
      <c r="CJ74" s="1230"/>
      <c r="CK74" s="1230"/>
      <c r="CL74" s="1230"/>
      <c r="CM74" s="1230"/>
      <c r="CN74" s="1230"/>
      <c r="CO74" s="1230"/>
      <c r="CP74" s="1230"/>
      <c r="CQ74" s="1230"/>
      <c r="CR74" s="1230"/>
      <c r="CS74" s="1230"/>
      <c r="CT74" s="1230"/>
      <c r="CU74" s="1230"/>
      <c r="CV74" s="1230"/>
      <c r="CW74" s="1230"/>
      <c r="CX74" s="1230"/>
      <c r="CY74" s="1230"/>
      <c r="CZ74" s="1230"/>
      <c r="DA74" s="1230"/>
      <c r="DB74" s="1230"/>
      <c r="DC74" s="1230"/>
    </row>
    <row r="75" spans="2:107" ht="13.2" x14ac:dyDescent="0.2">
      <c r="B75" s="259"/>
      <c r="G75" s="1245"/>
      <c r="H75" s="1245"/>
      <c r="I75" s="1228"/>
      <c r="J75" s="1228"/>
      <c r="K75" s="1235"/>
      <c r="L75" s="1235"/>
      <c r="M75" s="1235"/>
      <c r="N75" s="1235"/>
      <c r="AM75" s="359"/>
      <c r="AN75" s="1233"/>
      <c r="AO75" s="1233"/>
      <c r="AP75" s="1233"/>
      <c r="AQ75" s="1233"/>
      <c r="AR75" s="1233"/>
      <c r="AS75" s="1233"/>
      <c r="AT75" s="1233"/>
      <c r="AU75" s="1233"/>
      <c r="AV75" s="1233"/>
      <c r="AW75" s="1233"/>
      <c r="AX75" s="1233"/>
      <c r="AY75" s="1233"/>
      <c r="AZ75" s="1233"/>
      <c r="BA75" s="1233"/>
      <c r="BB75" s="1233" t="s">
        <v>575</v>
      </c>
      <c r="BC75" s="1233"/>
      <c r="BD75" s="1233"/>
      <c r="BE75" s="1233"/>
      <c r="BF75" s="1233"/>
      <c r="BG75" s="1233"/>
      <c r="BH75" s="1233"/>
      <c r="BI75" s="1233"/>
      <c r="BJ75" s="1233"/>
      <c r="BK75" s="1233"/>
      <c r="BL75" s="1233"/>
      <c r="BM75" s="1233"/>
      <c r="BN75" s="1233"/>
      <c r="BO75" s="1233"/>
      <c r="BP75" s="1230">
        <v>0.6</v>
      </c>
      <c r="BQ75" s="1230"/>
      <c r="BR75" s="1230"/>
      <c r="BS75" s="1230"/>
      <c r="BT75" s="1230"/>
      <c r="BU75" s="1230"/>
      <c r="BV75" s="1230"/>
      <c r="BW75" s="1230"/>
      <c r="BX75" s="1230">
        <v>0.6</v>
      </c>
      <c r="BY75" s="1230"/>
      <c r="BZ75" s="1230"/>
      <c r="CA75" s="1230"/>
      <c r="CB75" s="1230"/>
      <c r="CC75" s="1230"/>
      <c r="CD75" s="1230"/>
      <c r="CE75" s="1230"/>
      <c r="CF75" s="1230">
        <v>0.6</v>
      </c>
      <c r="CG75" s="1230"/>
      <c r="CH75" s="1230"/>
      <c r="CI75" s="1230"/>
      <c r="CJ75" s="1230"/>
      <c r="CK75" s="1230"/>
      <c r="CL75" s="1230"/>
      <c r="CM75" s="1230"/>
      <c r="CN75" s="1230">
        <v>0.8</v>
      </c>
      <c r="CO75" s="1230"/>
      <c r="CP75" s="1230"/>
      <c r="CQ75" s="1230"/>
      <c r="CR75" s="1230"/>
      <c r="CS75" s="1230"/>
      <c r="CT75" s="1230"/>
      <c r="CU75" s="1230"/>
      <c r="CV75" s="1230">
        <v>0.9</v>
      </c>
      <c r="CW75" s="1230"/>
      <c r="CX75" s="1230"/>
      <c r="CY75" s="1230"/>
      <c r="CZ75" s="1230"/>
      <c r="DA75" s="1230"/>
      <c r="DB75" s="1230"/>
      <c r="DC75" s="1230"/>
    </row>
    <row r="76" spans="2:107" ht="13.2" x14ac:dyDescent="0.2">
      <c r="B76" s="259"/>
      <c r="G76" s="1245"/>
      <c r="H76" s="1245"/>
      <c r="I76" s="1228"/>
      <c r="J76" s="1228"/>
      <c r="K76" s="1235"/>
      <c r="L76" s="1235"/>
      <c r="M76" s="1235"/>
      <c r="N76" s="1235"/>
      <c r="AM76" s="359"/>
      <c r="AN76" s="1233"/>
      <c r="AO76" s="1233"/>
      <c r="AP76" s="1233"/>
      <c r="AQ76" s="1233"/>
      <c r="AR76" s="1233"/>
      <c r="AS76" s="1233"/>
      <c r="AT76" s="1233"/>
      <c r="AU76" s="1233"/>
      <c r="AV76" s="1233"/>
      <c r="AW76" s="1233"/>
      <c r="AX76" s="1233"/>
      <c r="AY76" s="1233"/>
      <c r="AZ76" s="1233"/>
      <c r="BA76" s="1233"/>
      <c r="BB76" s="1233"/>
      <c r="BC76" s="1233"/>
      <c r="BD76" s="1233"/>
      <c r="BE76" s="1233"/>
      <c r="BF76" s="1233"/>
      <c r="BG76" s="1233"/>
      <c r="BH76" s="1233"/>
      <c r="BI76" s="1233"/>
      <c r="BJ76" s="1233"/>
      <c r="BK76" s="1233"/>
      <c r="BL76" s="1233"/>
      <c r="BM76" s="1233"/>
      <c r="BN76" s="1233"/>
      <c r="BO76" s="1233"/>
      <c r="BP76" s="1230"/>
      <c r="BQ76" s="1230"/>
      <c r="BR76" s="1230"/>
      <c r="BS76" s="1230"/>
      <c r="BT76" s="1230"/>
      <c r="BU76" s="1230"/>
      <c r="BV76" s="1230"/>
      <c r="BW76" s="1230"/>
      <c r="BX76" s="1230"/>
      <c r="BY76" s="1230"/>
      <c r="BZ76" s="1230"/>
      <c r="CA76" s="1230"/>
      <c r="CB76" s="1230"/>
      <c r="CC76" s="1230"/>
      <c r="CD76" s="1230"/>
      <c r="CE76" s="1230"/>
      <c r="CF76" s="1230"/>
      <c r="CG76" s="1230"/>
      <c r="CH76" s="1230"/>
      <c r="CI76" s="1230"/>
      <c r="CJ76" s="1230"/>
      <c r="CK76" s="1230"/>
      <c r="CL76" s="1230"/>
      <c r="CM76" s="1230"/>
      <c r="CN76" s="1230"/>
      <c r="CO76" s="1230"/>
      <c r="CP76" s="1230"/>
      <c r="CQ76" s="1230"/>
      <c r="CR76" s="1230"/>
      <c r="CS76" s="1230"/>
      <c r="CT76" s="1230"/>
      <c r="CU76" s="1230"/>
      <c r="CV76" s="1230"/>
      <c r="CW76" s="1230"/>
      <c r="CX76" s="1230"/>
      <c r="CY76" s="1230"/>
      <c r="CZ76" s="1230"/>
      <c r="DA76" s="1230"/>
      <c r="DB76" s="1230"/>
      <c r="DC76" s="1230"/>
    </row>
    <row r="77" spans="2:107" ht="13.2" x14ac:dyDescent="0.2">
      <c r="B77" s="259"/>
      <c r="G77" s="1228"/>
      <c r="H77" s="1228"/>
      <c r="I77" s="1228"/>
      <c r="J77" s="1228"/>
      <c r="K77" s="1229"/>
      <c r="L77" s="1229"/>
      <c r="M77" s="1229"/>
      <c r="N77" s="1229"/>
      <c r="AN77" s="1234" t="s">
        <v>572</v>
      </c>
      <c r="AO77" s="1234"/>
      <c r="AP77" s="1234"/>
      <c r="AQ77" s="1234"/>
      <c r="AR77" s="1234"/>
      <c r="AS77" s="1234"/>
      <c r="AT77" s="1234"/>
      <c r="AU77" s="1234"/>
      <c r="AV77" s="1234"/>
      <c r="AW77" s="1234"/>
      <c r="AX77" s="1234"/>
      <c r="AY77" s="1234"/>
      <c r="AZ77" s="1234"/>
      <c r="BA77" s="1234"/>
      <c r="BB77" s="1233" t="s">
        <v>570</v>
      </c>
      <c r="BC77" s="1233"/>
      <c r="BD77" s="1233"/>
      <c r="BE77" s="1233"/>
      <c r="BF77" s="1233"/>
      <c r="BG77" s="1233"/>
      <c r="BH77" s="1233"/>
      <c r="BI77" s="1233"/>
      <c r="BJ77" s="1233"/>
      <c r="BK77" s="1233"/>
      <c r="BL77" s="1233"/>
      <c r="BM77" s="1233"/>
      <c r="BN77" s="1233"/>
      <c r="BO77" s="1233"/>
      <c r="BP77" s="1230">
        <v>20.3</v>
      </c>
      <c r="BQ77" s="1230"/>
      <c r="BR77" s="1230"/>
      <c r="BS77" s="1230"/>
      <c r="BT77" s="1230"/>
      <c r="BU77" s="1230"/>
      <c r="BV77" s="1230"/>
      <c r="BW77" s="1230"/>
      <c r="BX77" s="1230">
        <v>15.5</v>
      </c>
      <c r="BY77" s="1230"/>
      <c r="BZ77" s="1230"/>
      <c r="CA77" s="1230"/>
      <c r="CB77" s="1230"/>
      <c r="CC77" s="1230"/>
      <c r="CD77" s="1230"/>
      <c r="CE77" s="1230"/>
      <c r="CF77" s="1230">
        <v>4.5999999999999996</v>
      </c>
      <c r="CG77" s="1230"/>
      <c r="CH77" s="1230"/>
      <c r="CI77" s="1230"/>
      <c r="CJ77" s="1230"/>
      <c r="CK77" s="1230"/>
      <c r="CL77" s="1230"/>
      <c r="CM77" s="1230"/>
      <c r="CN77" s="1230">
        <v>1.6</v>
      </c>
      <c r="CO77" s="1230"/>
      <c r="CP77" s="1230"/>
      <c r="CQ77" s="1230"/>
      <c r="CR77" s="1230"/>
      <c r="CS77" s="1230"/>
      <c r="CT77" s="1230"/>
      <c r="CU77" s="1230"/>
      <c r="CV77" s="1230">
        <v>0</v>
      </c>
      <c r="CW77" s="1230"/>
      <c r="CX77" s="1230"/>
      <c r="CY77" s="1230"/>
      <c r="CZ77" s="1230"/>
      <c r="DA77" s="1230"/>
      <c r="DB77" s="1230"/>
      <c r="DC77" s="1230"/>
    </row>
    <row r="78" spans="2:107" ht="13.2" x14ac:dyDescent="0.2">
      <c r="B78" s="259"/>
      <c r="G78" s="1228"/>
      <c r="H78" s="1228"/>
      <c r="I78" s="1228"/>
      <c r="J78" s="1228"/>
      <c r="K78" s="1229"/>
      <c r="L78" s="1229"/>
      <c r="M78" s="1229"/>
      <c r="N78" s="1229"/>
      <c r="AN78" s="1234"/>
      <c r="AO78" s="1234"/>
      <c r="AP78" s="1234"/>
      <c r="AQ78" s="1234"/>
      <c r="AR78" s="1234"/>
      <c r="AS78" s="1234"/>
      <c r="AT78" s="1234"/>
      <c r="AU78" s="1234"/>
      <c r="AV78" s="1234"/>
      <c r="AW78" s="1234"/>
      <c r="AX78" s="1234"/>
      <c r="AY78" s="1234"/>
      <c r="AZ78" s="1234"/>
      <c r="BA78" s="1234"/>
      <c r="BB78" s="1233"/>
      <c r="BC78" s="1233"/>
      <c r="BD78" s="1233"/>
      <c r="BE78" s="1233"/>
      <c r="BF78" s="1233"/>
      <c r="BG78" s="1233"/>
      <c r="BH78" s="1233"/>
      <c r="BI78" s="1233"/>
      <c r="BJ78" s="1233"/>
      <c r="BK78" s="1233"/>
      <c r="BL78" s="1233"/>
      <c r="BM78" s="1233"/>
      <c r="BN78" s="1233"/>
      <c r="BO78" s="1233"/>
      <c r="BP78" s="1230"/>
      <c r="BQ78" s="1230"/>
      <c r="BR78" s="1230"/>
      <c r="BS78" s="1230"/>
      <c r="BT78" s="1230"/>
      <c r="BU78" s="1230"/>
      <c r="BV78" s="1230"/>
      <c r="BW78" s="1230"/>
      <c r="BX78" s="1230"/>
      <c r="BY78" s="1230"/>
      <c r="BZ78" s="1230"/>
      <c r="CA78" s="1230"/>
      <c r="CB78" s="1230"/>
      <c r="CC78" s="1230"/>
      <c r="CD78" s="1230"/>
      <c r="CE78" s="1230"/>
      <c r="CF78" s="1230"/>
      <c r="CG78" s="1230"/>
      <c r="CH78" s="1230"/>
      <c r="CI78" s="1230"/>
      <c r="CJ78" s="1230"/>
      <c r="CK78" s="1230"/>
      <c r="CL78" s="1230"/>
      <c r="CM78" s="1230"/>
      <c r="CN78" s="1230"/>
      <c r="CO78" s="1230"/>
      <c r="CP78" s="1230"/>
      <c r="CQ78" s="1230"/>
      <c r="CR78" s="1230"/>
      <c r="CS78" s="1230"/>
      <c r="CT78" s="1230"/>
      <c r="CU78" s="1230"/>
      <c r="CV78" s="1230"/>
      <c r="CW78" s="1230"/>
      <c r="CX78" s="1230"/>
      <c r="CY78" s="1230"/>
      <c r="CZ78" s="1230"/>
      <c r="DA78" s="1230"/>
      <c r="DB78" s="1230"/>
      <c r="DC78" s="1230"/>
    </row>
    <row r="79" spans="2:107" ht="13.2" x14ac:dyDescent="0.2">
      <c r="B79" s="259"/>
      <c r="G79" s="1228"/>
      <c r="H79" s="1228"/>
      <c r="I79" s="1231"/>
      <c r="J79" s="1231"/>
      <c r="K79" s="1232"/>
      <c r="L79" s="1232"/>
      <c r="M79" s="1232"/>
      <c r="N79" s="1232"/>
      <c r="AN79" s="1234"/>
      <c r="AO79" s="1234"/>
      <c r="AP79" s="1234"/>
      <c r="AQ79" s="1234"/>
      <c r="AR79" s="1234"/>
      <c r="AS79" s="1234"/>
      <c r="AT79" s="1234"/>
      <c r="AU79" s="1234"/>
      <c r="AV79" s="1234"/>
      <c r="AW79" s="1234"/>
      <c r="AX79" s="1234"/>
      <c r="AY79" s="1234"/>
      <c r="AZ79" s="1234"/>
      <c r="BA79" s="1234"/>
      <c r="BB79" s="1233" t="s">
        <v>575</v>
      </c>
      <c r="BC79" s="1233"/>
      <c r="BD79" s="1233"/>
      <c r="BE79" s="1233"/>
      <c r="BF79" s="1233"/>
      <c r="BG79" s="1233"/>
      <c r="BH79" s="1233"/>
      <c r="BI79" s="1233"/>
      <c r="BJ79" s="1233"/>
      <c r="BK79" s="1233"/>
      <c r="BL79" s="1233"/>
      <c r="BM79" s="1233"/>
      <c r="BN79" s="1233"/>
      <c r="BO79" s="1233"/>
      <c r="BP79" s="1230">
        <v>6.6</v>
      </c>
      <c r="BQ79" s="1230"/>
      <c r="BR79" s="1230"/>
      <c r="BS79" s="1230"/>
      <c r="BT79" s="1230"/>
      <c r="BU79" s="1230"/>
      <c r="BV79" s="1230"/>
      <c r="BW79" s="1230"/>
      <c r="BX79" s="1230">
        <v>6.4</v>
      </c>
      <c r="BY79" s="1230"/>
      <c r="BZ79" s="1230"/>
      <c r="CA79" s="1230"/>
      <c r="CB79" s="1230"/>
      <c r="CC79" s="1230"/>
      <c r="CD79" s="1230"/>
      <c r="CE79" s="1230"/>
      <c r="CF79" s="1230">
        <v>6.3</v>
      </c>
      <c r="CG79" s="1230"/>
      <c r="CH79" s="1230"/>
      <c r="CI79" s="1230"/>
      <c r="CJ79" s="1230"/>
      <c r="CK79" s="1230"/>
      <c r="CL79" s="1230"/>
      <c r="CM79" s="1230"/>
      <c r="CN79" s="1230">
        <v>6.6</v>
      </c>
      <c r="CO79" s="1230"/>
      <c r="CP79" s="1230"/>
      <c r="CQ79" s="1230"/>
      <c r="CR79" s="1230"/>
      <c r="CS79" s="1230"/>
      <c r="CT79" s="1230"/>
      <c r="CU79" s="1230"/>
      <c r="CV79" s="1230">
        <v>6.8</v>
      </c>
      <c r="CW79" s="1230"/>
      <c r="CX79" s="1230"/>
      <c r="CY79" s="1230"/>
      <c r="CZ79" s="1230"/>
      <c r="DA79" s="1230"/>
      <c r="DB79" s="1230"/>
      <c r="DC79" s="1230"/>
    </row>
    <row r="80" spans="2:107" ht="13.2" x14ac:dyDescent="0.2">
      <c r="B80" s="259"/>
      <c r="G80" s="1228"/>
      <c r="H80" s="1228"/>
      <c r="I80" s="1231"/>
      <c r="J80" s="1231"/>
      <c r="K80" s="1232"/>
      <c r="L80" s="1232"/>
      <c r="M80" s="1232"/>
      <c r="N80" s="1232"/>
      <c r="AN80" s="1234"/>
      <c r="AO80" s="1234"/>
      <c r="AP80" s="1234"/>
      <c r="AQ80" s="1234"/>
      <c r="AR80" s="1234"/>
      <c r="AS80" s="1234"/>
      <c r="AT80" s="1234"/>
      <c r="AU80" s="1234"/>
      <c r="AV80" s="1234"/>
      <c r="AW80" s="1234"/>
      <c r="AX80" s="1234"/>
      <c r="AY80" s="1234"/>
      <c r="AZ80" s="1234"/>
      <c r="BA80" s="1234"/>
      <c r="BB80" s="1233"/>
      <c r="BC80" s="1233"/>
      <c r="BD80" s="1233"/>
      <c r="BE80" s="1233"/>
      <c r="BF80" s="1233"/>
      <c r="BG80" s="1233"/>
      <c r="BH80" s="1233"/>
      <c r="BI80" s="1233"/>
      <c r="BJ80" s="1233"/>
      <c r="BK80" s="1233"/>
      <c r="BL80" s="1233"/>
      <c r="BM80" s="1233"/>
      <c r="BN80" s="1233"/>
      <c r="BO80" s="1233"/>
      <c r="BP80" s="1230"/>
      <c r="BQ80" s="1230"/>
      <c r="BR80" s="1230"/>
      <c r="BS80" s="1230"/>
      <c r="BT80" s="1230"/>
      <c r="BU80" s="1230"/>
      <c r="BV80" s="1230"/>
      <c r="BW80" s="1230"/>
      <c r="BX80" s="1230"/>
      <c r="BY80" s="1230"/>
      <c r="BZ80" s="1230"/>
      <c r="CA80" s="1230"/>
      <c r="CB80" s="1230"/>
      <c r="CC80" s="1230"/>
      <c r="CD80" s="1230"/>
      <c r="CE80" s="1230"/>
      <c r="CF80" s="1230"/>
      <c r="CG80" s="1230"/>
      <c r="CH80" s="1230"/>
      <c r="CI80" s="1230"/>
      <c r="CJ80" s="1230"/>
      <c r="CK80" s="1230"/>
      <c r="CL80" s="1230"/>
      <c r="CM80" s="1230"/>
      <c r="CN80" s="1230"/>
      <c r="CO80" s="1230"/>
      <c r="CP80" s="1230"/>
      <c r="CQ80" s="1230"/>
      <c r="CR80" s="1230"/>
      <c r="CS80" s="1230"/>
      <c r="CT80" s="1230"/>
      <c r="CU80" s="1230"/>
      <c r="CV80" s="1230"/>
      <c r="CW80" s="1230"/>
      <c r="CX80" s="1230"/>
      <c r="CY80" s="1230"/>
      <c r="CZ80" s="1230"/>
      <c r="DA80" s="1230"/>
      <c r="DB80" s="1230"/>
      <c r="DC80" s="1230"/>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Kv26njIR1RPWZOWFXYKlWb/NgLzuLLTdFYGgKY72MWXvUJ8lJqLWoCuYbLzk2W91u1LmQOc6/ZjQik2b/Pw22A==" saltValue="I7X9kxhmHYe49nRrM0lZDw=="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CE6FF-4351-4AE1-BD85-44E6112E888A}">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475</v>
      </c>
    </row>
  </sheetData>
  <sheetProtection algorithmName="SHA-512" hashValue="stoRXl0SR5BRm94b/xkErEJ5d6nb94XE9kpHdhcHRw/DOtMgjHyV1FcKi1Zufn0E46D2NglSx8kuq8fT6RfN/Q==" saltValue="T9GQHZMctSzCKnio0on9YA=="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11273-51E9-46BB-8754-529088B08931}">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475</v>
      </c>
    </row>
  </sheetData>
  <sheetProtection algorithmName="SHA-512" hashValue="3ZCaRhu3t493yb9XYZsXiMdtnr2LE9/V+XsTj80AMSVTVKcMvgRK9dULW4AbWoiOb8Ktc2x5wbcG6iVa6nT27A==" saltValue="okbQFRdLzPX+2yuAW+tyyA=="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524</v>
      </c>
      <c r="G2" s="149"/>
      <c r="H2" s="150"/>
    </row>
    <row r="3" spans="1:8" x14ac:dyDescent="0.2">
      <c r="A3" s="146" t="s">
        <v>517</v>
      </c>
      <c r="B3" s="151"/>
      <c r="C3" s="152"/>
      <c r="D3" s="153">
        <v>120984</v>
      </c>
      <c r="E3" s="154"/>
      <c r="F3" s="155">
        <v>51264</v>
      </c>
      <c r="G3" s="156"/>
      <c r="H3" s="157"/>
    </row>
    <row r="4" spans="1:8" x14ac:dyDescent="0.2">
      <c r="A4" s="158"/>
      <c r="B4" s="159"/>
      <c r="C4" s="160"/>
      <c r="D4" s="161">
        <v>46368</v>
      </c>
      <c r="E4" s="162"/>
      <c r="F4" s="163">
        <v>26040</v>
      </c>
      <c r="G4" s="164"/>
      <c r="H4" s="165"/>
    </row>
    <row r="5" spans="1:8" x14ac:dyDescent="0.2">
      <c r="A5" s="146" t="s">
        <v>519</v>
      </c>
      <c r="B5" s="151"/>
      <c r="C5" s="152"/>
      <c r="D5" s="153">
        <v>73744</v>
      </c>
      <c r="E5" s="154"/>
      <c r="F5" s="155">
        <v>52068</v>
      </c>
      <c r="G5" s="156"/>
      <c r="H5" s="157"/>
    </row>
    <row r="6" spans="1:8" x14ac:dyDescent="0.2">
      <c r="A6" s="158"/>
      <c r="B6" s="159"/>
      <c r="C6" s="160"/>
      <c r="D6" s="161">
        <v>48626</v>
      </c>
      <c r="E6" s="162"/>
      <c r="F6" s="163">
        <v>26936</v>
      </c>
      <c r="G6" s="164"/>
      <c r="H6" s="165"/>
    </row>
    <row r="7" spans="1:8" x14ac:dyDescent="0.2">
      <c r="A7" s="146" t="s">
        <v>520</v>
      </c>
      <c r="B7" s="151"/>
      <c r="C7" s="152"/>
      <c r="D7" s="153">
        <v>65678</v>
      </c>
      <c r="E7" s="154"/>
      <c r="F7" s="155">
        <v>47161</v>
      </c>
      <c r="G7" s="156"/>
      <c r="H7" s="157"/>
    </row>
    <row r="8" spans="1:8" x14ac:dyDescent="0.2">
      <c r="A8" s="158"/>
      <c r="B8" s="159"/>
      <c r="C8" s="160"/>
      <c r="D8" s="161">
        <v>40919</v>
      </c>
      <c r="E8" s="162"/>
      <c r="F8" s="163">
        <v>24595</v>
      </c>
      <c r="G8" s="164"/>
      <c r="H8" s="165"/>
    </row>
    <row r="9" spans="1:8" x14ac:dyDescent="0.2">
      <c r="A9" s="146" t="s">
        <v>521</v>
      </c>
      <c r="B9" s="151"/>
      <c r="C9" s="152"/>
      <c r="D9" s="153">
        <v>48003</v>
      </c>
      <c r="E9" s="154"/>
      <c r="F9" s="155">
        <v>43423</v>
      </c>
      <c r="G9" s="156"/>
      <c r="H9" s="157"/>
    </row>
    <row r="10" spans="1:8" x14ac:dyDescent="0.2">
      <c r="A10" s="158"/>
      <c r="B10" s="159"/>
      <c r="C10" s="160"/>
      <c r="D10" s="161">
        <v>33810</v>
      </c>
      <c r="E10" s="162"/>
      <c r="F10" s="163">
        <v>22207</v>
      </c>
      <c r="G10" s="164"/>
      <c r="H10" s="165"/>
    </row>
    <row r="11" spans="1:8" x14ac:dyDescent="0.2">
      <c r="A11" s="146" t="s">
        <v>522</v>
      </c>
      <c r="B11" s="151"/>
      <c r="C11" s="152"/>
      <c r="D11" s="153">
        <v>31675</v>
      </c>
      <c r="E11" s="154"/>
      <c r="F11" s="155">
        <v>45265</v>
      </c>
      <c r="G11" s="156"/>
      <c r="H11" s="157"/>
    </row>
    <row r="12" spans="1:8" x14ac:dyDescent="0.2">
      <c r="A12" s="158"/>
      <c r="B12" s="159"/>
      <c r="C12" s="166"/>
      <c r="D12" s="161">
        <v>27132</v>
      </c>
      <c r="E12" s="162"/>
      <c r="F12" s="163">
        <v>22600</v>
      </c>
      <c r="G12" s="164"/>
      <c r="H12" s="165"/>
    </row>
    <row r="13" spans="1:8" x14ac:dyDescent="0.2">
      <c r="A13" s="146"/>
      <c r="B13" s="151"/>
      <c r="C13" s="152"/>
      <c r="D13" s="153">
        <v>68017</v>
      </c>
      <c r="E13" s="154"/>
      <c r="F13" s="155">
        <v>47836</v>
      </c>
      <c r="G13" s="167"/>
      <c r="H13" s="157"/>
    </row>
    <row r="14" spans="1:8" x14ac:dyDescent="0.2">
      <c r="A14" s="158"/>
      <c r="B14" s="159"/>
      <c r="C14" s="160"/>
      <c r="D14" s="161">
        <v>39371</v>
      </c>
      <c r="E14" s="162"/>
      <c r="F14" s="163">
        <v>24476</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3.78</v>
      </c>
      <c r="C19" s="168">
        <f>ROUND(VALUE(SUBSTITUTE(実質収支比率等に係る経年分析!G$48,"▲","-")),2)</f>
        <v>5.45</v>
      </c>
      <c r="D19" s="168">
        <f>ROUND(VALUE(SUBSTITUTE(実質収支比率等に係る経年分析!H$48,"▲","-")),2)</f>
        <v>9.25</v>
      </c>
      <c r="E19" s="168">
        <f>ROUND(VALUE(SUBSTITUTE(実質収支比率等に係る経年分析!I$48,"▲","-")),2)</f>
        <v>6.37</v>
      </c>
      <c r="F19" s="168">
        <f>ROUND(VALUE(SUBSTITUTE(実質収支比率等に係る経年分析!J$48,"▲","-")),2)</f>
        <v>5.62</v>
      </c>
    </row>
    <row r="20" spans="1:11" x14ac:dyDescent="0.2">
      <c r="A20" s="168" t="s">
        <v>53</v>
      </c>
      <c r="B20" s="168">
        <f>ROUND(VALUE(SUBSTITUTE(実質収支比率等に係る経年分析!F$47,"▲","-")),2)</f>
        <v>21.02</v>
      </c>
      <c r="C20" s="168">
        <f>ROUND(VALUE(SUBSTITUTE(実質収支比率等に係る経年分析!G$47,"▲","-")),2)</f>
        <v>14.37</v>
      </c>
      <c r="D20" s="168">
        <f>ROUND(VALUE(SUBSTITUTE(実質収支比率等に係る経年分析!H$47,"▲","-")),2)</f>
        <v>23.62</v>
      </c>
      <c r="E20" s="168">
        <f>ROUND(VALUE(SUBSTITUTE(実質収支比率等に係る経年分析!I$47,"▲","-")),2)</f>
        <v>28.49</v>
      </c>
      <c r="F20" s="168">
        <f>ROUND(VALUE(SUBSTITUTE(実質収支比率等に係る経年分析!J$47,"▲","-")),2)</f>
        <v>26.71</v>
      </c>
    </row>
    <row r="21" spans="1:11" x14ac:dyDescent="0.2">
      <c r="A21" s="168" t="s">
        <v>54</v>
      </c>
      <c r="B21" s="168">
        <f>IF(ISNUMBER(VALUE(SUBSTITUTE(実質収支比率等に係る経年分析!F$49,"▲","-"))),ROUND(VALUE(SUBSTITUTE(実質収支比率等に係る経年分析!F$49,"▲","-")),2),NA())</f>
        <v>-6.15</v>
      </c>
      <c r="C21" s="168">
        <f>IF(ISNUMBER(VALUE(SUBSTITUTE(実質収支比率等に係る経年分析!G$49,"▲","-"))),ROUND(VALUE(SUBSTITUTE(実質収支比率等に係る経年分析!G$49,"▲","-")),2),NA())</f>
        <v>-4.66</v>
      </c>
      <c r="D21" s="168">
        <f>IF(ISNUMBER(VALUE(SUBSTITUTE(実質収支比率等に係る経年分析!H$49,"▲","-"))),ROUND(VALUE(SUBSTITUTE(実質収支比率等に係る経年分析!H$49,"▲","-")),2),NA())</f>
        <v>13.69</v>
      </c>
      <c r="E21" s="168">
        <f>IF(ISNUMBER(VALUE(SUBSTITUTE(実質収支比率等に係る経年分析!I$49,"▲","-"))),ROUND(VALUE(SUBSTITUTE(実質収支比率等に係る経年分析!I$49,"▲","-")),2),NA())</f>
        <v>1.64</v>
      </c>
      <c r="F21" s="168">
        <f>IF(ISNUMBER(VALUE(SUBSTITUTE(実質収支比率等に係る経年分析!J$49,"▲","-"))),ROUND(VALUE(SUBSTITUTE(実質収支比率等に係る経年分析!J$49,"▲","-")),2),NA())</f>
        <v>-1.42</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1.79</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str">
        <f>IF(連結実質赤字比率に係る赤字・黒字の構成分析!C$39="",NA(),連結実質赤字比率に係る赤字・黒字の構成分析!C$39)</f>
        <v>瑞穂町介護保険特別会計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0.06</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0.84</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0.11</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0.13</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0.01</v>
      </c>
    </row>
    <row r="32" spans="1:11" x14ac:dyDescent="0.2">
      <c r="A32" s="169" t="str">
        <f>IF(連結実質赤字比率に係る赤字・黒字の構成分析!C$38="",NA(),連結実質赤字比率に係る赤字・黒字の構成分析!C$38)</f>
        <v>瑞穂町後期高齢者医療特別会計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0.11</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0.09</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0.11</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0.14000000000000001</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0.16</v>
      </c>
    </row>
    <row r="33" spans="1:16" x14ac:dyDescent="0.2">
      <c r="A33" s="169" t="str">
        <f>IF(連結実質赤字比率に係る赤字・黒字の構成分析!C$37="",NA(),連結実質赤字比率に係る赤字・黒字の構成分析!C$37)</f>
        <v>瑞穂町国民健康保険特別会計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0.59</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0.41</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0.49</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0.09</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0.45</v>
      </c>
    </row>
    <row r="34" spans="1:16" x14ac:dyDescent="0.2">
      <c r="A34" s="169" t="str">
        <f>IF(連結実質赤字比率に係る赤字・黒字の構成分析!C$36="",NA(),連結実質赤字比率に係る赤字・黒字の構成分析!C$36)</f>
        <v>福生都市計画瑞穂町箱根ケ崎駅西土地区画整理事業特別会計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0.88</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0.48</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0.35</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0.49</v>
      </c>
    </row>
    <row r="35" spans="1:16" x14ac:dyDescent="0.2">
      <c r="A35" s="169" t="str">
        <f>IF(連結実質赤字比率に係る赤字・黒字の構成分析!C$35="",NA(),連結実質赤字比率に係る赤字・黒字の構成分析!C$35)</f>
        <v>瑞穂町下水道事業会計</v>
      </c>
      <c r="B35" s="169" t="e">
        <f>IF(ROUND(VALUE(SUBSTITUTE(連結実質赤字比率に係る赤字・黒字の構成分析!F$35,"▲", "-")), 2) &lt; 0, ABS(ROUND(VALUE(SUBSTITUTE(連結実質赤字比率に係る赤字・黒字の構成分析!F$35,"▲", "-")), 2)), NA())</f>
        <v>#VALUE!</v>
      </c>
      <c r="C35" s="169" t="e">
        <f>IF(ROUND(VALUE(SUBSTITUTE(連結実質赤字比率に係る赤字・黒字の構成分析!F$35,"▲", "-")), 2) &gt;= 0, ABS(ROUND(VALUE(SUBSTITUTE(連結実質赤字比率に係る赤字・黒字の構成分析!F$35,"▲", "-")), 2)), NA())</f>
        <v>#VALUE!</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1.37</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2.4300000000000002</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3.28</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4.4400000000000004</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2.89</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5.45</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8.76</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6</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5.12</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796</v>
      </c>
      <c r="E42" s="170"/>
      <c r="F42" s="170"/>
      <c r="G42" s="170">
        <f>'実質公債費比率（分子）の構造'!L$52</f>
        <v>687</v>
      </c>
      <c r="H42" s="170"/>
      <c r="I42" s="170"/>
      <c r="J42" s="170">
        <f>'実質公債費比率（分子）の構造'!M$52</f>
        <v>704</v>
      </c>
      <c r="K42" s="170"/>
      <c r="L42" s="170"/>
      <c r="M42" s="170">
        <f>'実質公債費比率（分子）の構造'!N$52</f>
        <v>787</v>
      </c>
      <c r="N42" s="170"/>
      <c r="O42" s="170"/>
      <c r="P42" s="170">
        <f>'実質公債費比率（分子）の構造'!O$52</f>
        <v>754</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1</v>
      </c>
      <c r="C44" s="170"/>
      <c r="D44" s="170"/>
      <c r="E44" s="170">
        <f>'実質公債費比率（分子）の構造'!L$50</f>
        <v>1</v>
      </c>
      <c r="F44" s="170"/>
      <c r="G44" s="170"/>
      <c r="H44" s="170">
        <f>'実質公債費比率（分子）の構造'!M$50</f>
        <v>1</v>
      </c>
      <c r="I44" s="170"/>
      <c r="J44" s="170"/>
      <c r="K44" s="170">
        <f>'実質公債費比率（分子）の構造'!N$50</f>
        <v>2</v>
      </c>
      <c r="L44" s="170"/>
      <c r="M44" s="170"/>
      <c r="N44" s="170">
        <f>'実質公債費比率（分子）の構造'!O$50</f>
        <v>2</v>
      </c>
      <c r="O44" s="170"/>
      <c r="P44" s="170"/>
    </row>
    <row r="45" spans="1:16" x14ac:dyDescent="0.2">
      <c r="A45" s="170" t="s">
        <v>63</v>
      </c>
      <c r="B45" s="170">
        <f>'実質公債費比率（分子）の構造'!K$49</f>
        <v>137</v>
      </c>
      <c r="C45" s="170"/>
      <c r="D45" s="170"/>
      <c r="E45" s="170">
        <f>'実質公債費比率（分子）の構造'!L$49</f>
        <v>139</v>
      </c>
      <c r="F45" s="170"/>
      <c r="G45" s="170"/>
      <c r="H45" s="170">
        <f>'実質公債費比率（分子）の構造'!M$49</f>
        <v>121</v>
      </c>
      <c r="I45" s="170"/>
      <c r="J45" s="170"/>
      <c r="K45" s="170">
        <f>'実質公債費比率（分子）の構造'!N$49</f>
        <v>125</v>
      </c>
      <c r="L45" s="170"/>
      <c r="M45" s="170"/>
      <c r="N45" s="170">
        <f>'実質公債費比率（分子）の構造'!O$49</f>
        <v>114</v>
      </c>
      <c r="O45" s="170"/>
      <c r="P45" s="170"/>
    </row>
    <row r="46" spans="1:16" x14ac:dyDescent="0.2">
      <c r="A46" s="170" t="s">
        <v>64</v>
      </c>
      <c r="B46" s="170">
        <f>'実質公債費比率（分子）の構造'!K$48</f>
        <v>168</v>
      </c>
      <c r="C46" s="170"/>
      <c r="D46" s="170"/>
      <c r="E46" s="170">
        <f>'実質公債費比率（分子）の構造'!L$48</f>
        <v>95</v>
      </c>
      <c r="F46" s="170"/>
      <c r="G46" s="170"/>
      <c r="H46" s="170">
        <f>'実質公債費比率（分子）の構造'!M$48</f>
        <v>99</v>
      </c>
      <c r="I46" s="170"/>
      <c r="J46" s="170"/>
      <c r="K46" s="170">
        <f>'実質公債費比率（分子）の構造'!N$48</f>
        <v>91</v>
      </c>
      <c r="L46" s="170"/>
      <c r="M46" s="170"/>
      <c r="N46" s="170">
        <f>'実質公債費比率（分子）の構造'!O$48</f>
        <v>91</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498</v>
      </c>
      <c r="C49" s="170"/>
      <c r="D49" s="170"/>
      <c r="E49" s="170">
        <f>'実質公債費比率（分子）の構造'!L$45</f>
        <v>516</v>
      </c>
      <c r="F49" s="170"/>
      <c r="G49" s="170"/>
      <c r="H49" s="170">
        <f>'実質公債費比率（分子）の構造'!M$45</f>
        <v>550</v>
      </c>
      <c r="I49" s="170"/>
      <c r="J49" s="170"/>
      <c r="K49" s="170">
        <f>'実質公債費比率（分子）の構造'!N$45</f>
        <v>605</v>
      </c>
      <c r="L49" s="170"/>
      <c r="M49" s="170"/>
      <c r="N49" s="170">
        <f>'実質公債費比率（分子）の構造'!O$45</f>
        <v>651</v>
      </c>
      <c r="O49" s="170"/>
      <c r="P49" s="170"/>
    </row>
    <row r="50" spans="1:16" x14ac:dyDescent="0.2">
      <c r="A50" s="170" t="s">
        <v>67</v>
      </c>
      <c r="B50" s="170" t="e">
        <f>NA()</f>
        <v>#N/A</v>
      </c>
      <c r="C50" s="170">
        <f>IF(ISNUMBER('実質公債費比率（分子）の構造'!K$53),'実質公債費比率（分子）の構造'!K$53,NA())</f>
        <v>8</v>
      </c>
      <c r="D50" s="170" t="e">
        <f>NA()</f>
        <v>#N/A</v>
      </c>
      <c r="E50" s="170" t="e">
        <f>NA()</f>
        <v>#N/A</v>
      </c>
      <c r="F50" s="170">
        <f>IF(ISNUMBER('実質公債費比率（分子）の構造'!L$53),'実質公債費比率（分子）の構造'!L$53,NA())</f>
        <v>64</v>
      </c>
      <c r="G50" s="170" t="e">
        <f>NA()</f>
        <v>#N/A</v>
      </c>
      <c r="H50" s="170" t="e">
        <f>NA()</f>
        <v>#N/A</v>
      </c>
      <c r="I50" s="170">
        <f>IF(ISNUMBER('実質公債費比率（分子）の構造'!M$53),'実質公債費比率（分子）の構造'!M$53,NA())</f>
        <v>67</v>
      </c>
      <c r="J50" s="170" t="e">
        <f>NA()</f>
        <v>#N/A</v>
      </c>
      <c r="K50" s="170" t="e">
        <f>NA()</f>
        <v>#N/A</v>
      </c>
      <c r="L50" s="170">
        <f>IF(ISNUMBER('実質公債費比率（分子）の構造'!N$53),'実質公債費比率（分子）の構造'!N$53,NA())</f>
        <v>36</v>
      </c>
      <c r="M50" s="170" t="e">
        <f>NA()</f>
        <v>#N/A</v>
      </c>
      <c r="N50" s="170" t="e">
        <f>NA()</f>
        <v>#N/A</v>
      </c>
      <c r="O50" s="170">
        <f>IF(ISNUMBER('実質公債費比率（分子）の構造'!O$53),'実質公債費比率（分子）の構造'!O$53,NA())</f>
        <v>104</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3910</v>
      </c>
      <c r="E56" s="169"/>
      <c r="F56" s="169"/>
      <c r="G56" s="169">
        <f>'将来負担比率（分子）の構造'!J$52</f>
        <v>3543</v>
      </c>
      <c r="H56" s="169"/>
      <c r="I56" s="169"/>
      <c r="J56" s="169">
        <f>'将来負担比率（分子）の構造'!K$52</f>
        <v>3333</v>
      </c>
      <c r="K56" s="169"/>
      <c r="L56" s="169"/>
      <c r="M56" s="169">
        <f>'将来負担比率（分子）の構造'!L$52</f>
        <v>2992</v>
      </c>
      <c r="N56" s="169"/>
      <c r="O56" s="169"/>
      <c r="P56" s="169">
        <f>'将来負担比率（分子）の構造'!M$52</f>
        <v>2740</v>
      </c>
    </row>
    <row r="57" spans="1:16" x14ac:dyDescent="0.2">
      <c r="A57" s="169" t="s">
        <v>42</v>
      </c>
      <c r="B57" s="169"/>
      <c r="C57" s="169"/>
      <c r="D57" s="169">
        <f>'将来負担比率（分子）の構造'!I$51</f>
        <v>4049</v>
      </c>
      <c r="E57" s="169"/>
      <c r="F57" s="169"/>
      <c r="G57" s="169">
        <f>'将来負担比率（分子）の構造'!J$51</f>
        <v>3956</v>
      </c>
      <c r="H57" s="169"/>
      <c r="I57" s="169"/>
      <c r="J57" s="169">
        <f>'将来負担比率（分子）の構造'!K$51</f>
        <v>4322</v>
      </c>
      <c r="K57" s="169"/>
      <c r="L57" s="169"/>
      <c r="M57" s="169">
        <f>'将来負担比率（分子）の構造'!L$51</f>
        <v>4344</v>
      </c>
      <c r="N57" s="169"/>
      <c r="O57" s="169"/>
      <c r="P57" s="169">
        <f>'将来負担比率（分子）の構造'!M$51</f>
        <v>4622</v>
      </c>
    </row>
    <row r="58" spans="1:16" x14ac:dyDescent="0.2">
      <c r="A58" s="169" t="s">
        <v>41</v>
      </c>
      <c r="B58" s="169"/>
      <c r="C58" s="169"/>
      <c r="D58" s="169">
        <f>'将来負担比率（分子）の構造'!I$50</f>
        <v>5390</v>
      </c>
      <c r="E58" s="169"/>
      <c r="F58" s="169"/>
      <c r="G58" s="169">
        <f>'将来負担比率（分子）の構造'!J$50</f>
        <v>5018</v>
      </c>
      <c r="H58" s="169"/>
      <c r="I58" s="169"/>
      <c r="J58" s="169">
        <f>'将来負担比率（分子）の構造'!K$50</f>
        <v>5790</v>
      </c>
      <c r="K58" s="169"/>
      <c r="L58" s="169"/>
      <c r="M58" s="169">
        <f>'将来負担比率（分子）の構造'!L$50</f>
        <v>6215</v>
      </c>
      <c r="N58" s="169"/>
      <c r="O58" s="169"/>
      <c r="P58" s="169">
        <f>'将来負担比率（分子）の構造'!M$50</f>
        <v>6166</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1496</v>
      </c>
      <c r="C62" s="169"/>
      <c r="D62" s="169"/>
      <c r="E62" s="169">
        <f>'将来負担比率（分子）の構造'!J$45</f>
        <v>1463</v>
      </c>
      <c r="F62" s="169"/>
      <c r="G62" s="169"/>
      <c r="H62" s="169">
        <f>'将来負担比率（分子）の構造'!K$45</f>
        <v>1552</v>
      </c>
      <c r="I62" s="169"/>
      <c r="J62" s="169"/>
      <c r="K62" s="169">
        <f>'将来負担比率（分子）の構造'!L$45</f>
        <v>1397</v>
      </c>
      <c r="L62" s="169"/>
      <c r="M62" s="169"/>
      <c r="N62" s="169">
        <f>'将来負担比率（分子）の構造'!M$45</f>
        <v>1314</v>
      </c>
      <c r="O62" s="169"/>
      <c r="P62" s="169"/>
    </row>
    <row r="63" spans="1:16" x14ac:dyDescent="0.2">
      <c r="A63" s="169" t="s">
        <v>34</v>
      </c>
      <c r="B63" s="169">
        <f>'将来負担比率（分子）の構造'!I$44</f>
        <v>1009</v>
      </c>
      <c r="C63" s="169"/>
      <c r="D63" s="169"/>
      <c r="E63" s="169">
        <f>'将来負担比率（分子）の構造'!J$44</f>
        <v>914</v>
      </c>
      <c r="F63" s="169"/>
      <c r="G63" s="169"/>
      <c r="H63" s="169">
        <f>'将来負担比率（分子）の構造'!K$44</f>
        <v>847</v>
      </c>
      <c r="I63" s="169"/>
      <c r="J63" s="169"/>
      <c r="K63" s="169">
        <f>'将来負担比率（分子）の構造'!L$44</f>
        <v>926</v>
      </c>
      <c r="L63" s="169"/>
      <c r="M63" s="169"/>
      <c r="N63" s="169">
        <f>'将来負担比率（分子）の構造'!M$44</f>
        <v>892</v>
      </c>
      <c r="O63" s="169"/>
      <c r="P63" s="169"/>
    </row>
    <row r="64" spans="1:16" x14ac:dyDescent="0.2">
      <c r="A64" s="169" t="s">
        <v>33</v>
      </c>
      <c r="B64" s="169">
        <f>'将来負担比率（分子）の構造'!I$43</f>
        <v>1843</v>
      </c>
      <c r="C64" s="169"/>
      <c r="D64" s="169"/>
      <c r="E64" s="169">
        <f>'将来負担比率（分子）の構造'!J$43</f>
        <v>1664</v>
      </c>
      <c r="F64" s="169"/>
      <c r="G64" s="169"/>
      <c r="H64" s="169">
        <f>'将来負担比率（分子）の構造'!K$43</f>
        <v>1445</v>
      </c>
      <c r="I64" s="169"/>
      <c r="J64" s="169"/>
      <c r="K64" s="169">
        <f>'将来負担比率（分子）の構造'!L$43</f>
        <v>1190</v>
      </c>
      <c r="L64" s="169"/>
      <c r="M64" s="169"/>
      <c r="N64" s="169">
        <f>'将来負担比率（分子）の構造'!M$43</f>
        <v>1308</v>
      </c>
      <c r="O64" s="169"/>
      <c r="P64" s="169"/>
    </row>
    <row r="65" spans="1:16" x14ac:dyDescent="0.2">
      <c r="A65" s="169" t="s">
        <v>32</v>
      </c>
      <c r="B65" s="169">
        <f>'将来負担比率（分子）の構造'!I$42</f>
        <v>669</v>
      </c>
      <c r="C65" s="169"/>
      <c r="D65" s="169"/>
      <c r="E65" s="169">
        <f>'将来負担比率（分子）の構造'!J$42</f>
        <v>708</v>
      </c>
      <c r="F65" s="169"/>
      <c r="G65" s="169"/>
      <c r="H65" s="169">
        <f>'将来負担比率（分子）の構造'!K$42</f>
        <v>722</v>
      </c>
      <c r="I65" s="169"/>
      <c r="J65" s="169"/>
      <c r="K65" s="169">
        <f>'将来負担比率（分子）の構造'!L$42</f>
        <v>799</v>
      </c>
      <c r="L65" s="169"/>
      <c r="M65" s="169"/>
      <c r="N65" s="169">
        <f>'将来負担比率（分子）の構造'!M$42</f>
        <v>737</v>
      </c>
      <c r="O65" s="169"/>
      <c r="P65" s="169"/>
    </row>
    <row r="66" spans="1:16" x14ac:dyDescent="0.2">
      <c r="A66" s="169" t="s">
        <v>31</v>
      </c>
      <c r="B66" s="169">
        <f>'将来負担比率（分子）の構造'!I$41</f>
        <v>7925</v>
      </c>
      <c r="C66" s="169"/>
      <c r="D66" s="169"/>
      <c r="E66" s="169">
        <f>'将来負担比率（分子）の構造'!J$41</f>
        <v>8172</v>
      </c>
      <c r="F66" s="169"/>
      <c r="G66" s="169"/>
      <c r="H66" s="169">
        <f>'将来負担比率（分子）の構造'!K$41</f>
        <v>8205</v>
      </c>
      <c r="I66" s="169"/>
      <c r="J66" s="169"/>
      <c r="K66" s="169">
        <f>'将来負担比率（分子）の構造'!L$41</f>
        <v>7918</v>
      </c>
      <c r="L66" s="169"/>
      <c r="M66" s="169"/>
      <c r="N66" s="169">
        <f>'将来負担比率（分子）の構造'!M$41</f>
        <v>7344</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404</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1741</v>
      </c>
      <c r="C72" s="173">
        <f>基金残高に係る経年分析!G55</f>
        <v>2078</v>
      </c>
      <c r="D72" s="173">
        <f>基金残高に係る経年分析!H55</f>
        <v>2012</v>
      </c>
    </row>
    <row r="73" spans="1:16" x14ac:dyDescent="0.2">
      <c r="A73" s="172" t="s">
        <v>74</v>
      </c>
      <c r="B73" s="173" t="str">
        <f>基金残高に係る経年分析!F56</f>
        <v>-</v>
      </c>
      <c r="C73" s="173" t="str">
        <f>基金残高に係る経年分析!G56</f>
        <v>-</v>
      </c>
      <c r="D73" s="173" t="str">
        <f>基金残高に係る経年分析!H56</f>
        <v>-</v>
      </c>
    </row>
    <row r="74" spans="1:16" x14ac:dyDescent="0.2">
      <c r="A74" s="172" t="s">
        <v>75</v>
      </c>
      <c r="B74" s="173">
        <f>基金残高に係る経年分析!F57</f>
        <v>3859</v>
      </c>
      <c r="C74" s="173">
        <f>基金残高に係る経年分析!G57</f>
        <v>4144</v>
      </c>
      <c r="D74" s="173">
        <f>基金残高に係る経年分析!H57</f>
        <v>4420</v>
      </c>
    </row>
  </sheetData>
  <sheetProtection algorithmName="SHA-512" hashValue="pIdi2o5vbh0hImb2jNj7xUs84KiYOTWys0cjYtZuZUZBLmNRWGf6kBsoaKbEXYAYpJT5xP/sq69n0/IZzin6Jw==" saltValue="EtoY8iC1YJmoJJ9YCL6zD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203</v>
      </c>
      <c r="DI1" s="731"/>
      <c r="DJ1" s="731"/>
      <c r="DK1" s="731"/>
      <c r="DL1" s="731"/>
      <c r="DM1" s="731"/>
      <c r="DN1" s="732"/>
      <c r="DO1" s="208"/>
      <c r="DP1" s="730" t="s">
        <v>204</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205</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206</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207</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208</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209</v>
      </c>
      <c r="S4" s="687"/>
      <c r="T4" s="687"/>
      <c r="U4" s="687"/>
      <c r="V4" s="687"/>
      <c r="W4" s="687"/>
      <c r="X4" s="687"/>
      <c r="Y4" s="688"/>
      <c r="Z4" s="686" t="s">
        <v>210</v>
      </c>
      <c r="AA4" s="687"/>
      <c r="AB4" s="687"/>
      <c r="AC4" s="688"/>
      <c r="AD4" s="686" t="s">
        <v>211</v>
      </c>
      <c r="AE4" s="687"/>
      <c r="AF4" s="687"/>
      <c r="AG4" s="687"/>
      <c r="AH4" s="687"/>
      <c r="AI4" s="687"/>
      <c r="AJ4" s="687"/>
      <c r="AK4" s="688"/>
      <c r="AL4" s="686" t="s">
        <v>210</v>
      </c>
      <c r="AM4" s="687"/>
      <c r="AN4" s="687"/>
      <c r="AO4" s="688"/>
      <c r="AP4" s="733" t="s">
        <v>212</v>
      </c>
      <c r="AQ4" s="733"/>
      <c r="AR4" s="733"/>
      <c r="AS4" s="733"/>
      <c r="AT4" s="733"/>
      <c r="AU4" s="733"/>
      <c r="AV4" s="733"/>
      <c r="AW4" s="733"/>
      <c r="AX4" s="733"/>
      <c r="AY4" s="733"/>
      <c r="AZ4" s="733"/>
      <c r="BA4" s="733"/>
      <c r="BB4" s="733"/>
      <c r="BC4" s="733"/>
      <c r="BD4" s="733"/>
      <c r="BE4" s="733"/>
      <c r="BF4" s="733"/>
      <c r="BG4" s="733" t="s">
        <v>213</v>
      </c>
      <c r="BH4" s="733"/>
      <c r="BI4" s="733"/>
      <c r="BJ4" s="733"/>
      <c r="BK4" s="733"/>
      <c r="BL4" s="733"/>
      <c r="BM4" s="733"/>
      <c r="BN4" s="733"/>
      <c r="BO4" s="733" t="s">
        <v>210</v>
      </c>
      <c r="BP4" s="733"/>
      <c r="BQ4" s="733"/>
      <c r="BR4" s="733"/>
      <c r="BS4" s="733" t="s">
        <v>214</v>
      </c>
      <c r="BT4" s="733"/>
      <c r="BU4" s="733"/>
      <c r="BV4" s="733"/>
      <c r="BW4" s="733"/>
      <c r="BX4" s="733"/>
      <c r="BY4" s="733"/>
      <c r="BZ4" s="733"/>
      <c r="CA4" s="733"/>
      <c r="CB4" s="733"/>
      <c r="CD4" s="686" t="s">
        <v>215</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216</v>
      </c>
      <c r="C5" s="693"/>
      <c r="D5" s="693"/>
      <c r="E5" s="693"/>
      <c r="F5" s="693"/>
      <c r="G5" s="693"/>
      <c r="H5" s="693"/>
      <c r="I5" s="693"/>
      <c r="J5" s="693"/>
      <c r="K5" s="693"/>
      <c r="L5" s="693"/>
      <c r="M5" s="693"/>
      <c r="N5" s="693"/>
      <c r="O5" s="693"/>
      <c r="P5" s="693"/>
      <c r="Q5" s="694"/>
      <c r="R5" s="689">
        <v>6813538</v>
      </c>
      <c r="S5" s="690"/>
      <c r="T5" s="690"/>
      <c r="U5" s="690"/>
      <c r="V5" s="690"/>
      <c r="W5" s="690"/>
      <c r="X5" s="690"/>
      <c r="Y5" s="715"/>
      <c r="Z5" s="728">
        <v>43.6</v>
      </c>
      <c r="AA5" s="728"/>
      <c r="AB5" s="728"/>
      <c r="AC5" s="728"/>
      <c r="AD5" s="729">
        <v>6244872</v>
      </c>
      <c r="AE5" s="729"/>
      <c r="AF5" s="729"/>
      <c r="AG5" s="729"/>
      <c r="AH5" s="729"/>
      <c r="AI5" s="729"/>
      <c r="AJ5" s="729"/>
      <c r="AK5" s="729"/>
      <c r="AL5" s="716">
        <v>74.2</v>
      </c>
      <c r="AM5" s="698"/>
      <c r="AN5" s="698"/>
      <c r="AO5" s="717"/>
      <c r="AP5" s="692" t="s">
        <v>217</v>
      </c>
      <c r="AQ5" s="693"/>
      <c r="AR5" s="693"/>
      <c r="AS5" s="693"/>
      <c r="AT5" s="693"/>
      <c r="AU5" s="693"/>
      <c r="AV5" s="693"/>
      <c r="AW5" s="693"/>
      <c r="AX5" s="693"/>
      <c r="AY5" s="693"/>
      <c r="AZ5" s="693"/>
      <c r="BA5" s="693"/>
      <c r="BB5" s="693"/>
      <c r="BC5" s="693"/>
      <c r="BD5" s="693"/>
      <c r="BE5" s="693"/>
      <c r="BF5" s="694"/>
      <c r="BG5" s="634">
        <v>6244872</v>
      </c>
      <c r="BH5" s="635"/>
      <c r="BI5" s="635"/>
      <c r="BJ5" s="635"/>
      <c r="BK5" s="635"/>
      <c r="BL5" s="635"/>
      <c r="BM5" s="635"/>
      <c r="BN5" s="636"/>
      <c r="BO5" s="672">
        <v>91.7</v>
      </c>
      <c r="BP5" s="672"/>
      <c r="BQ5" s="672"/>
      <c r="BR5" s="672"/>
      <c r="BS5" s="673">
        <v>30304</v>
      </c>
      <c r="BT5" s="673"/>
      <c r="BU5" s="673"/>
      <c r="BV5" s="673"/>
      <c r="BW5" s="673"/>
      <c r="BX5" s="673"/>
      <c r="BY5" s="673"/>
      <c r="BZ5" s="673"/>
      <c r="CA5" s="673"/>
      <c r="CB5" s="713"/>
      <c r="CD5" s="686" t="s">
        <v>212</v>
      </c>
      <c r="CE5" s="687"/>
      <c r="CF5" s="687"/>
      <c r="CG5" s="687"/>
      <c r="CH5" s="687"/>
      <c r="CI5" s="687"/>
      <c r="CJ5" s="687"/>
      <c r="CK5" s="687"/>
      <c r="CL5" s="687"/>
      <c r="CM5" s="687"/>
      <c r="CN5" s="687"/>
      <c r="CO5" s="687"/>
      <c r="CP5" s="687"/>
      <c r="CQ5" s="688"/>
      <c r="CR5" s="686" t="s">
        <v>218</v>
      </c>
      <c r="CS5" s="687"/>
      <c r="CT5" s="687"/>
      <c r="CU5" s="687"/>
      <c r="CV5" s="687"/>
      <c r="CW5" s="687"/>
      <c r="CX5" s="687"/>
      <c r="CY5" s="688"/>
      <c r="CZ5" s="686" t="s">
        <v>210</v>
      </c>
      <c r="DA5" s="687"/>
      <c r="DB5" s="687"/>
      <c r="DC5" s="688"/>
      <c r="DD5" s="686" t="s">
        <v>219</v>
      </c>
      <c r="DE5" s="687"/>
      <c r="DF5" s="687"/>
      <c r="DG5" s="687"/>
      <c r="DH5" s="687"/>
      <c r="DI5" s="687"/>
      <c r="DJ5" s="687"/>
      <c r="DK5" s="687"/>
      <c r="DL5" s="687"/>
      <c r="DM5" s="687"/>
      <c r="DN5" s="687"/>
      <c r="DO5" s="687"/>
      <c r="DP5" s="688"/>
      <c r="DQ5" s="686" t="s">
        <v>220</v>
      </c>
      <c r="DR5" s="687"/>
      <c r="DS5" s="687"/>
      <c r="DT5" s="687"/>
      <c r="DU5" s="687"/>
      <c r="DV5" s="687"/>
      <c r="DW5" s="687"/>
      <c r="DX5" s="687"/>
      <c r="DY5" s="687"/>
      <c r="DZ5" s="687"/>
      <c r="EA5" s="687"/>
      <c r="EB5" s="687"/>
      <c r="EC5" s="688"/>
    </row>
    <row r="6" spans="2:143" ht="11.25" customHeight="1" x14ac:dyDescent="0.2">
      <c r="B6" s="631" t="s">
        <v>221</v>
      </c>
      <c r="C6" s="632"/>
      <c r="D6" s="632"/>
      <c r="E6" s="632"/>
      <c r="F6" s="632"/>
      <c r="G6" s="632"/>
      <c r="H6" s="632"/>
      <c r="I6" s="632"/>
      <c r="J6" s="632"/>
      <c r="K6" s="632"/>
      <c r="L6" s="632"/>
      <c r="M6" s="632"/>
      <c r="N6" s="632"/>
      <c r="O6" s="632"/>
      <c r="P6" s="632"/>
      <c r="Q6" s="633"/>
      <c r="R6" s="634">
        <v>82085</v>
      </c>
      <c r="S6" s="635"/>
      <c r="T6" s="635"/>
      <c r="U6" s="635"/>
      <c r="V6" s="635"/>
      <c r="W6" s="635"/>
      <c r="X6" s="635"/>
      <c r="Y6" s="636"/>
      <c r="Z6" s="672">
        <v>0.5</v>
      </c>
      <c r="AA6" s="672"/>
      <c r="AB6" s="672"/>
      <c r="AC6" s="672"/>
      <c r="AD6" s="673">
        <v>82085</v>
      </c>
      <c r="AE6" s="673"/>
      <c r="AF6" s="673"/>
      <c r="AG6" s="673"/>
      <c r="AH6" s="673"/>
      <c r="AI6" s="673"/>
      <c r="AJ6" s="673"/>
      <c r="AK6" s="673"/>
      <c r="AL6" s="637">
        <v>1</v>
      </c>
      <c r="AM6" s="638"/>
      <c r="AN6" s="638"/>
      <c r="AO6" s="674"/>
      <c r="AP6" s="631" t="s">
        <v>222</v>
      </c>
      <c r="AQ6" s="632"/>
      <c r="AR6" s="632"/>
      <c r="AS6" s="632"/>
      <c r="AT6" s="632"/>
      <c r="AU6" s="632"/>
      <c r="AV6" s="632"/>
      <c r="AW6" s="632"/>
      <c r="AX6" s="632"/>
      <c r="AY6" s="632"/>
      <c r="AZ6" s="632"/>
      <c r="BA6" s="632"/>
      <c r="BB6" s="632"/>
      <c r="BC6" s="632"/>
      <c r="BD6" s="632"/>
      <c r="BE6" s="632"/>
      <c r="BF6" s="633"/>
      <c r="BG6" s="634">
        <v>6244872</v>
      </c>
      <c r="BH6" s="635"/>
      <c r="BI6" s="635"/>
      <c r="BJ6" s="635"/>
      <c r="BK6" s="635"/>
      <c r="BL6" s="635"/>
      <c r="BM6" s="635"/>
      <c r="BN6" s="636"/>
      <c r="BO6" s="672">
        <v>91.7</v>
      </c>
      <c r="BP6" s="672"/>
      <c r="BQ6" s="672"/>
      <c r="BR6" s="672"/>
      <c r="BS6" s="673">
        <v>30304</v>
      </c>
      <c r="BT6" s="673"/>
      <c r="BU6" s="673"/>
      <c r="BV6" s="673"/>
      <c r="BW6" s="673"/>
      <c r="BX6" s="673"/>
      <c r="BY6" s="673"/>
      <c r="BZ6" s="673"/>
      <c r="CA6" s="673"/>
      <c r="CB6" s="713"/>
      <c r="CD6" s="692" t="s">
        <v>223</v>
      </c>
      <c r="CE6" s="693"/>
      <c r="CF6" s="693"/>
      <c r="CG6" s="693"/>
      <c r="CH6" s="693"/>
      <c r="CI6" s="693"/>
      <c r="CJ6" s="693"/>
      <c r="CK6" s="693"/>
      <c r="CL6" s="693"/>
      <c r="CM6" s="693"/>
      <c r="CN6" s="693"/>
      <c r="CO6" s="693"/>
      <c r="CP6" s="693"/>
      <c r="CQ6" s="694"/>
      <c r="CR6" s="634">
        <v>161245</v>
      </c>
      <c r="CS6" s="635"/>
      <c r="CT6" s="635"/>
      <c r="CU6" s="635"/>
      <c r="CV6" s="635"/>
      <c r="CW6" s="635"/>
      <c r="CX6" s="635"/>
      <c r="CY6" s="636"/>
      <c r="CZ6" s="716">
        <v>1.1000000000000001</v>
      </c>
      <c r="DA6" s="698"/>
      <c r="DB6" s="698"/>
      <c r="DC6" s="718"/>
      <c r="DD6" s="640">
        <v>3835</v>
      </c>
      <c r="DE6" s="635"/>
      <c r="DF6" s="635"/>
      <c r="DG6" s="635"/>
      <c r="DH6" s="635"/>
      <c r="DI6" s="635"/>
      <c r="DJ6" s="635"/>
      <c r="DK6" s="635"/>
      <c r="DL6" s="635"/>
      <c r="DM6" s="635"/>
      <c r="DN6" s="635"/>
      <c r="DO6" s="635"/>
      <c r="DP6" s="636"/>
      <c r="DQ6" s="640">
        <v>161245</v>
      </c>
      <c r="DR6" s="635"/>
      <c r="DS6" s="635"/>
      <c r="DT6" s="635"/>
      <c r="DU6" s="635"/>
      <c r="DV6" s="635"/>
      <c r="DW6" s="635"/>
      <c r="DX6" s="635"/>
      <c r="DY6" s="635"/>
      <c r="DZ6" s="635"/>
      <c r="EA6" s="635"/>
      <c r="EB6" s="635"/>
      <c r="EC6" s="671"/>
    </row>
    <row r="7" spans="2:143" ht="11.25" customHeight="1" x14ac:dyDescent="0.2">
      <c r="B7" s="631" t="s">
        <v>224</v>
      </c>
      <c r="C7" s="632"/>
      <c r="D7" s="632"/>
      <c r="E7" s="632"/>
      <c r="F7" s="632"/>
      <c r="G7" s="632"/>
      <c r="H7" s="632"/>
      <c r="I7" s="632"/>
      <c r="J7" s="632"/>
      <c r="K7" s="632"/>
      <c r="L7" s="632"/>
      <c r="M7" s="632"/>
      <c r="N7" s="632"/>
      <c r="O7" s="632"/>
      <c r="P7" s="632"/>
      <c r="Q7" s="633"/>
      <c r="R7" s="634">
        <v>7719</v>
      </c>
      <c r="S7" s="635"/>
      <c r="T7" s="635"/>
      <c r="U7" s="635"/>
      <c r="V7" s="635"/>
      <c r="W7" s="635"/>
      <c r="X7" s="635"/>
      <c r="Y7" s="636"/>
      <c r="Z7" s="672">
        <v>0</v>
      </c>
      <c r="AA7" s="672"/>
      <c r="AB7" s="672"/>
      <c r="AC7" s="672"/>
      <c r="AD7" s="673">
        <v>7719</v>
      </c>
      <c r="AE7" s="673"/>
      <c r="AF7" s="673"/>
      <c r="AG7" s="673"/>
      <c r="AH7" s="673"/>
      <c r="AI7" s="673"/>
      <c r="AJ7" s="673"/>
      <c r="AK7" s="673"/>
      <c r="AL7" s="637">
        <v>0.1</v>
      </c>
      <c r="AM7" s="638"/>
      <c r="AN7" s="638"/>
      <c r="AO7" s="674"/>
      <c r="AP7" s="631" t="s">
        <v>225</v>
      </c>
      <c r="AQ7" s="632"/>
      <c r="AR7" s="632"/>
      <c r="AS7" s="632"/>
      <c r="AT7" s="632"/>
      <c r="AU7" s="632"/>
      <c r="AV7" s="632"/>
      <c r="AW7" s="632"/>
      <c r="AX7" s="632"/>
      <c r="AY7" s="632"/>
      <c r="AZ7" s="632"/>
      <c r="BA7" s="632"/>
      <c r="BB7" s="632"/>
      <c r="BC7" s="632"/>
      <c r="BD7" s="632"/>
      <c r="BE7" s="632"/>
      <c r="BF7" s="633"/>
      <c r="BG7" s="634">
        <v>2263290</v>
      </c>
      <c r="BH7" s="635"/>
      <c r="BI7" s="635"/>
      <c r="BJ7" s="635"/>
      <c r="BK7" s="635"/>
      <c r="BL7" s="635"/>
      <c r="BM7" s="635"/>
      <c r="BN7" s="636"/>
      <c r="BO7" s="672">
        <v>33.200000000000003</v>
      </c>
      <c r="BP7" s="672"/>
      <c r="BQ7" s="672"/>
      <c r="BR7" s="672"/>
      <c r="BS7" s="673">
        <v>30304</v>
      </c>
      <c r="BT7" s="673"/>
      <c r="BU7" s="673"/>
      <c r="BV7" s="673"/>
      <c r="BW7" s="673"/>
      <c r="BX7" s="673"/>
      <c r="BY7" s="673"/>
      <c r="BZ7" s="673"/>
      <c r="CA7" s="673"/>
      <c r="CB7" s="713"/>
      <c r="CD7" s="631" t="s">
        <v>226</v>
      </c>
      <c r="CE7" s="632"/>
      <c r="CF7" s="632"/>
      <c r="CG7" s="632"/>
      <c r="CH7" s="632"/>
      <c r="CI7" s="632"/>
      <c r="CJ7" s="632"/>
      <c r="CK7" s="632"/>
      <c r="CL7" s="632"/>
      <c r="CM7" s="632"/>
      <c r="CN7" s="632"/>
      <c r="CO7" s="632"/>
      <c r="CP7" s="632"/>
      <c r="CQ7" s="633"/>
      <c r="CR7" s="634">
        <v>2133436</v>
      </c>
      <c r="CS7" s="635"/>
      <c r="CT7" s="635"/>
      <c r="CU7" s="635"/>
      <c r="CV7" s="635"/>
      <c r="CW7" s="635"/>
      <c r="CX7" s="635"/>
      <c r="CY7" s="636"/>
      <c r="CZ7" s="672">
        <v>14</v>
      </c>
      <c r="DA7" s="672"/>
      <c r="DB7" s="672"/>
      <c r="DC7" s="672"/>
      <c r="DD7" s="640">
        <v>120747</v>
      </c>
      <c r="DE7" s="635"/>
      <c r="DF7" s="635"/>
      <c r="DG7" s="635"/>
      <c r="DH7" s="635"/>
      <c r="DI7" s="635"/>
      <c r="DJ7" s="635"/>
      <c r="DK7" s="635"/>
      <c r="DL7" s="635"/>
      <c r="DM7" s="635"/>
      <c r="DN7" s="635"/>
      <c r="DO7" s="635"/>
      <c r="DP7" s="636"/>
      <c r="DQ7" s="640">
        <v>1830036</v>
      </c>
      <c r="DR7" s="635"/>
      <c r="DS7" s="635"/>
      <c r="DT7" s="635"/>
      <c r="DU7" s="635"/>
      <c r="DV7" s="635"/>
      <c r="DW7" s="635"/>
      <c r="DX7" s="635"/>
      <c r="DY7" s="635"/>
      <c r="DZ7" s="635"/>
      <c r="EA7" s="635"/>
      <c r="EB7" s="635"/>
      <c r="EC7" s="671"/>
    </row>
    <row r="8" spans="2:143" ht="11.25" customHeight="1" x14ac:dyDescent="0.2">
      <c r="B8" s="631" t="s">
        <v>227</v>
      </c>
      <c r="C8" s="632"/>
      <c r="D8" s="632"/>
      <c r="E8" s="632"/>
      <c r="F8" s="632"/>
      <c r="G8" s="632"/>
      <c r="H8" s="632"/>
      <c r="I8" s="632"/>
      <c r="J8" s="632"/>
      <c r="K8" s="632"/>
      <c r="L8" s="632"/>
      <c r="M8" s="632"/>
      <c r="N8" s="632"/>
      <c r="O8" s="632"/>
      <c r="P8" s="632"/>
      <c r="Q8" s="633"/>
      <c r="R8" s="634">
        <v>41032</v>
      </c>
      <c r="S8" s="635"/>
      <c r="T8" s="635"/>
      <c r="U8" s="635"/>
      <c r="V8" s="635"/>
      <c r="W8" s="635"/>
      <c r="X8" s="635"/>
      <c r="Y8" s="636"/>
      <c r="Z8" s="672">
        <v>0.3</v>
      </c>
      <c r="AA8" s="672"/>
      <c r="AB8" s="672"/>
      <c r="AC8" s="672"/>
      <c r="AD8" s="673">
        <v>41032</v>
      </c>
      <c r="AE8" s="673"/>
      <c r="AF8" s="673"/>
      <c r="AG8" s="673"/>
      <c r="AH8" s="673"/>
      <c r="AI8" s="673"/>
      <c r="AJ8" s="673"/>
      <c r="AK8" s="673"/>
      <c r="AL8" s="637">
        <v>0.5</v>
      </c>
      <c r="AM8" s="638"/>
      <c r="AN8" s="638"/>
      <c r="AO8" s="674"/>
      <c r="AP8" s="631" t="s">
        <v>228</v>
      </c>
      <c r="AQ8" s="632"/>
      <c r="AR8" s="632"/>
      <c r="AS8" s="632"/>
      <c r="AT8" s="632"/>
      <c r="AU8" s="632"/>
      <c r="AV8" s="632"/>
      <c r="AW8" s="632"/>
      <c r="AX8" s="632"/>
      <c r="AY8" s="632"/>
      <c r="AZ8" s="632"/>
      <c r="BA8" s="632"/>
      <c r="BB8" s="632"/>
      <c r="BC8" s="632"/>
      <c r="BD8" s="632"/>
      <c r="BE8" s="632"/>
      <c r="BF8" s="633"/>
      <c r="BG8" s="634">
        <v>57862</v>
      </c>
      <c r="BH8" s="635"/>
      <c r="BI8" s="635"/>
      <c r="BJ8" s="635"/>
      <c r="BK8" s="635"/>
      <c r="BL8" s="635"/>
      <c r="BM8" s="635"/>
      <c r="BN8" s="636"/>
      <c r="BO8" s="672">
        <v>0.8</v>
      </c>
      <c r="BP8" s="672"/>
      <c r="BQ8" s="672"/>
      <c r="BR8" s="672"/>
      <c r="BS8" s="673" t="s">
        <v>122</v>
      </c>
      <c r="BT8" s="673"/>
      <c r="BU8" s="673"/>
      <c r="BV8" s="673"/>
      <c r="BW8" s="673"/>
      <c r="BX8" s="673"/>
      <c r="BY8" s="673"/>
      <c r="BZ8" s="673"/>
      <c r="CA8" s="673"/>
      <c r="CB8" s="713"/>
      <c r="CD8" s="631" t="s">
        <v>229</v>
      </c>
      <c r="CE8" s="632"/>
      <c r="CF8" s="632"/>
      <c r="CG8" s="632"/>
      <c r="CH8" s="632"/>
      <c r="CI8" s="632"/>
      <c r="CJ8" s="632"/>
      <c r="CK8" s="632"/>
      <c r="CL8" s="632"/>
      <c r="CM8" s="632"/>
      <c r="CN8" s="632"/>
      <c r="CO8" s="632"/>
      <c r="CP8" s="632"/>
      <c r="CQ8" s="633"/>
      <c r="CR8" s="634">
        <v>6403158</v>
      </c>
      <c r="CS8" s="635"/>
      <c r="CT8" s="635"/>
      <c r="CU8" s="635"/>
      <c r="CV8" s="635"/>
      <c r="CW8" s="635"/>
      <c r="CX8" s="635"/>
      <c r="CY8" s="636"/>
      <c r="CZ8" s="672">
        <v>42.1</v>
      </c>
      <c r="DA8" s="672"/>
      <c r="DB8" s="672"/>
      <c r="DC8" s="672"/>
      <c r="DD8" s="640">
        <v>96348</v>
      </c>
      <c r="DE8" s="635"/>
      <c r="DF8" s="635"/>
      <c r="DG8" s="635"/>
      <c r="DH8" s="635"/>
      <c r="DI8" s="635"/>
      <c r="DJ8" s="635"/>
      <c r="DK8" s="635"/>
      <c r="DL8" s="635"/>
      <c r="DM8" s="635"/>
      <c r="DN8" s="635"/>
      <c r="DO8" s="635"/>
      <c r="DP8" s="636"/>
      <c r="DQ8" s="640">
        <v>3634950</v>
      </c>
      <c r="DR8" s="635"/>
      <c r="DS8" s="635"/>
      <c r="DT8" s="635"/>
      <c r="DU8" s="635"/>
      <c r="DV8" s="635"/>
      <c r="DW8" s="635"/>
      <c r="DX8" s="635"/>
      <c r="DY8" s="635"/>
      <c r="DZ8" s="635"/>
      <c r="EA8" s="635"/>
      <c r="EB8" s="635"/>
      <c r="EC8" s="671"/>
    </row>
    <row r="9" spans="2:143" ht="11.25" customHeight="1" x14ac:dyDescent="0.2">
      <c r="B9" s="631" t="s">
        <v>230</v>
      </c>
      <c r="C9" s="632"/>
      <c r="D9" s="632"/>
      <c r="E9" s="632"/>
      <c r="F9" s="632"/>
      <c r="G9" s="632"/>
      <c r="H9" s="632"/>
      <c r="I9" s="632"/>
      <c r="J9" s="632"/>
      <c r="K9" s="632"/>
      <c r="L9" s="632"/>
      <c r="M9" s="632"/>
      <c r="N9" s="632"/>
      <c r="O9" s="632"/>
      <c r="P9" s="632"/>
      <c r="Q9" s="633"/>
      <c r="R9" s="634">
        <v>43974</v>
      </c>
      <c r="S9" s="635"/>
      <c r="T9" s="635"/>
      <c r="U9" s="635"/>
      <c r="V9" s="635"/>
      <c r="W9" s="635"/>
      <c r="X9" s="635"/>
      <c r="Y9" s="636"/>
      <c r="Z9" s="672">
        <v>0.3</v>
      </c>
      <c r="AA9" s="672"/>
      <c r="AB9" s="672"/>
      <c r="AC9" s="672"/>
      <c r="AD9" s="673">
        <v>43974</v>
      </c>
      <c r="AE9" s="673"/>
      <c r="AF9" s="673"/>
      <c r="AG9" s="673"/>
      <c r="AH9" s="673"/>
      <c r="AI9" s="673"/>
      <c r="AJ9" s="673"/>
      <c r="AK9" s="673"/>
      <c r="AL9" s="637">
        <v>0.5</v>
      </c>
      <c r="AM9" s="638"/>
      <c r="AN9" s="638"/>
      <c r="AO9" s="674"/>
      <c r="AP9" s="631" t="s">
        <v>231</v>
      </c>
      <c r="AQ9" s="632"/>
      <c r="AR9" s="632"/>
      <c r="AS9" s="632"/>
      <c r="AT9" s="632"/>
      <c r="AU9" s="632"/>
      <c r="AV9" s="632"/>
      <c r="AW9" s="632"/>
      <c r="AX9" s="632"/>
      <c r="AY9" s="632"/>
      <c r="AZ9" s="632"/>
      <c r="BA9" s="632"/>
      <c r="BB9" s="632"/>
      <c r="BC9" s="632"/>
      <c r="BD9" s="632"/>
      <c r="BE9" s="632"/>
      <c r="BF9" s="633"/>
      <c r="BG9" s="634">
        <v>1788814</v>
      </c>
      <c r="BH9" s="635"/>
      <c r="BI9" s="635"/>
      <c r="BJ9" s="635"/>
      <c r="BK9" s="635"/>
      <c r="BL9" s="635"/>
      <c r="BM9" s="635"/>
      <c r="BN9" s="636"/>
      <c r="BO9" s="672">
        <v>26.3</v>
      </c>
      <c r="BP9" s="672"/>
      <c r="BQ9" s="672"/>
      <c r="BR9" s="672"/>
      <c r="BS9" s="673" t="s">
        <v>122</v>
      </c>
      <c r="BT9" s="673"/>
      <c r="BU9" s="673"/>
      <c r="BV9" s="673"/>
      <c r="BW9" s="673"/>
      <c r="BX9" s="673"/>
      <c r="BY9" s="673"/>
      <c r="BZ9" s="673"/>
      <c r="CA9" s="673"/>
      <c r="CB9" s="713"/>
      <c r="CD9" s="631" t="s">
        <v>232</v>
      </c>
      <c r="CE9" s="632"/>
      <c r="CF9" s="632"/>
      <c r="CG9" s="632"/>
      <c r="CH9" s="632"/>
      <c r="CI9" s="632"/>
      <c r="CJ9" s="632"/>
      <c r="CK9" s="632"/>
      <c r="CL9" s="632"/>
      <c r="CM9" s="632"/>
      <c r="CN9" s="632"/>
      <c r="CO9" s="632"/>
      <c r="CP9" s="632"/>
      <c r="CQ9" s="633"/>
      <c r="CR9" s="634">
        <v>1686721</v>
      </c>
      <c r="CS9" s="635"/>
      <c r="CT9" s="635"/>
      <c r="CU9" s="635"/>
      <c r="CV9" s="635"/>
      <c r="CW9" s="635"/>
      <c r="CX9" s="635"/>
      <c r="CY9" s="636"/>
      <c r="CZ9" s="672">
        <v>11.1</v>
      </c>
      <c r="DA9" s="672"/>
      <c r="DB9" s="672"/>
      <c r="DC9" s="672"/>
      <c r="DD9" s="640">
        <v>46514</v>
      </c>
      <c r="DE9" s="635"/>
      <c r="DF9" s="635"/>
      <c r="DG9" s="635"/>
      <c r="DH9" s="635"/>
      <c r="DI9" s="635"/>
      <c r="DJ9" s="635"/>
      <c r="DK9" s="635"/>
      <c r="DL9" s="635"/>
      <c r="DM9" s="635"/>
      <c r="DN9" s="635"/>
      <c r="DO9" s="635"/>
      <c r="DP9" s="636"/>
      <c r="DQ9" s="640">
        <v>1050874</v>
      </c>
      <c r="DR9" s="635"/>
      <c r="DS9" s="635"/>
      <c r="DT9" s="635"/>
      <c r="DU9" s="635"/>
      <c r="DV9" s="635"/>
      <c r="DW9" s="635"/>
      <c r="DX9" s="635"/>
      <c r="DY9" s="635"/>
      <c r="DZ9" s="635"/>
      <c r="EA9" s="635"/>
      <c r="EB9" s="635"/>
      <c r="EC9" s="671"/>
    </row>
    <row r="10" spans="2:143" ht="11.25" customHeight="1" x14ac:dyDescent="0.2">
      <c r="B10" s="631" t="s">
        <v>233</v>
      </c>
      <c r="C10" s="632"/>
      <c r="D10" s="632"/>
      <c r="E10" s="632"/>
      <c r="F10" s="632"/>
      <c r="G10" s="632"/>
      <c r="H10" s="632"/>
      <c r="I10" s="632"/>
      <c r="J10" s="632"/>
      <c r="K10" s="632"/>
      <c r="L10" s="632"/>
      <c r="M10" s="632"/>
      <c r="N10" s="632"/>
      <c r="O10" s="632"/>
      <c r="P10" s="632"/>
      <c r="Q10" s="633"/>
      <c r="R10" s="634" t="s">
        <v>122</v>
      </c>
      <c r="S10" s="635"/>
      <c r="T10" s="635"/>
      <c r="U10" s="635"/>
      <c r="V10" s="635"/>
      <c r="W10" s="635"/>
      <c r="X10" s="635"/>
      <c r="Y10" s="636"/>
      <c r="Z10" s="672" t="s">
        <v>122</v>
      </c>
      <c r="AA10" s="672"/>
      <c r="AB10" s="672"/>
      <c r="AC10" s="672"/>
      <c r="AD10" s="673" t="s">
        <v>122</v>
      </c>
      <c r="AE10" s="673"/>
      <c r="AF10" s="673"/>
      <c r="AG10" s="673"/>
      <c r="AH10" s="673"/>
      <c r="AI10" s="673"/>
      <c r="AJ10" s="673"/>
      <c r="AK10" s="673"/>
      <c r="AL10" s="637" t="s">
        <v>122</v>
      </c>
      <c r="AM10" s="638"/>
      <c r="AN10" s="638"/>
      <c r="AO10" s="674"/>
      <c r="AP10" s="631" t="s">
        <v>234</v>
      </c>
      <c r="AQ10" s="632"/>
      <c r="AR10" s="632"/>
      <c r="AS10" s="632"/>
      <c r="AT10" s="632"/>
      <c r="AU10" s="632"/>
      <c r="AV10" s="632"/>
      <c r="AW10" s="632"/>
      <c r="AX10" s="632"/>
      <c r="AY10" s="632"/>
      <c r="AZ10" s="632"/>
      <c r="BA10" s="632"/>
      <c r="BB10" s="632"/>
      <c r="BC10" s="632"/>
      <c r="BD10" s="632"/>
      <c r="BE10" s="632"/>
      <c r="BF10" s="633"/>
      <c r="BG10" s="634">
        <v>142961</v>
      </c>
      <c r="BH10" s="635"/>
      <c r="BI10" s="635"/>
      <c r="BJ10" s="635"/>
      <c r="BK10" s="635"/>
      <c r="BL10" s="635"/>
      <c r="BM10" s="635"/>
      <c r="BN10" s="636"/>
      <c r="BO10" s="672">
        <v>2.1</v>
      </c>
      <c r="BP10" s="672"/>
      <c r="BQ10" s="672"/>
      <c r="BR10" s="672"/>
      <c r="BS10" s="673" t="s">
        <v>122</v>
      </c>
      <c r="BT10" s="673"/>
      <c r="BU10" s="673"/>
      <c r="BV10" s="673"/>
      <c r="BW10" s="673"/>
      <c r="BX10" s="673"/>
      <c r="BY10" s="673"/>
      <c r="BZ10" s="673"/>
      <c r="CA10" s="673"/>
      <c r="CB10" s="713"/>
      <c r="CD10" s="631" t="s">
        <v>235</v>
      </c>
      <c r="CE10" s="632"/>
      <c r="CF10" s="632"/>
      <c r="CG10" s="632"/>
      <c r="CH10" s="632"/>
      <c r="CI10" s="632"/>
      <c r="CJ10" s="632"/>
      <c r="CK10" s="632"/>
      <c r="CL10" s="632"/>
      <c r="CM10" s="632"/>
      <c r="CN10" s="632"/>
      <c r="CO10" s="632"/>
      <c r="CP10" s="632"/>
      <c r="CQ10" s="633"/>
      <c r="CR10" s="634">
        <v>147687</v>
      </c>
      <c r="CS10" s="635"/>
      <c r="CT10" s="635"/>
      <c r="CU10" s="635"/>
      <c r="CV10" s="635"/>
      <c r="CW10" s="635"/>
      <c r="CX10" s="635"/>
      <c r="CY10" s="636"/>
      <c r="CZ10" s="672">
        <v>1</v>
      </c>
      <c r="DA10" s="672"/>
      <c r="DB10" s="672"/>
      <c r="DC10" s="672"/>
      <c r="DD10" s="640" t="s">
        <v>122</v>
      </c>
      <c r="DE10" s="635"/>
      <c r="DF10" s="635"/>
      <c r="DG10" s="635"/>
      <c r="DH10" s="635"/>
      <c r="DI10" s="635"/>
      <c r="DJ10" s="635"/>
      <c r="DK10" s="635"/>
      <c r="DL10" s="635"/>
      <c r="DM10" s="635"/>
      <c r="DN10" s="635"/>
      <c r="DO10" s="635"/>
      <c r="DP10" s="636"/>
      <c r="DQ10" s="640">
        <v>134114</v>
      </c>
      <c r="DR10" s="635"/>
      <c r="DS10" s="635"/>
      <c r="DT10" s="635"/>
      <c r="DU10" s="635"/>
      <c r="DV10" s="635"/>
      <c r="DW10" s="635"/>
      <c r="DX10" s="635"/>
      <c r="DY10" s="635"/>
      <c r="DZ10" s="635"/>
      <c r="EA10" s="635"/>
      <c r="EB10" s="635"/>
      <c r="EC10" s="671"/>
    </row>
    <row r="11" spans="2:143" ht="11.25" customHeight="1" x14ac:dyDescent="0.2">
      <c r="B11" s="631" t="s">
        <v>236</v>
      </c>
      <c r="C11" s="632"/>
      <c r="D11" s="632"/>
      <c r="E11" s="632"/>
      <c r="F11" s="632"/>
      <c r="G11" s="632"/>
      <c r="H11" s="632"/>
      <c r="I11" s="632"/>
      <c r="J11" s="632"/>
      <c r="K11" s="632"/>
      <c r="L11" s="632"/>
      <c r="M11" s="632"/>
      <c r="N11" s="632"/>
      <c r="O11" s="632"/>
      <c r="P11" s="632"/>
      <c r="Q11" s="633"/>
      <c r="R11" s="634">
        <v>831865</v>
      </c>
      <c r="S11" s="635"/>
      <c r="T11" s="635"/>
      <c r="U11" s="635"/>
      <c r="V11" s="635"/>
      <c r="W11" s="635"/>
      <c r="X11" s="635"/>
      <c r="Y11" s="636"/>
      <c r="Z11" s="637">
        <v>5.3</v>
      </c>
      <c r="AA11" s="638"/>
      <c r="AB11" s="638"/>
      <c r="AC11" s="639"/>
      <c r="AD11" s="640">
        <v>831865</v>
      </c>
      <c r="AE11" s="635"/>
      <c r="AF11" s="635"/>
      <c r="AG11" s="635"/>
      <c r="AH11" s="635"/>
      <c r="AI11" s="635"/>
      <c r="AJ11" s="635"/>
      <c r="AK11" s="636"/>
      <c r="AL11" s="637">
        <v>9.9</v>
      </c>
      <c r="AM11" s="638"/>
      <c r="AN11" s="638"/>
      <c r="AO11" s="674"/>
      <c r="AP11" s="631" t="s">
        <v>237</v>
      </c>
      <c r="AQ11" s="632"/>
      <c r="AR11" s="632"/>
      <c r="AS11" s="632"/>
      <c r="AT11" s="632"/>
      <c r="AU11" s="632"/>
      <c r="AV11" s="632"/>
      <c r="AW11" s="632"/>
      <c r="AX11" s="632"/>
      <c r="AY11" s="632"/>
      <c r="AZ11" s="632"/>
      <c r="BA11" s="632"/>
      <c r="BB11" s="632"/>
      <c r="BC11" s="632"/>
      <c r="BD11" s="632"/>
      <c r="BE11" s="632"/>
      <c r="BF11" s="633"/>
      <c r="BG11" s="634">
        <v>273653</v>
      </c>
      <c r="BH11" s="635"/>
      <c r="BI11" s="635"/>
      <c r="BJ11" s="635"/>
      <c r="BK11" s="635"/>
      <c r="BL11" s="635"/>
      <c r="BM11" s="635"/>
      <c r="BN11" s="636"/>
      <c r="BO11" s="672">
        <v>4</v>
      </c>
      <c r="BP11" s="672"/>
      <c r="BQ11" s="672"/>
      <c r="BR11" s="672"/>
      <c r="BS11" s="673">
        <v>30304</v>
      </c>
      <c r="BT11" s="673"/>
      <c r="BU11" s="673"/>
      <c r="BV11" s="673"/>
      <c r="BW11" s="673"/>
      <c r="BX11" s="673"/>
      <c r="BY11" s="673"/>
      <c r="BZ11" s="673"/>
      <c r="CA11" s="673"/>
      <c r="CB11" s="713"/>
      <c r="CD11" s="631" t="s">
        <v>238</v>
      </c>
      <c r="CE11" s="632"/>
      <c r="CF11" s="632"/>
      <c r="CG11" s="632"/>
      <c r="CH11" s="632"/>
      <c r="CI11" s="632"/>
      <c r="CJ11" s="632"/>
      <c r="CK11" s="632"/>
      <c r="CL11" s="632"/>
      <c r="CM11" s="632"/>
      <c r="CN11" s="632"/>
      <c r="CO11" s="632"/>
      <c r="CP11" s="632"/>
      <c r="CQ11" s="633"/>
      <c r="CR11" s="634">
        <v>67682</v>
      </c>
      <c r="CS11" s="635"/>
      <c r="CT11" s="635"/>
      <c r="CU11" s="635"/>
      <c r="CV11" s="635"/>
      <c r="CW11" s="635"/>
      <c r="CX11" s="635"/>
      <c r="CY11" s="636"/>
      <c r="CZ11" s="672">
        <v>0.4</v>
      </c>
      <c r="DA11" s="672"/>
      <c r="DB11" s="672"/>
      <c r="DC11" s="672"/>
      <c r="DD11" s="640">
        <v>4189</v>
      </c>
      <c r="DE11" s="635"/>
      <c r="DF11" s="635"/>
      <c r="DG11" s="635"/>
      <c r="DH11" s="635"/>
      <c r="DI11" s="635"/>
      <c r="DJ11" s="635"/>
      <c r="DK11" s="635"/>
      <c r="DL11" s="635"/>
      <c r="DM11" s="635"/>
      <c r="DN11" s="635"/>
      <c r="DO11" s="635"/>
      <c r="DP11" s="636"/>
      <c r="DQ11" s="640">
        <v>54576</v>
      </c>
      <c r="DR11" s="635"/>
      <c r="DS11" s="635"/>
      <c r="DT11" s="635"/>
      <c r="DU11" s="635"/>
      <c r="DV11" s="635"/>
      <c r="DW11" s="635"/>
      <c r="DX11" s="635"/>
      <c r="DY11" s="635"/>
      <c r="DZ11" s="635"/>
      <c r="EA11" s="635"/>
      <c r="EB11" s="635"/>
      <c r="EC11" s="671"/>
    </row>
    <row r="12" spans="2:143" ht="11.25" customHeight="1" x14ac:dyDescent="0.2">
      <c r="B12" s="631" t="s">
        <v>239</v>
      </c>
      <c r="C12" s="632"/>
      <c r="D12" s="632"/>
      <c r="E12" s="632"/>
      <c r="F12" s="632"/>
      <c r="G12" s="632"/>
      <c r="H12" s="632"/>
      <c r="I12" s="632"/>
      <c r="J12" s="632"/>
      <c r="K12" s="632"/>
      <c r="L12" s="632"/>
      <c r="M12" s="632"/>
      <c r="N12" s="632"/>
      <c r="O12" s="632"/>
      <c r="P12" s="632"/>
      <c r="Q12" s="633"/>
      <c r="R12" s="634" t="s">
        <v>122</v>
      </c>
      <c r="S12" s="635"/>
      <c r="T12" s="635"/>
      <c r="U12" s="635"/>
      <c r="V12" s="635"/>
      <c r="W12" s="635"/>
      <c r="X12" s="635"/>
      <c r="Y12" s="636"/>
      <c r="Z12" s="672" t="s">
        <v>122</v>
      </c>
      <c r="AA12" s="672"/>
      <c r="AB12" s="672"/>
      <c r="AC12" s="672"/>
      <c r="AD12" s="673" t="s">
        <v>122</v>
      </c>
      <c r="AE12" s="673"/>
      <c r="AF12" s="673"/>
      <c r="AG12" s="673"/>
      <c r="AH12" s="673"/>
      <c r="AI12" s="673"/>
      <c r="AJ12" s="673"/>
      <c r="AK12" s="673"/>
      <c r="AL12" s="637" t="s">
        <v>122</v>
      </c>
      <c r="AM12" s="638"/>
      <c r="AN12" s="638"/>
      <c r="AO12" s="674"/>
      <c r="AP12" s="631" t="s">
        <v>240</v>
      </c>
      <c r="AQ12" s="632"/>
      <c r="AR12" s="632"/>
      <c r="AS12" s="632"/>
      <c r="AT12" s="632"/>
      <c r="AU12" s="632"/>
      <c r="AV12" s="632"/>
      <c r="AW12" s="632"/>
      <c r="AX12" s="632"/>
      <c r="AY12" s="632"/>
      <c r="AZ12" s="632"/>
      <c r="BA12" s="632"/>
      <c r="BB12" s="632"/>
      <c r="BC12" s="632"/>
      <c r="BD12" s="632"/>
      <c r="BE12" s="632"/>
      <c r="BF12" s="633"/>
      <c r="BG12" s="634">
        <v>3410204</v>
      </c>
      <c r="BH12" s="635"/>
      <c r="BI12" s="635"/>
      <c r="BJ12" s="635"/>
      <c r="BK12" s="635"/>
      <c r="BL12" s="635"/>
      <c r="BM12" s="635"/>
      <c r="BN12" s="636"/>
      <c r="BO12" s="672">
        <v>50.1</v>
      </c>
      <c r="BP12" s="672"/>
      <c r="BQ12" s="672"/>
      <c r="BR12" s="672"/>
      <c r="BS12" s="673" t="s">
        <v>122</v>
      </c>
      <c r="BT12" s="673"/>
      <c r="BU12" s="673"/>
      <c r="BV12" s="673"/>
      <c r="BW12" s="673"/>
      <c r="BX12" s="673"/>
      <c r="BY12" s="673"/>
      <c r="BZ12" s="673"/>
      <c r="CA12" s="673"/>
      <c r="CB12" s="713"/>
      <c r="CD12" s="631" t="s">
        <v>241</v>
      </c>
      <c r="CE12" s="632"/>
      <c r="CF12" s="632"/>
      <c r="CG12" s="632"/>
      <c r="CH12" s="632"/>
      <c r="CI12" s="632"/>
      <c r="CJ12" s="632"/>
      <c r="CK12" s="632"/>
      <c r="CL12" s="632"/>
      <c r="CM12" s="632"/>
      <c r="CN12" s="632"/>
      <c r="CO12" s="632"/>
      <c r="CP12" s="632"/>
      <c r="CQ12" s="633"/>
      <c r="CR12" s="634">
        <v>155768</v>
      </c>
      <c r="CS12" s="635"/>
      <c r="CT12" s="635"/>
      <c r="CU12" s="635"/>
      <c r="CV12" s="635"/>
      <c r="CW12" s="635"/>
      <c r="CX12" s="635"/>
      <c r="CY12" s="636"/>
      <c r="CZ12" s="672">
        <v>1</v>
      </c>
      <c r="DA12" s="672"/>
      <c r="DB12" s="672"/>
      <c r="DC12" s="672"/>
      <c r="DD12" s="640" t="s">
        <v>122</v>
      </c>
      <c r="DE12" s="635"/>
      <c r="DF12" s="635"/>
      <c r="DG12" s="635"/>
      <c r="DH12" s="635"/>
      <c r="DI12" s="635"/>
      <c r="DJ12" s="635"/>
      <c r="DK12" s="635"/>
      <c r="DL12" s="635"/>
      <c r="DM12" s="635"/>
      <c r="DN12" s="635"/>
      <c r="DO12" s="635"/>
      <c r="DP12" s="636"/>
      <c r="DQ12" s="640">
        <v>149817</v>
      </c>
      <c r="DR12" s="635"/>
      <c r="DS12" s="635"/>
      <c r="DT12" s="635"/>
      <c r="DU12" s="635"/>
      <c r="DV12" s="635"/>
      <c r="DW12" s="635"/>
      <c r="DX12" s="635"/>
      <c r="DY12" s="635"/>
      <c r="DZ12" s="635"/>
      <c r="EA12" s="635"/>
      <c r="EB12" s="635"/>
      <c r="EC12" s="671"/>
    </row>
    <row r="13" spans="2:143" ht="11.25" customHeight="1" x14ac:dyDescent="0.2">
      <c r="B13" s="631" t="s">
        <v>242</v>
      </c>
      <c r="C13" s="632"/>
      <c r="D13" s="632"/>
      <c r="E13" s="632"/>
      <c r="F13" s="632"/>
      <c r="G13" s="632"/>
      <c r="H13" s="632"/>
      <c r="I13" s="632"/>
      <c r="J13" s="632"/>
      <c r="K13" s="632"/>
      <c r="L13" s="632"/>
      <c r="M13" s="632"/>
      <c r="N13" s="632"/>
      <c r="O13" s="632"/>
      <c r="P13" s="632"/>
      <c r="Q13" s="633"/>
      <c r="R13" s="634" t="s">
        <v>122</v>
      </c>
      <c r="S13" s="635"/>
      <c r="T13" s="635"/>
      <c r="U13" s="635"/>
      <c r="V13" s="635"/>
      <c r="W13" s="635"/>
      <c r="X13" s="635"/>
      <c r="Y13" s="636"/>
      <c r="Z13" s="672" t="s">
        <v>122</v>
      </c>
      <c r="AA13" s="672"/>
      <c r="AB13" s="672"/>
      <c r="AC13" s="672"/>
      <c r="AD13" s="673" t="s">
        <v>122</v>
      </c>
      <c r="AE13" s="673"/>
      <c r="AF13" s="673"/>
      <c r="AG13" s="673"/>
      <c r="AH13" s="673"/>
      <c r="AI13" s="673"/>
      <c r="AJ13" s="673"/>
      <c r="AK13" s="673"/>
      <c r="AL13" s="637" t="s">
        <v>122</v>
      </c>
      <c r="AM13" s="638"/>
      <c r="AN13" s="638"/>
      <c r="AO13" s="674"/>
      <c r="AP13" s="631" t="s">
        <v>243</v>
      </c>
      <c r="AQ13" s="632"/>
      <c r="AR13" s="632"/>
      <c r="AS13" s="632"/>
      <c r="AT13" s="632"/>
      <c r="AU13" s="632"/>
      <c r="AV13" s="632"/>
      <c r="AW13" s="632"/>
      <c r="AX13" s="632"/>
      <c r="AY13" s="632"/>
      <c r="AZ13" s="632"/>
      <c r="BA13" s="632"/>
      <c r="BB13" s="632"/>
      <c r="BC13" s="632"/>
      <c r="BD13" s="632"/>
      <c r="BE13" s="632"/>
      <c r="BF13" s="633"/>
      <c r="BG13" s="634">
        <v>3349944</v>
      </c>
      <c r="BH13" s="635"/>
      <c r="BI13" s="635"/>
      <c r="BJ13" s="635"/>
      <c r="BK13" s="635"/>
      <c r="BL13" s="635"/>
      <c r="BM13" s="635"/>
      <c r="BN13" s="636"/>
      <c r="BO13" s="672">
        <v>49.2</v>
      </c>
      <c r="BP13" s="672"/>
      <c r="BQ13" s="672"/>
      <c r="BR13" s="672"/>
      <c r="BS13" s="673" t="s">
        <v>122</v>
      </c>
      <c r="BT13" s="673"/>
      <c r="BU13" s="673"/>
      <c r="BV13" s="673"/>
      <c r="BW13" s="673"/>
      <c r="BX13" s="673"/>
      <c r="BY13" s="673"/>
      <c r="BZ13" s="673"/>
      <c r="CA13" s="673"/>
      <c r="CB13" s="713"/>
      <c r="CD13" s="631" t="s">
        <v>244</v>
      </c>
      <c r="CE13" s="632"/>
      <c r="CF13" s="632"/>
      <c r="CG13" s="632"/>
      <c r="CH13" s="632"/>
      <c r="CI13" s="632"/>
      <c r="CJ13" s="632"/>
      <c r="CK13" s="632"/>
      <c r="CL13" s="632"/>
      <c r="CM13" s="632"/>
      <c r="CN13" s="632"/>
      <c r="CO13" s="632"/>
      <c r="CP13" s="632"/>
      <c r="CQ13" s="633"/>
      <c r="CR13" s="634">
        <v>1621534</v>
      </c>
      <c r="CS13" s="635"/>
      <c r="CT13" s="635"/>
      <c r="CU13" s="635"/>
      <c r="CV13" s="635"/>
      <c r="CW13" s="635"/>
      <c r="CX13" s="635"/>
      <c r="CY13" s="636"/>
      <c r="CZ13" s="672">
        <v>10.7</v>
      </c>
      <c r="DA13" s="672"/>
      <c r="DB13" s="672"/>
      <c r="DC13" s="672"/>
      <c r="DD13" s="640">
        <v>526779</v>
      </c>
      <c r="DE13" s="635"/>
      <c r="DF13" s="635"/>
      <c r="DG13" s="635"/>
      <c r="DH13" s="635"/>
      <c r="DI13" s="635"/>
      <c r="DJ13" s="635"/>
      <c r="DK13" s="635"/>
      <c r="DL13" s="635"/>
      <c r="DM13" s="635"/>
      <c r="DN13" s="635"/>
      <c r="DO13" s="635"/>
      <c r="DP13" s="636"/>
      <c r="DQ13" s="640">
        <v>1206850</v>
      </c>
      <c r="DR13" s="635"/>
      <c r="DS13" s="635"/>
      <c r="DT13" s="635"/>
      <c r="DU13" s="635"/>
      <c r="DV13" s="635"/>
      <c r="DW13" s="635"/>
      <c r="DX13" s="635"/>
      <c r="DY13" s="635"/>
      <c r="DZ13" s="635"/>
      <c r="EA13" s="635"/>
      <c r="EB13" s="635"/>
      <c r="EC13" s="671"/>
    </row>
    <row r="14" spans="2:143" ht="11.25" customHeight="1" x14ac:dyDescent="0.2">
      <c r="B14" s="631" t="s">
        <v>245</v>
      </c>
      <c r="C14" s="632"/>
      <c r="D14" s="632"/>
      <c r="E14" s="632"/>
      <c r="F14" s="632"/>
      <c r="G14" s="632"/>
      <c r="H14" s="632"/>
      <c r="I14" s="632"/>
      <c r="J14" s="632"/>
      <c r="K14" s="632"/>
      <c r="L14" s="632"/>
      <c r="M14" s="632"/>
      <c r="N14" s="632"/>
      <c r="O14" s="632"/>
      <c r="P14" s="632"/>
      <c r="Q14" s="633"/>
      <c r="R14" s="634">
        <v>622</v>
      </c>
      <c r="S14" s="635"/>
      <c r="T14" s="635"/>
      <c r="U14" s="635"/>
      <c r="V14" s="635"/>
      <c r="W14" s="635"/>
      <c r="X14" s="635"/>
      <c r="Y14" s="636"/>
      <c r="Z14" s="672">
        <v>0</v>
      </c>
      <c r="AA14" s="672"/>
      <c r="AB14" s="672"/>
      <c r="AC14" s="672"/>
      <c r="AD14" s="673">
        <v>622</v>
      </c>
      <c r="AE14" s="673"/>
      <c r="AF14" s="673"/>
      <c r="AG14" s="673"/>
      <c r="AH14" s="673"/>
      <c r="AI14" s="673"/>
      <c r="AJ14" s="673"/>
      <c r="AK14" s="673"/>
      <c r="AL14" s="637">
        <v>0</v>
      </c>
      <c r="AM14" s="638"/>
      <c r="AN14" s="638"/>
      <c r="AO14" s="674"/>
      <c r="AP14" s="631" t="s">
        <v>246</v>
      </c>
      <c r="AQ14" s="632"/>
      <c r="AR14" s="632"/>
      <c r="AS14" s="632"/>
      <c r="AT14" s="632"/>
      <c r="AU14" s="632"/>
      <c r="AV14" s="632"/>
      <c r="AW14" s="632"/>
      <c r="AX14" s="632"/>
      <c r="AY14" s="632"/>
      <c r="AZ14" s="632"/>
      <c r="BA14" s="632"/>
      <c r="BB14" s="632"/>
      <c r="BC14" s="632"/>
      <c r="BD14" s="632"/>
      <c r="BE14" s="632"/>
      <c r="BF14" s="633"/>
      <c r="BG14" s="634">
        <v>116384</v>
      </c>
      <c r="BH14" s="635"/>
      <c r="BI14" s="635"/>
      <c r="BJ14" s="635"/>
      <c r="BK14" s="635"/>
      <c r="BL14" s="635"/>
      <c r="BM14" s="635"/>
      <c r="BN14" s="636"/>
      <c r="BO14" s="672">
        <v>1.7</v>
      </c>
      <c r="BP14" s="672"/>
      <c r="BQ14" s="672"/>
      <c r="BR14" s="672"/>
      <c r="BS14" s="673" t="s">
        <v>122</v>
      </c>
      <c r="BT14" s="673"/>
      <c r="BU14" s="673"/>
      <c r="BV14" s="673"/>
      <c r="BW14" s="673"/>
      <c r="BX14" s="673"/>
      <c r="BY14" s="673"/>
      <c r="BZ14" s="673"/>
      <c r="CA14" s="673"/>
      <c r="CB14" s="713"/>
      <c r="CD14" s="631" t="s">
        <v>247</v>
      </c>
      <c r="CE14" s="632"/>
      <c r="CF14" s="632"/>
      <c r="CG14" s="632"/>
      <c r="CH14" s="632"/>
      <c r="CI14" s="632"/>
      <c r="CJ14" s="632"/>
      <c r="CK14" s="632"/>
      <c r="CL14" s="632"/>
      <c r="CM14" s="632"/>
      <c r="CN14" s="632"/>
      <c r="CO14" s="632"/>
      <c r="CP14" s="632"/>
      <c r="CQ14" s="633"/>
      <c r="CR14" s="634">
        <v>659607</v>
      </c>
      <c r="CS14" s="635"/>
      <c r="CT14" s="635"/>
      <c r="CU14" s="635"/>
      <c r="CV14" s="635"/>
      <c r="CW14" s="635"/>
      <c r="CX14" s="635"/>
      <c r="CY14" s="636"/>
      <c r="CZ14" s="672">
        <v>4.3</v>
      </c>
      <c r="DA14" s="672"/>
      <c r="DB14" s="672"/>
      <c r="DC14" s="672"/>
      <c r="DD14" s="640">
        <v>77940</v>
      </c>
      <c r="DE14" s="635"/>
      <c r="DF14" s="635"/>
      <c r="DG14" s="635"/>
      <c r="DH14" s="635"/>
      <c r="DI14" s="635"/>
      <c r="DJ14" s="635"/>
      <c r="DK14" s="635"/>
      <c r="DL14" s="635"/>
      <c r="DM14" s="635"/>
      <c r="DN14" s="635"/>
      <c r="DO14" s="635"/>
      <c r="DP14" s="636"/>
      <c r="DQ14" s="640">
        <v>541606</v>
      </c>
      <c r="DR14" s="635"/>
      <c r="DS14" s="635"/>
      <c r="DT14" s="635"/>
      <c r="DU14" s="635"/>
      <c r="DV14" s="635"/>
      <c r="DW14" s="635"/>
      <c r="DX14" s="635"/>
      <c r="DY14" s="635"/>
      <c r="DZ14" s="635"/>
      <c r="EA14" s="635"/>
      <c r="EB14" s="635"/>
      <c r="EC14" s="671"/>
    </row>
    <row r="15" spans="2:143" ht="11.25" customHeight="1" x14ac:dyDescent="0.2">
      <c r="B15" s="631" t="s">
        <v>248</v>
      </c>
      <c r="C15" s="632"/>
      <c r="D15" s="632"/>
      <c r="E15" s="632"/>
      <c r="F15" s="632"/>
      <c r="G15" s="632"/>
      <c r="H15" s="632"/>
      <c r="I15" s="632"/>
      <c r="J15" s="632"/>
      <c r="K15" s="632"/>
      <c r="L15" s="632"/>
      <c r="M15" s="632"/>
      <c r="N15" s="632"/>
      <c r="O15" s="632"/>
      <c r="P15" s="632"/>
      <c r="Q15" s="633"/>
      <c r="R15" s="634" t="s">
        <v>122</v>
      </c>
      <c r="S15" s="635"/>
      <c r="T15" s="635"/>
      <c r="U15" s="635"/>
      <c r="V15" s="635"/>
      <c r="W15" s="635"/>
      <c r="X15" s="635"/>
      <c r="Y15" s="636"/>
      <c r="Z15" s="672" t="s">
        <v>122</v>
      </c>
      <c r="AA15" s="672"/>
      <c r="AB15" s="672"/>
      <c r="AC15" s="672"/>
      <c r="AD15" s="673" t="s">
        <v>122</v>
      </c>
      <c r="AE15" s="673"/>
      <c r="AF15" s="673"/>
      <c r="AG15" s="673"/>
      <c r="AH15" s="673"/>
      <c r="AI15" s="673"/>
      <c r="AJ15" s="673"/>
      <c r="AK15" s="673"/>
      <c r="AL15" s="637" t="s">
        <v>122</v>
      </c>
      <c r="AM15" s="638"/>
      <c r="AN15" s="638"/>
      <c r="AO15" s="674"/>
      <c r="AP15" s="631" t="s">
        <v>249</v>
      </c>
      <c r="AQ15" s="632"/>
      <c r="AR15" s="632"/>
      <c r="AS15" s="632"/>
      <c r="AT15" s="632"/>
      <c r="AU15" s="632"/>
      <c r="AV15" s="632"/>
      <c r="AW15" s="632"/>
      <c r="AX15" s="632"/>
      <c r="AY15" s="632"/>
      <c r="AZ15" s="632"/>
      <c r="BA15" s="632"/>
      <c r="BB15" s="632"/>
      <c r="BC15" s="632"/>
      <c r="BD15" s="632"/>
      <c r="BE15" s="632"/>
      <c r="BF15" s="633"/>
      <c r="BG15" s="634">
        <v>454994</v>
      </c>
      <c r="BH15" s="635"/>
      <c r="BI15" s="635"/>
      <c r="BJ15" s="635"/>
      <c r="BK15" s="635"/>
      <c r="BL15" s="635"/>
      <c r="BM15" s="635"/>
      <c r="BN15" s="636"/>
      <c r="BO15" s="672">
        <v>6.7</v>
      </c>
      <c r="BP15" s="672"/>
      <c r="BQ15" s="672"/>
      <c r="BR15" s="672"/>
      <c r="BS15" s="673" t="s">
        <v>122</v>
      </c>
      <c r="BT15" s="673"/>
      <c r="BU15" s="673"/>
      <c r="BV15" s="673"/>
      <c r="BW15" s="673"/>
      <c r="BX15" s="673"/>
      <c r="BY15" s="673"/>
      <c r="BZ15" s="673"/>
      <c r="CA15" s="673"/>
      <c r="CB15" s="713"/>
      <c r="CD15" s="631" t="s">
        <v>250</v>
      </c>
      <c r="CE15" s="632"/>
      <c r="CF15" s="632"/>
      <c r="CG15" s="632"/>
      <c r="CH15" s="632"/>
      <c r="CI15" s="632"/>
      <c r="CJ15" s="632"/>
      <c r="CK15" s="632"/>
      <c r="CL15" s="632"/>
      <c r="CM15" s="632"/>
      <c r="CN15" s="632"/>
      <c r="CO15" s="632"/>
      <c r="CP15" s="632"/>
      <c r="CQ15" s="633"/>
      <c r="CR15" s="634">
        <v>1532376</v>
      </c>
      <c r="CS15" s="635"/>
      <c r="CT15" s="635"/>
      <c r="CU15" s="635"/>
      <c r="CV15" s="635"/>
      <c r="CW15" s="635"/>
      <c r="CX15" s="635"/>
      <c r="CY15" s="636"/>
      <c r="CZ15" s="672">
        <v>10.1</v>
      </c>
      <c r="DA15" s="672"/>
      <c r="DB15" s="672"/>
      <c r="DC15" s="672"/>
      <c r="DD15" s="640">
        <v>139220</v>
      </c>
      <c r="DE15" s="635"/>
      <c r="DF15" s="635"/>
      <c r="DG15" s="635"/>
      <c r="DH15" s="635"/>
      <c r="DI15" s="635"/>
      <c r="DJ15" s="635"/>
      <c r="DK15" s="635"/>
      <c r="DL15" s="635"/>
      <c r="DM15" s="635"/>
      <c r="DN15" s="635"/>
      <c r="DO15" s="635"/>
      <c r="DP15" s="636"/>
      <c r="DQ15" s="640">
        <v>1162312</v>
      </c>
      <c r="DR15" s="635"/>
      <c r="DS15" s="635"/>
      <c r="DT15" s="635"/>
      <c r="DU15" s="635"/>
      <c r="DV15" s="635"/>
      <c r="DW15" s="635"/>
      <c r="DX15" s="635"/>
      <c r="DY15" s="635"/>
      <c r="DZ15" s="635"/>
      <c r="EA15" s="635"/>
      <c r="EB15" s="635"/>
      <c r="EC15" s="671"/>
    </row>
    <row r="16" spans="2:143" ht="11.25" customHeight="1" x14ac:dyDescent="0.2">
      <c r="B16" s="631" t="s">
        <v>251</v>
      </c>
      <c r="C16" s="632"/>
      <c r="D16" s="632"/>
      <c r="E16" s="632"/>
      <c r="F16" s="632"/>
      <c r="G16" s="632"/>
      <c r="H16" s="632"/>
      <c r="I16" s="632"/>
      <c r="J16" s="632"/>
      <c r="K16" s="632"/>
      <c r="L16" s="632"/>
      <c r="M16" s="632"/>
      <c r="N16" s="632"/>
      <c r="O16" s="632"/>
      <c r="P16" s="632"/>
      <c r="Q16" s="633"/>
      <c r="R16" s="634">
        <v>23255</v>
      </c>
      <c r="S16" s="635"/>
      <c r="T16" s="635"/>
      <c r="U16" s="635"/>
      <c r="V16" s="635"/>
      <c r="W16" s="635"/>
      <c r="X16" s="635"/>
      <c r="Y16" s="636"/>
      <c r="Z16" s="672">
        <v>0.1</v>
      </c>
      <c r="AA16" s="672"/>
      <c r="AB16" s="672"/>
      <c r="AC16" s="672"/>
      <c r="AD16" s="673">
        <v>23255</v>
      </c>
      <c r="AE16" s="673"/>
      <c r="AF16" s="673"/>
      <c r="AG16" s="673"/>
      <c r="AH16" s="673"/>
      <c r="AI16" s="673"/>
      <c r="AJ16" s="673"/>
      <c r="AK16" s="673"/>
      <c r="AL16" s="637">
        <v>0.3</v>
      </c>
      <c r="AM16" s="638"/>
      <c r="AN16" s="638"/>
      <c r="AO16" s="674"/>
      <c r="AP16" s="631" t="s">
        <v>252</v>
      </c>
      <c r="AQ16" s="632"/>
      <c r="AR16" s="632"/>
      <c r="AS16" s="632"/>
      <c r="AT16" s="632"/>
      <c r="AU16" s="632"/>
      <c r="AV16" s="632"/>
      <c r="AW16" s="632"/>
      <c r="AX16" s="632"/>
      <c r="AY16" s="632"/>
      <c r="AZ16" s="632"/>
      <c r="BA16" s="632"/>
      <c r="BB16" s="632"/>
      <c r="BC16" s="632"/>
      <c r="BD16" s="632"/>
      <c r="BE16" s="632"/>
      <c r="BF16" s="633"/>
      <c r="BG16" s="634" t="s">
        <v>122</v>
      </c>
      <c r="BH16" s="635"/>
      <c r="BI16" s="635"/>
      <c r="BJ16" s="635"/>
      <c r="BK16" s="635"/>
      <c r="BL16" s="635"/>
      <c r="BM16" s="635"/>
      <c r="BN16" s="636"/>
      <c r="BO16" s="672" t="s">
        <v>122</v>
      </c>
      <c r="BP16" s="672"/>
      <c r="BQ16" s="672"/>
      <c r="BR16" s="672"/>
      <c r="BS16" s="673" t="s">
        <v>122</v>
      </c>
      <c r="BT16" s="673"/>
      <c r="BU16" s="673"/>
      <c r="BV16" s="673"/>
      <c r="BW16" s="673"/>
      <c r="BX16" s="673"/>
      <c r="BY16" s="673"/>
      <c r="BZ16" s="673"/>
      <c r="CA16" s="673"/>
      <c r="CB16" s="713"/>
      <c r="CD16" s="631" t="s">
        <v>253</v>
      </c>
      <c r="CE16" s="632"/>
      <c r="CF16" s="632"/>
      <c r="CG16" s="632"/>
      <c r="CH16" s="632"/>
      <c r="CI16" s="632"/>
      <c r="CJ16" s="632"/>
      <c r="CK16" s="632"/>
      <c r="CL16" s="632"/>
      <c r="CM16" s="632"/>
      <c r="CN16" s="632"/>
      <c r="CO16" s="632"/>
      <c r="CP16" s="632"/>
      <c r="CQ16" s="633"/>
      <c r="CR16" s="634" t="s">
        <v>122</v>
      </c>
      <c r="CS16" s="635"/>
      <c r="CT16" s="635"/>
      <c r="CU16" s="635"/>
      <c r="CV16" s="635"/>
      <c r="CW16" s="635"/>
      <c r="CX16" s="635"/>
      <c r="CY16" s="636"/>
      <c r="CZ16" s="672" t="s">
        <v>122</v>
      </c>
      <c r="DA16" s="672"/>
      <c r="DB16" s="672"/>
      <c r="DC16" s="672"/>
      <c r="DD16" s="640" t="s">
        <v>122</v>
      </c>
      <c r="DE16" s="635"/>
      <c r="DF16" s="635"/>
      <c r="DG16" s="635"/>
      <c r="DH16" s="635"/>
      <c r="DI16" s="635"/>
      <c r="DJ16" s="635"/>
      <c r="DK16" s="635"/>
      <c r="DL16" s="635"/>
      <c r="DM16" s="635"/>
      <c r="DN16" s="635"/>
      <c r="DO16" s="635"/>
      <c r="DP16" s="636"/>
      <c r="DQ16" s="640" t="s">
        <v>122</v>
      </c>
      <c r="DR16" s="635"/>
      <c r="DS16" s="635"/>
      <c r="DT16" s="635"/>
      <c r="DU16" s="635"/>
      <c r="DV16" s="635"/>
      <c r="DW16" s="635"/>
      <c r="DX16" s="635"/>
      <c r="DY16" s="635"/>
      <c r="DZ16" s="635"/>
      <c r="EA16" s="635"/>
      <c r="EB16" s="635"/>
      <c r="EC16" s="671"/>
    </row>
    <row r="17" spans="2:133" ht="11.25" customHeight="1" x14ac:dyDescent="0.2">
      <c r="B17" s="631" t="s">
        <v>254</v>
      </c>
      <c r="C17" s="632"/>
      <c r="D17" s="632"/>
      <c r="E17" s="632"/>
      <c r="F17" s="632"/>
      <c r="G17" s="632"/>
      <c r="H17" s="632"/>
      <c r="I17" s="632"/>
      <c r="J17" s="632"/>
      <c r="K17" s="632"/>
      <c r="L17" s="632"/>
      <c r="M17" s="632"/>
      <c r="N17" s="632"/>
      <c r="O17" s="632"/>
      <c r="P17" s="632"/>
      <c r="Q17" s="633"/>
      <c r="R17" s="634">
        <v>226203</v>
      </c>
      <c r="S17" s="635"/>
      <c r="T17" s="635"/>
      <c r="U17" s="635"/>
      <c r="V17" s="635"/>
      <c r="W17" s="635"/>
      <c r="X17" s="635"/>
      <c r="Y17" s="636"/>
      <c r="Z17" s="672">
        <v>1.4</v>
      </c>
      <c r="AA17" s="672"/>
      <c r="AB17" s="672"/>
      <c r="AC17" s="672"/>
      <c r="AD17" s="673">
        <v>226203</v>
      </c>
      <c r="AE17" s="673"/>
      <c r="AF17" s="673"/>
      <c r="AG17" s="673"/>
      <c r="AH17" s="673"/>
      <c r="AI17" s="673"/>
      <c r="AJ17" s="673"/>
      <c r="AK17" s="673"/>
      <c r="AL17" s="637">
        <v>2.7</v>
      </c>
      <c r="AM17" s="638"/>
      <c r="AN17" s="638"/>
      <c r="AO17" s="674"/>
      <c r="AP17" s="631" t="s">
        <v>255</v>
      </c>
      <c r="AQ17" s="632"/>
      <c r="AR17" s="632"/>
      <c r="AS17" s="632"/>
      <c r="AT17" s="632"/>
      <c r="AU17" s="632"/>
      <c r="AV17" s="632"/>
      <c r="AW17" s="632"/>
      <c r="AX17" s="632"/>
      <c r="AY17" s="632"/>
      <c r="AZ17" s="632"/>
      <c r="BA17" s="632"/>
      <c r="BB17" s="632"/>
      <c r="BC17" s="632"/>
      <c r="BD17" s="632"/>
      <c r="BE17" s="632"/>
      <c r="BF17" s="633"/>
      <c r="BG17" s="634" t="s">
        <v>122</v>
      </c>
      <c r="BH17" s="635"/>
      <c r="BI17" s="635"/>
      <c r="BJ17" s="635"/>
      <c r="BK17" s="635"/>
      <c r="BL17" s="635"/>
      <c r="BM17" s="635"/>
      <c r="BN17" s="636"/>
      <c r="BO17" s="672" t="s">
        <v>122</v>
      </c>
      <c r="BP17" s="672"/>
      <c r="BQ17" s="672"/>
      <c r="BR17" s="672"/>
      <c r="BS17" s="673" t="s">
        <v>122</v>
      </c>
      <c r="BT17" s="673"/>
      <c r="BU17" s="673"/>
      <c r="BV17" s="673"/>
      <c r="BW17" s="673"/>
      <c r="BX17" s="673"/>
      <c r="BY17" s="673"/>
      <c r="BZ17" s="673"/>
      <c r="CA17" s="673"/>
      <c r="CB17" s="713"/>
      <c r="CD17" s="631" t="s">
        <v>256</v>
      </c>
      <c r="CE17" s="632"/>
      <c r="CF17" s="632"/>
      <c r="CG17" s="632"/>
      <c r="CH17" s="632"/>
      <c r="CI17" s="632"/>
      <c r="CJ17" s="632"/>
      <c r="CK17" s="632"/>
      <c r="CL17" s="632"/>
      <c r="CM17" s="632"/>
      <c r="CN17" s="632"/>
      <c r="CO17" s="632"/>
      <c r="CP17" s="632"/>
      <c r="CQ17" s="633"/>
      <c r="CR17" s="634">
        <v>651116</v>
      </c>
      <c r="CS17" s="635"/>
      <c r="CT17" s="635"/>
      <c r="CU17" s="635"/>
      <c r="CV17" s="635"/>
      <c r="CW17" s="635"/>
      <c r="CX17" s="635"/>
      <c r="CY17" s="636"/>
      <c r="CZ17" s="672">
        <v>4.3</v>
      </c>
      <c r="DA17" s="672"/>
      <c r="DB17" s="672"/>
      <c r="DC17" s="672"/>
      <c r="DD17" s="640" t="s">
        <v>122</v>
      </c>
      <c r="DE17" s="635"/>
      <c r="DF17" s="635"/>
      <c r="DG17" s="635"/>
      <c r="DH17" s="635"/>
      <c r="DI17" s="635"/>
      <c r="DJ17" s="635"/>
      <c r="DK17" s="635"/>
      <c r="DL17" s="635"/>
      <c r="DM17" s="635"/>
      <c r="DN17" s="635"/>
      <c r="DO17" s="635"/>
      <c r="DP17" s="636"/>
      <c r="DQ17" s="640">
        <v>651116</v>
      </c>
      <c r="DR17" s="635"/>
      <c r="DS17" s="635"/>
      <c r="DT17" s="635"/>
      <c r="DU17" s="635"/>
      <c r="DV17" s="635"/>
      <c r="DW17" s="635"/>
      <c r="DX17" s="635"/>
      <c r="DY17" s="635"/>
      <c r="DZ17" s="635"/>
      <c r="EA17" s="635"/>
      <c r="EB17" s="635"/>
      <c r="EC17" s="671"/>
    </row>
    <row r="18" spans="2:133" ht="11.25" customHeight="1" x14ac:dyDescent="0.2">
      <c r="B18" s="631" t="s">
        <v>257</v>
      </c>
      <c r="C18" s="632"/>
      <c r="D18" s="632"/>
      <c r="E18" s="632"/>
      <c r="F18" s="632"/>
      <c r="G18" s="632"/>
      <c r="H18" s="632"/>
      <c r="I18" s="632"/>
      <c r="J18" s="632"/>
      <c r="K18" s="632"/>
      <c r="L18" s="632"/>
      <c r="M18" s="632"/>
      <c r="N18" s="632"/>
      <c r="O18" s="632"/>
      <c r="P18" s="632"/>
      <c r="Q18" s="633"/>
      <c r="R18" s="634">
        <v>45523</v>
      </c>
      <c r="S18" s="635"/>
      <c r="T18" s="635"/>
      <c r="U18" s="635"/>
      <c r="V18" s="635"/>
      <c r="W18" s="635"/>
      <c r="X18" s="635"/>
      <c r="Y18" s="636"/>
      <c r="Z18" s="672">
        <v>0.3</v>
      </c>
      <c r="AA18" s="672"/>
      <c r="AB18" s="672"/>
      <c r="AC18" s="672"/>
      <c r="AD18" s="673">
        <v>45523</v>
      </c>
      <c r="AE18" s="673"/>
      <c r="AF18" s="673"/>
      <c r="AG18" s="673"/>
      <c r="AH18" s="673"/>
      <c r="AI18" s="673"/>
      <c r="AJ18" s="673"/>
      <c r="AK18" s="673"/>
      <c r="AL18" s="637">
        <v>0.5</v>
      </c>
      <c r="AM18" s="638"/>
      <c r="AN18" s="638"/>
      <c r="AO18" s="674"/>
      <c r="AP18" s="631" t="s">
        <v>258</v>
      </c>
      <c r="AQ18" s="632"/>
      <c r="AR18" s="632"/>
      <c r="AS18" s="632"/>
      <c r="AT18" s="632"/>
      <c r="AU18" s="632"/>
      <c r="AV18" s="632"/>
      <c r="AW18" s="632"/>
      <c r="AX18" s="632"/>
      <c r="AY18" s="632"/>
      <c r="AZ18" s="632"/>
      <c r="BA18" s="632"/>
      <c r="BB18" s="632"/>
      <c r="BC18" s="632"/>
      <c r="BD18" s="632"/>
      <c r="BE18" s="632"/>
      <c r="BF18" s="633"/>
      <c r="BG18" s="634" t="s">
        <v>122</v>
      </c>
      <c r="BH18" s="635"/>
      <c r="BI18" s="635"/>
      <c r="BJ18" s="635"/>
      <c r="BK18" s="635"/>
      <c r="BL18" s="635"/>
      <c r="BM18" s="635"/>
      <c r="BN18" s="636"/>
      <c r="BO18" s="672" t="s">
        <v>122</v>
      </c>
      <c r="BP18" s="672"/>
      <c r="BQ18" s="672"/>
      <c r="BR18" s="672"/>
      <c r="BS18" s="673" t="s">
        <v>122</v>
      </c>
      <c r="BT18" s="673"/>
      <c r="BU18" s="673"/>
      <c r="BV18" s="673"/>
      <c r="BW18" s="673"/>
      <c r="BX18" s="673"/>
      <c r="BY18" s="673"/>
      <c r="BZ18" s="673"/>
      <c r="CA18" s="673"/>
      <c r="CB18" s="713"/>
      <c r="CD18" s="631" t="s">
        <v>259</v>
      </c>
      <c r="CE18" s="632"/>
      <c r="CF18" s="632"/>
      <c r="CG18" s="632"/>
      <c r="CH18" s="632"/>
      <c r="CI18" s="632"/>
      <c r="CJ18" s="632"/>
      <c r="CK18" s="632"/>
      <c r="CL18" s="632"/>
      <c r="CM18" s="632"/>
      <c r="CN18" s="632"/>
      <c r="CO18" s="632"/>
      <c r="CP18" s="632"/>
      <c r="CQ18" s="633"/>
      <c r="CR18" s="634" t="s">
        <v>122</v>
      </c>
      <c r="CS18" s="635"/>
      <c r="CT18" s="635"/>
      <c r="CU18" s="635"/>
      <c r="CV18" s="635"/>
      <c r="CW18" s="635"/>
      <c r="CX18" s="635"/>
      <c r="CY18" s="636"/>
      <c r="CZ18" s="672" t="s">
        <v>122</v>
      </c>
      <c r="DA18" s="672"/>
      <c r="DB18" s="672"/>
      <c r="DC18" s="672"/>
      <c r="DD18" s="640" t="s">
        <v>122</v>
      </c>
      <c r="DE18" s="635"/>
      <c r="DF18" s="635"/>
      <c r="DG18" s="635"/>
      <c r="DH18" s="635"/>
      <c r="DI18" s="635"/>
      <c r="DJ18" s="635"/>
      <c r="DK18" s="635"/>
      <c r="DL18" s="635"/>
      <c r="DM18" s="635"/>
      <c r="DN18" s="635"/>
      <c r="DO18" s="635"/>
      <c r="DP18" s="636"/>
      <c r="DQ18" s="640" t="s">
        <v>122</v>
      </c>
      <c r="DR18" s="635"/>
      <c r="DS18" s="635"/>
      <c r="DT18" s="635"/>
      <c r="DU18" s="635"/>
      <c r="DV18" s="635"/>
      <c r="DW18" s="635"/>
      <c r="DX18" s="635"/>
      <c r="DY18" s="635"/>
      <c r="DZ18" s="635"/>
      <c r="EA18" s="635"/>
      <c r="EB18" s="635"/>
      <c r="EC18" s="671"/>
    </row>
    <row r="19" spans="2:133" ht="11.25" customHeight="1" x14ac:dyDescent="0.2">
      <c r="B19" s="631" t="s">
        <v>260</v>
      </c>
      <c r="C19" s="632"/>
      <c r="D19" s="632"/>
      <c r="E19" s="632"/>
      <c r="F19" s="632"/>
      <c r="G19" s="632"/>
      <c r="H19" s="632"/>
      <c r="I19" s="632"/>
      <c r="J19" s="632"/>
      <c r="K19" s="632"/>
      <c r="L19" s="632"/>
      <c r="M19" s="632"/>
      <c r="N19" s="632"/>
      <c r="O19" s="632"/>
      <c r="P19" s="632"/>
      <c r="Q19" s="633"/>
      <c r="R19" s="634">
        <v>38200</v>
      </c>
      <c r="S19" s="635"/>
      <c r="T19" s="635"/>
      <c r="U19" s="635"/>
      <c r="V19" s="635"/>
      <c r="W19" s="635"/>
      <c r="X19" s="635"/>
      <c r="Y19" s="636"/>
      <c r="Z19" s="672">
        <v>0.2</v>
      </c>
      <c r="AA19" s="672"/>
      <c r="AB19" s="672"/>
      <c r="AC19" s="672"/>
      <c r="AD19" s="673">
        <v>38200</v>
      </c>
      <c r="AE19" s="673"/>
      <c r="AF19" s="673"/>
      <c r="AG19" s="673"/>
      <c r="AH19" s="673"/>
      <c r="AI19" s="673"/>
      <c r="AJ19" s="673"/>
      <c r="AK19" s="673"/>
      <c r="AL19" s="637">
        <v>0.5</v>
      </c>
      <c r="AM19" s="638"/>
      <c r="AN19" s="638"/>
      <c r="AO19" s="674"/>
      <c r="AP19" s="631" t="s">
        <v>261</v>
      </c>
      <c r="AQ19" s="632"/>
      <c r="AR19" s="632"/>
      <c r="AS19" s="632"/>
      <c r="AT19" s="632"/>
      <c r="AU19" s="632"/>
      <c r="AV19" s="632"/>
      <c r="AW19" s="632"/>
      <c r="AX19" s="632"/>
      <c r="AY19" s="632"/>
      <c r="AZ19" s="632"/>
      <c r="BA19" s="632"/>
      <c r="BB19" s="632"/>
      <c r="BC19" s="632"/>
      <c r="BD19" s="632"/>
      <c r="BE19" s="632"/>
      <c r="BF19" s="633"/>
      <c r="BG19" s="634">
        <v>568666</v>
      </c>
      <c r="BH19" s="635"/>
      <c r="BI19" s="635"/>
      <c r="BJ19" s="635"/>
      <c r="BK19" s="635"/>
      <c r="BL19" s="635"/>
      <c r="BM19" s="635"/>
      <c r="BN19" s="636"/>
      <c r="BO19" s="672">
        <v>8.3000000000000007</v>
      </c>
      <c r="BP19" s="672"/>
      <c r="BQ19" s="672"/>
      <c r="BR19" s="672"/>
      <c r="BS19" s="673" t="s">
        <v>122</v>
      </c>
      <c r="BT19" s="673"/>
      <c r="BU19" s="673"/>
      <c r="BV19" s="673"/>
      <c r="BW19" s="673"/>
      <c r="BX19" s="673"/>
      <c r="BY19" s="673"/>
      <c r="BZ19" s="673"/>
      <c r="CA19" s="673"/>
      <c r="CB19" s="713"/>
      <c r="CD19" s="631" t="s">
        <v>262</v>
      </c>
      <c r="CE19" s="632"/>
      <c r="CF19" s="632"/>
      <c r="CG19" s="632"/>
      <c r="CH19" s="632"/>
      <c r="CI19" s="632"/>
      <c r="CJ19" s="632"/>
      <c r="CK19" s="632"/>
      <c r="CL19" s="632"/>
      <c r="CM19" s="632"/>
      <c r="CN19" s="632"/>
      <c r="CO19" s="632"/>
      <c r="CP19" s="632"/>
      <c r="CQ19" s="633"/>
      <c r="CR19" s="634" t="s">
        <v>122</v>
      </c>
      <c r="CS19" s="635"/>
      <c r="CT19" s="635"/>
      <c r="CU19" s="635"/>
      <c r="CV19" s="635"/>
      <c r="CW19" s="635"/>
      <c r="CX19" s="635"/>
      <c r="CY19" s="636"/>
      <c r="CZ19" s="672" t="s">
        <v>122</v>
      </c>
      <c r="DA19" s="672"/>
      <c r="DB19" s="672"/>
      <c r="DC19" s="672"/>
      <c r="DD19" s="640" t="s">
        <v>122</v>
      </c>
      <c r="DE19" s="635"/>
      <c r="DF19" s="635"/>
      <c r="DG19" s="635"/>
      <c r="DH19" s="635"/>
      <c r="DI19" s="635"/>
      <c r="DJ19" s="635"/>
      <c r="DK19" s="635"/>
      <c r="DL19" s="635"/>
      <c r="DM19" s="635"/>
      <c r="DN19" s="635"/>
      <c r="DO19" s="635"/>
      <c r="DP19" s="636"/>
      <c r="DQ19" s="640" t="s">
        <v>122</v>
      </c>
      <c r="DR19" s="635"/>
      <c r="DS19" s="635"/>
      <c r="DT19" s="635"/>
      <c r="DU19" s="635"/>
      <c r="DV19" s="635"/>
      <c r="DW19" s="635"/>
      <c r="DX19" s="635"/>
      <c r="DY19" s="635"/>
      <c r="DZ19" s="635"/>
      <c r="EA19" s="635"/>
      <c r="EB19" s="635"/>
      <c r="EC19" s="671"/>
    </row>
    <row r="20" spans="2:133" ht="11.25" customHeight="1" x14ac:dyDescent="0.2">
      <c r="B20" s="701" t="s">
        <v>263</v>
      </c>
      <c r="C20" s="702"/>
      <c r="D20" s="702"/>
      <c r="E20" s="702"/>
      <c r="F20" s="702"/>
      <c r="G20" s="702"/>
      <c r="H20" s="702"/>
      <c r="I20" s="702"/>
      <c r="J20" s="702"/>
      <c r="K20" s="702"/>
      <c r="L20" s="702"/>
      <c r="M20" s="702"/>
      <c r="N20" s="702"/>
      <c r="O20" s="702"/>
      <c r="P20" s="702"/>
      <c r="Q20" s="703"/>
      <c r="R20" s="634">
        <v>7323</v>
      </c>
      <c r="S20" s="635"/>
      <c r="T20" s="635"/>
      <c r="U20" s="635"/>
      <c r="V20" s="635"/>
      <c r="W20" s="635"/>
      <c r="X20" s="635"/>
      <c r="Y20" s="636"/>
      <c r="Z20" s="672">
        <v>0</v>
      </c>
      <c r="AA20" s="672"/>
      <c r="AB20" s="672"/>
      <c r="AC20" s="672"/>
      <c r="AD20" s="673">
        <v>7323</v>
      </c>
      <c r="AE20" s="673"/>
      <c r="AF20" s="673"/>
      <c r="AG20" s="673"/>
      <c r="AH20" s="673"/>
      <c r="AI20" s="673"/>
      <c r="AJ20" s="673"/>
      <c r="AK20" s="673"/>
      <c r="AL20" s="637">
        <v>0.1</v>
      </c>
      <c r="AM20" s="638"/>
      <c r="AN20" s="638"/>
      <c r="AO20" s="674"/>
      <c r="AP20" s="631" t="s">
        <v>264</v>
      </c>
      <c r="AQ20" s="632"/>
      <c r="AR20" s="632"/>
      <c r="AS20" s="632"/>
      <c r="AT20" s="632"/>
      <c r="AU20" s="632"/>
      <c r="AV20" s="632"/>
      <c r="AW20" s="632"/>
      <c r="AX20" s="632"/>
      <c r="AY20" s="632"/>
      <c r="AZ20" s="632"/>
      <c r="BA20" s="632"/>
      <c r="BB20" s="632"/>
      <c r="BC20" s="632"/>
      <c r="BD20" s="632"/>
      <c r="BE20" s="632"/>
      <c r="BF20" s="633"/>
      <c r="BG20" s="634">
        <v>568666</v>
      </c>
      <c r="BH20" s="635"/>
      <c r="BI20" s="635"/>
      <c r="BJ20" s="635"/>
      <c r="BK20" s="635"/>
      <c r="BL20" s="635"/>
      <c r="BM20" s="635"/>
      <c r="BN20" s="636"/>
      <c r="BO20" s="672">
        <v>8.3000000000000007</v>
      </c>
      <c r="BP20" s="672"/>
      <c r="BQ20" s="672"/>
      <c r="BR20" s="672"/>
      <c r="BS20" s="673" t="s">
        <v>122</v>
      </c>
      <c r="BT20" s="673"/>
      <c r="BU20" s="673"/>
      <c r="BV20" s="673"/>
      <c r="BW20" s="673"/>
      <c r="BX20" s="673"/>
      <c r="BY20" s="673"/>
      <c r="BZ20" s="673"/>
      <c r="CA20" s="673"/>
      <c r="CB20" s="713"/>
      <c r="CD20" s="631" t="s">
        <v>265</v>
      </c>
      <c r="CE20" s="632"/>
      <c r="CF20" s="632"/>
      <c r="CG20" s="632"/>
      <c r="CH20" s="632"/>
      <c r="CI20" s="632"/>
      <c r="CJ20" s="632"/>
      <c r="CK20" s="632"/>
      <c r="CL20" s="632"/>
      <c r="CM20" s="632"/>
      <c r="CN20" s="632"/>
      <c r="CO20" s="632"/>
      <c r="CP20" s="632"/>
      <c r="CQ20" s="633"/>
      <c r="CR20" s="634">
        <v>15220330</v>
      </c>
      <c r="CS20" s="635"/>
      <c r="CT20" s="635"/>
      <c r="CU20" s="635"/>
      <c r="CV20" s="635"/>
      <c r="CW20" s="635"/>
      <c r="CX20" s="635"/>
      <c r="CY20" s="636"/>
      <c r="CZ20" s="672">
        <v>100</v>
      </c>
      <c r="DA20" s="672"/>
      <c r="DB20" s="672"/>
      <c r="DC20" s="672"/>
      <c r="DD20" s="640">
        <v>1015572</v>
      </c>
      <c r="DE20" s="635"/>
      <c r="DF20" s="635"/>
      <c r="DG20" s="635"/>
      <c r="DH20" s="635"/>
      <c r="DI20" s="635"/>
      <c r="DJ20" s="635"/>
      <c r="DK20" s="635"/>
      <c r="DL20" s="635"/>
      <c r="DM20" s="635"/>
      <c r="DN20" s="635"/>
      <c r="DO20" s="635"/>
      <c r="DP20" s="636"/>
      <c r="DQ20" s="640">
        <v>10577496</v>
      </c>
      <c r="DR20" s="635"/>
      <c r="DS20" s="635"/>
      <c r="DT20" s="635"/>
      <c r="DU20" s="635"/>
      <c r="DV20" s="635"/>
      <c r="DW20" s="635"/>
      <c r="DX20" s="635"/>
      <c r="DY20" s="635"/>
      <c r="DZ20" s="635"/>
      <c r="EA20" s="635"/>
      <c r="EB20" s="635"/>
      <c r="EC20" s="671"/>
    </row>
    <row r="21" spans="2:133" ht="11.25" customHeight="1" x14ac:dyDescent="0.2">
      <c r="B21" s="631" t="s">
        <v>266</v>
      </c>
      <c r="C21" s="632"/>
      <c r="D21" s="632"/>
      <c r="E21" s="632"/>
      <c r="F21" s="632"/>
      <c r="G21" s="632"/>
      <c r="H21" s="632"/>
      <c r="I21" s="632"/>
      <c r="J21" s="632"/>
      <c r="K21" s="632"/>
      <c r="L21" s="632"/>
      <c r="M21" s="632"/>
      <c r="N21" s="632"/>
      <c r="O21" s="632"/>
      <c r="P21" s="632"/>
      <c r="Q21" s="633"/>
      <c r="R21" s="634">
        <v>46767</v>
      </c>
      <c r="S21" s="635"/>
      <c r="T21" s="635"/>
      <c r="U21" s="635"/>
      <c r="V21" s="635"/>
      <c r="W21" s="635"/>
      <c r="X21" s="635"/>
      <c r="Y21" s="636"/>
      <c r="Z21" s="672">
        <v>0.3</v>
      </c>
      <c r="AA21" s="672"/>
      <c r="AB21" s="672"/>
      <c r="AC21" s="672"/>
      <c r="AD21" s="673" t="s">
        <v>122</v>
      </c>
      <c r="AE21" s="673"/>
      <c r="AF21" s="673"/>
      <c r="AG21" s="673"/>
      <c r="AH21" s="673"/>
      <c r="AI21" s="673"/>
      <c r="AJ21" s="673"/>
      <c r="AK21" s="673"/>
      <c r="AL21" s="637" t="s">
        <v>122</v>
      </c>
      <c r="AM21" s="638"/>
      <c r="AN21" s="638"/>
      <c r="AO21" s="674"/>
      <c r="AP21" s="631" t="s">
        <v>267</v>
      </c>
      <c r="AQ21" s="711"/>
      <c r="AR21" s="711"/>
      <c r="AS21" s="711"/>
      <c r="AT21" s="711"/>
      <c r="AU21" s="711"/>
      <c r="AV21" s="711"/>
      <c r="AW21" s="711"/>
      <c r="AX21" s="711"/>
      <c r="AY21" s="711"/>
      <c r="AZ21" s="711"/>
      <c r="BA21" s="711"/>
      <c r="BB21" s="711"/>
      <c r="BC21" s="711"/>
      <c r="BD21" s="711"/>
      <c r="BE21" s="711"/>
      <c r="BF21" s="712"/>
      <c r="BG21" s="634" t="s">
        <v>122</v>
      </c>
      <c r="BH21" s="635"/>
      <c r="BI21" s="635"/>
      <c r="BJ21" s="635"/>
      <c r="BK21" s="635"/>
      <c r="BL21" s="635"/>
      <c r="BM21" s="635"/>
      <c r="BN21" s="636"/>
      <c r="BO21" s="672" t="s">
        <v>122</v>
      </c>
      <c r="BP21" s="672"/>
      <c r="BQ21" s="672"/>
      <c r="BR21" s="672"/>
      <c r="BS21" s="673" t="s">
        <v>122</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268</v>
      </c>
      <c r="C22" s="632"/>
      <c r="D22" s="632"/>
      <c r="E22" s="632"/>
      <c r="F22" s="632"/>
      <c r="G22" s="632"/>
      <c r="H22" s="632"/>
      <c r="I22" s="632"/>
      <c r="J22" s="632"/>
      <c r="K22" s="632"/>
      <c r="L22" s="632"/>
      <c r="M22" s="632"/>
      <c r="N22" s="632"/>
      <c r="O22" s="632"/>
      <c r="P22" s="632"/>
      <c r="Q22" s="633"/>
      <c r="R22" s="634" t="s">
        <v>122</v>
      </c>
      <c r="S22" s="635"/>
      <c r="T22" s="635"/>
      <c r="U22" s="635"/>
      <c r="V22" s="635"/>
      <c r="W22" s="635"/>
      <c r="X22" s="635"/>
      <c r="Y22" s="636"/>
      <c r="Z22" s="672" t="s">
        <v>122</v>
      </c>
      <c r="AA22" s="672"/>
      <c r="AB22" s="672"/>
      <c r="AC22" s="672"/>
      <c r="AD22" s="673" t="s">
        <v>122</v>
      </c>
      <c r="AE22" s="673"/>
      <c r="AF22" s="673"/>
      <c r="AG22" s="673"/>
      <c r="AH22" s="673"/>
      <c r="AI22" s="673"/>
      <c r="AJ22" s="673"/>
      <c r="AK22" s="673"/>
      <c r="AL22" s="637" t="s">
        <v>122</v>
      </c>
      <c r="AM22" s="638"/>
      <c r="AN22" s="638"/>
      <c r="AO22" s="674"/>
      <c r="AP22" s="631" t="s">
        <v>269</v>
      </c>
      <c r="AQ22" s="711"/>
      <c r="AR22" s="711"/>
      <c r="AS22" s="711"/>
      <c r="AT22" s="711"/>
      <c r="AU22" s="711"/>
      <c r="AV22" s="711"/>
      <c r="AW22" s="711"/>
      <c r="AX22" s="711"/>
      <c r="AY22" s="711"/>
      <c r="AZ22" s="711"/>
      <c r="BA22" s="711"/>
      <c r="BB22" s="711"/>
      <c r="BC22" s="711"/>
      <c r="BD22" s="711"/>
      <c r="BE22" s="711"/>
      <c r="BF22" s="712"/>
      <c r="BG22" s="634" t="s">
        <v>122</v>
      </c>
      <c r="BH22" s="635"/>
      <c r="BI22" s="635"/>
      <c r="BJ22" s="635"/>
      <c r="BK22" s="635"/>
      <c r="BL22" s="635"/>
      <c r="BM22" s="635"/>
      <c r="BN22" s="636"/>
      <c r="BO22" s="672" t="s">
        <v>122</v>
      </c>
      <c r="BP22" s="672"/>
      <c r="BQ22" s="672"/>
      <c r="BR22" s="672"/>
      <c r="BS22" s="673" t="s">
        <v>122</v>
      </c>
      <c r="BT22" s="673"/>
      <c r="BU22" s="673"/>
      <c r="BV22" s="673"/>
      <c r="BW22" s="673"/>
      <c r="BX22" s="673"/>
      <c r="BY22" s="673"/>
      <c r="BZ22" s="673"/>
      <c r="CA22" s="673"/>
      <c r="CB22" s="713"/>
      <c r="CD22" s="686" t="s">
        <v>270</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271</v>
      </c>
      <c r="C23" s="632"/>
      <c r="D23" s="632"/>
      <c r="E23" s="632"/>
      <c r="F23" s="632"/>
      <c r="G23" s="632"/>
      <c r="H23" s="632"/>
      <c r="I23" s="632"/>
      <c r="J23" s="632"/>
      <c r="K23" s="632"/>
      <c r="L23" s="632"/>
      <c r="M23" s="632"/>
      <c r="N23" s="632"/>
      <c r="O23" s="632"/>
      <c r="P23" s="632"/>
      <c r="Q23" s="633"/>
      <c r="R23" s="634">
        <v>46767</v>
      </c>
      <c r="S23" s="635"/>
      <c r="T23" s="635"/>
      <c r="U23" s="635"/>
      <c r="V23" s="635"/>
      <c r="W23" s="635"/>
      <c r="X23" s="635"/>
      <c r="Y23" s="636"/>
      <c r="Z23" s="672">
        <v>0.3</v>
      </c>
      <c r="AA23" s="672"/>
      <c r="AB23" s="672"/>
      <c r="AC23" s="672"/>
      <c r="AD23" s="673" t="s">
        <v>122</v>
      </c>
      <c r="AE23" s="673"/>
      <c r="AF23" s="673"/>
      <c r="AG23" s="673"/>
      <c r="AH23" s="673"/>
      <c r="AI23" s="673"/>
      <c r="AJ23" s="673"/>
      <c r="AK23" s="673"/>
      <c r="AL23" s="637" t="s">
        <v>122</v>
      </c>
      <c r="AM23" s="638"/>
      <c r="AN23" s="638"/>
      <c r="AO23" s="674"/>
      <c r="AP23" s="631" t="s">
        <v>272</v>
      </c>
      <c r="AQ23" s="711"/>
      <c r="AR23" s="711"/>
      <c r="AS23" s="711"/>
      <c r="AT23" s="711"/>
      <c r="AU23" s="711"/>
      <c r="AV23" s="711"/>
      <c r="AW23" s="711"/>
      <c r="AX23" s="711"/>
      <c r="AY23" s="711"/>
      <c r="AZ23" s="711"/>
      <c r="BA23" s="711"/>
      <c r="BB23" s="711"/>
      <c r="BC23" s="711"/>
      <c r="BD23" s="711"/>
      <c r="BE23" s="711"/>
      <c r="BF23" s="712"/>
      <c r="BG23" s="634">
        <v>568666</v>
      </c>
      <c r="BH23" s="635"/>
      <c r="BI23" s="635"/>
      <c r="BJ23" s="635"/>
      <c r="BK23" s="635"/>
      <c r="BL23" s="635"/>
      <c r="BM23" s="635"/>
      <c r="BN23" s="636"/>
      <c r="BO23" s="672">
        <v>8.3000000000000007</v>
      </c>
      <c r="BP23" s="672"/>
      <c r="BQ23" s="672"/>
      <c r="BR23" s="672"/>
      <c r="BS23" s="673" t="s">
        <v>122</v>
      </c>
      <c r="BT23" s="673"/>
      <c r="BU23" s="673"/>
      <c r="BV23" s="673"/>
      <c r="BW23" s="673"/>
      <c r="BX23" s="673"/>
      <c r="BY23" s="673"/>
      <c r="BZ23" s="673"/>
      <c r="CA23" s="673"/>
      <c r="CB23" s="713"/>
      <c r="CD23" s="686" t="s">
        <v>212</v>
      </c>
      <c r="CE23" s="687"/>
      <c r="CF23" s="687"/>
      <c r="CG23" s="687"/>
      <c r="CH23" s="687"/>
      <c r="CI23" s="687"/>
      <c r="CJ23" s="687"/>
      <c r="CK23" s="687"/>
      <c r="CL23" s="687"/>
      <c r="CM23" s="687"/>
      <c r="CN23" s="687"/>
      <c r="CO23" s="687"/>
      <c r="CP23" s="687"/>
      <c r="CQ23" s="688"/>
      <c r="CR23" s="686" t="s">
        <v>273</v>
      </c>
      <c r="CS23" s="687"/>
      <c r="CT23" s="687"/>
      <c r="CU23" s="687"/>
      <c r="CV23" s="687"/>
      <c r="CW23" s="687"/>
      <c r="CX23" s="687"/>
      <c r="CY23" s="688"/>
      <c r="CZ23" s="686" t="s">
        <v>274</v>
      </c>
      <c r="DA23" s="687"/>
      <c r="DB23" s="687"/>
      <c r="DC23" s="688"/>
      <c r="DD23" s="686" t="s">
        <v>275</v>
      </c>
      <c r="DE23" s="687"/>
      <c r="DF23" s="687"/>
      <c r="DG23" s="687"/>
      <c r="DH23" s="687"/>
      <c r="DI23" s="687"/>
      <c r="DJ23" s="687"/>
      <c r="DK23" s="688"/>
      <c r="DL23" s="724" t="s">
        <v>276</v>
      </c>
      <c r="DM23" s="725"/>
      <c r="DN23" s="725"/>
      <c r="DO23" s="725"/>
      <c r="DP23" s="725"/>
      <c r="DQ23" s="725"/>
      <c r="DR23" s="725"/>
      <c r="DS23" s="725"/>
      <c r="DT23" s="725"/>
      <c r="DU23" s="725"/>
      <c r="DV23" s="726"/>
      <c r="DW23" s="686" t="s">
        <v>277</v>
      </c>
      <c r="DX23" s="687"/>
      <c r="DY23" s="687"/>
      <c r="DZ23" s="687"/>
      <c r="EA23" s="687"/>
      <c r="EB23" s="687"/>
      <c r="EC23" s="688"/>
    </row>
    <row r="24" spans="2:133" ht="11.25" customHeight="1" x14ac:dyDescent="0.2">
      <c r="B24" s="631" t="s">
        <v>278</v>
      </c>
      <c r="C24" s="632"/>
      <c r="D24" s="632"/>
      <c r="E24" s="632"/>
      <c r="F24" s="632"/>
      <c r="G24" s="632"/>
      <c r="H24" s="632"/>
      <c r="I24" s="632"/>
      <c r="J24" s="632"/>
      <c r="K24" s="632"/>
      <c r="L24" s="632"/>
      <c r="M24" s="632"/>
      <c r="N24" s="632"/>
      <c r="O24" s="632"/>
      <c r="P24" s="632"/>
      <c r="Q24" s="633"/>
      <c r="R24" s="634" t="s">
        <v>122</v>
      </c>
      <c r="S24" s="635"/>
      <c r="T24" s="635"/>
      <c r="U24" s="635"/>
      <c r="V24" s="635"/>
      <c r="W24" s="635"/>
      <c r="X24" s="635"/>
      <c r="Y24" s="636"/>
      <c r="Z24" s="672" t="s">
        <v>122</v>
      </c>
      <c r="AA24" s="672"/>
      <c r="AB24" s="672"/>
      <c r="AC24" s="672"/>
      <c r="AD24" s="673" t="s">
        <v>122</v>
      </c>
      <c r="AE24" s="673"/>
      <c r="AF24" s="673"/>
      <c r="AG24" s="673"/>
      <c r="AH24" s="673"/>
      <c r="AI24" s="673"/>
      <c r="AJ24" s="673"/>
      <c r="AK24" s="673"/>
      <c r="AL24" s="637" t="s">
        <v>122</v>
      </c>
      <c r="AM24" s="638"/>
      <c r="AN24" s="638"/>
      <c r="AO24" s="674"/>
      <c r="AP24" s="631" t="s">
        <v>279</v>
      </c>
      <c r="AQ24" s="711"/>
      <c r="AR24" s="711"/>
      <c r="AS24" s="711"/>
      <c r="AT24" s="711"/>
      <c r="AU24" s="711"/>
      <c r="AV24" s="711"/>
      <c r="AW24" s="711"/>
      <c r="AX24" s="711"/>
      <c r="AY24" s="711"/>
      <c r="AZ24" s="711"/>
      <c r="BA24" s="711"/>
      <c r="BB24" s="711"/>
      <c r="BC24" s="711"/>
      <c r="BD24" s="711"/>
      <c r="BE24" s="711"/>
      <c r="BF24" s="712"/>
      <c r="BG24" s="634" t="s">
        <v>122</v>
      </c>
      <c r="BH24" s="635"/>
      <c r="BI24" s="635"/>
      <c r="BJ24" s="635"/>
      <c r="BK24" s="635"/>
      <c r="BL24" s="635"/>
      <c r="BM24" s="635"/>
      <c r="BN24" s="636"/>
      <c r="BO24" s="672" t="s">
        <v>122</v>
      </c>
      <c r="BP24" s="672"/>
      <c r="BQ24" s="672"/>
      <c r="BR24" s="672"/>
      <c r="BS24" s="673" t="s">
        <v>122</v>
      </c>
      <c r="BT24" s="673"/>
      <c r="BU24" s="673"/>
      <c r="BV24" s="673"/>
      <c r="BW24" s="673"/>
      <c r="BX24" s="673"/>
      <c r="BY24" s="673"/>
      <c r="BZ24" s="673"/>
      <c r="CA24" s="673"/>
      <c r="CB24" s="713"/>
      <c r="CD24" s="692" t="s">
        <v>280</v>
      </c>
      <c r="CE24" s="693"/>
      <c r="CF24" s="693"/>
      <c r="CG24" s="693"/>
      <c r="CH24" s="693"/>
      <c r="CI24" s="693"/>
      <c r="CJ24" s="693"/>
      <c r="CK24" s="693"/>
      <c r="CL24" s="693"/>
      <c r="CM24" s="693"/>
      <c r="CN24" s="693"/>
      <c r="CO24" s="693"/>
      <c r="CP24" s="693"/>
      <c r="CQ24" s="694"/>
      <c r="CR24" s="689">
        <v>6913945</v>
      </c>
      <c r="CS24" s="690"/>
      <c r="CT24" s="690"/>
      <c r="CU24" s="690"/>
      <c r="CV24" s="690"/>
      <c r="CW24" s="690"/>
      <c r="CX24" s="690"/>
      <c r="CY24" s="715"/>
      <c r="CZ24" s="716">
        <v>45.4</v>
      </c>
      <c r="DA24" s="698"/>
      <c r="DB24" s="698"/>
      <c r="DC24" s="718"/>
      <c r="DD24" s="714">
        <v>4483433</v>
      </c>
      <c r="DE24" s="690"/>
      <c r="DF24" s="690"/>
      <c r="DG24" s="690"/>
      <c r="DH24" s="690"/>
      <c r="DI24" s="690"/>
      <c r="DJ24" s="690"/>
      <c r="DK24" s="715"/>
      <c r="DL24" s="714">
        <v>4085254</v>
      </c>
      <c r="DM24" s="690"/>
      <c r="DN24" s="690"/>
      <c r="DO24" s="690"/>
      <c r="DP24" s="690"/>
      <c r="DQ24" s="690"/>
      <c r="DR24" s="690"/>
      <c r="DS24" s="690"/>
      <c r="DT24" s="690"/>
      <c r="DU24" s="690"/>
      <c r="DV24" s="715"/>
      <c r="DW24" s="716">
        <v>48.5</v>
      </c>
      <c r="DX24" s="698"/>
      <c r="DY24" s="698"/>
      <c r="DZ24" s="698"/>
      <c r="EA24" s="698"/>
      <c r="EB24" s="698"/>
      <c r="EC24" s="717"/>
    </row>
    <row r="25" spans="2:133" ht="11.25" customHeight="1" x14ac:dyDescent="0.2">
      <c r="B25" s="631" t="s">
        <v>281</v>
      </c>
      <c r="C25" s="632"/>
      <c r="D25" s="632"/>
      <c r="E25" s="632"/>
      <c r="F25" s="632"/>
      <c r="G25" s="632"/>
      <c r="H25" s="632"/>
      <c r="I25" s="632"/>
      <c r="J25" s="632"/>
      <c r="K25" s="632"/>
      <c r="L25" s="632"/>
      <c r="M25" s="632"/>
      <c r="N25" s="632"/>
      <c r="O25" s="632"/>
      <c r="P25" s="632"/>
      <c r="Q25" s="633"/>
      <c r="R25" s="634">
        <v>8162583</v>
      </c>
      <c r="S25" s="635"/>
      <c r="T25" s="635"/>
      <c r="U25" s="635"/>
      <c r="V25" s="635"/>
      <c r="W25" s="635"/>
      <c r="X25" s="635"/>
      <c r="Y25" s="636"/>
      <c r="Z25" s="672">
        <v>52.2</v>
      </c>
      <c r="AA25" s="672"/>
      <c r="AB25" s="672"/>
      <c r="AC25" s="672"/>
      <c r="AD25" s="673">
        <v>7547150</v>
      </c>
      <c r="AE25" s="673"/>
      <c r="AF25" s="673"/>
      <c r="AG25" s="673"/>
      <c r="AH25" s="673"/>
      <c r="AI25" s="673"/>
      <c r="AJ25" s="673"/>
      <c r="AK25" s="673"/>
      <c r="AL25" s="637">
        <v>89.6</v>
      </c>
      <c r="AM25" s="638"/>
      <c r="AN25" s="638"/>
      <c r="AO25" s="674"/>
      <c r="AP25" s="631" t="s">
        <v>282</v>
      </c>
      <c r="AQ25" s="711"/>
      <c r="AR25" s="711"/>
      <c r="AS25" s="711"/>
      <c r="AT25" s="711"/>
      <c r="AU25" s="711"/>
      <c r="AV25" s="711"/>
      <c r="AW25" s="711"/>
      <c r="AX25" s="711"/>
      <c r="AY25" s="711"/>
      <c r="AZ25" s="711"/>
      <c r="BA25" s="711"/>
      <c r="BB25" s="711"/>
      <c r="BC25" s="711"/>
      <c r="BD25" s="711"/>
      <c r="BE25" s="711"/>
      <c r="BF25" s="712"/>
      <c r="BG25" s="634" t="s">
        <v>122</v>
      </c>
      <c r="BH25" s="635"/>
      <c r="BI25" s="635"/>
      <c r="BJ25" s="635"/>
      <c r="BK25" s="635"/>
      <c r="BL25" s="635"/>
      <c r="BM25" s="635"/>
      <c r="BN25" s="636"/>
      <c r="BO25" s="672" t="s">
        <v>122</v>
      </c>
      <c r="BP25" s="672"/>
      <c r="BQ25" s="672"/>
      <c r="BR25" s="672"/>
      <c r="BS25" s="673" t="s">
        <v>122</v>
      </c>
      <c r="BT25" s="673"/>
      <c r="BU25" s="673"/>
      <c r="BV25" s="673"/>
      <c r="BW25" s="673"/>
      <c r="BX25" s="673"/>
      <c r="BY25" s="673"/>
      <c r="BZ25" s="673"/>
      <c r="CA25" s="673"/>
      <c r="CB25" s="713"/>
      <c r="CD25" s="631" t="s">
        <v>283</v>
      </c>
      <c r="CE25" s="632"/>
      <c r="CF25" s="632"/>
      <c r="CG25" s="632"/>
      <c r="CH25" s="632"/>
      <c r="CI25" s="632"/>
      <c r="CJ25" s="632"/>
      <c r="CK25" s="632"/>
      <c r="CL25" s="632"/>
      <c r="CM25" s="632"/>
      <c r="CN25" s="632"/>
      <c r="CO25" s="632"/>
      <c r="CP25" s="632"/>
      <c r="CQ25" s="633"/>
      <c r="CR25" s="634">
        <v>2373797</v>
      </c>
      <c r="CS25" s="647"/>
      <c r="CT25" s="647"/>
      <c r="CU25" s="647"/>
      <c r="CV25" s="647"/>
      <c r="CW25" s="647"/>
      <c r="CX25" s="647"/>
      <c r="CY25" s="648"/>
      <c r="CZ25" s="637">
        <v>15.6</v>
      </c>
      <c r="DA25" s="649"/>
      <c r="DB25" s="649"/>
      <c r="DC25" s="650"/>
      <c r="DD25" s="640">
        <v>2211594</v>
      </c>
      <c r="DE25" s="647"/>
      <c r="DF25" s="647"/>
      <c r="DG25" s="647"/>
      <c r="DH25" s="647"/>
      <c r="DI25" s="647"/>
      <c r="DJ25" s="647"/>
      <c r="DK25" s="648"/>
      <c r="DL25" s="640">
        <v>2180805</v>
      </c>
      <c r="DM25" s="647"/>
      <c r="DN25" s="647"/>
      <c r="DO25" s="647"/>
      <c r="DP25" s="647"/>
      <c r="DQ25" s="647"/>
      <c r="DR25" s="647"/>
      <c r="DS25" s="647"/>
      <c r="DT25" s="647"/>
      <c r="DU25" s="647"/>
      <c r="DV25" s="648"/>
      <c r="DW25" s="637">
        <v>25.9</v>
      </c>
      <c r="DX25" s="649"/>
      <c r="DY25" s="649"/>
      <c r="DZ25" s="649"/>
      <c r="EA25" s="649"/>
      <c r="EB25" s="649"/>
      <c r="EC25" s="661"/>
    </row>
    <row r="26" spans="2:133" ht="11.25" customHeight="1" x14ac:dyDescent="0.2">
      <c r="B26" s="631" t="s">
        <v>284</v>
      </c>
      <c r="C26" s="632"/>
      <c r="D26" s="632"/>
      <c r="E26" s="632"/>
      <c r="F26" s="632"/>
      <c r="G26" s="632"/>
      <c r="H26" s="632"/>
      <c r="I26" s="632"/>
      <c r="J26" s="632"/>
      <c r="K26" s="632"/>
      <c r="L26" s="632"/>
      <c r="M26" s="632"/>
      <c r="N26" s="632"/>
      <c r="O26" s="632"/>
      <c r="P26" s="632"/>
      <c r="Q26" s="633"/>
      <c r="R26" s="634">
        <v>5291</v>
      </c>
      <c r="S26" s="635"/>
      <c r="T26" s="635"/>
      <c r="U26" s="635"/>
      <c r="V26" s="635"/>
      <c r="W26" s="635"/>
      <c r="X26" s="635"/>
      <c r="Y26" s="636"/>
      <c r="Z26" s="672">
        <v>0</v>
      </c>
      <c r="AA26" s="672"/>
      <c r="AB26" s="672"/>
      <c r="AC26" s="672"/>
      <c r="AD26" s="673">
        <v>5291</v>
      </c>
      <c r="AE26" s="673"/>
      <c r="AF26" s="673"/>
      <c r="AG26" s="673"/>
      <c r="AH26" s="673"/>
      <c r="AI26" s="673"/>
      <c r="AJ26" s="673"/>
      <c r="AK26" s="673"/>
      <c r="AL26" s="637">
        <v>0.1</v>
      </c>
      <c r="AM26" s="638"/>
      <c r="AN26" s="638"/>
      <c r="AO26" s="674"/>
      <c r="AP26" s="631" t="s">
        <v>285</v>
      </c>
      <c r="AQ26" s="711"/>
      <c r="AR26" s="711"/>
      <c r="AS26" s="711"/>
      <c r="AT26" s="711"/>
      <c r="AU26" s="711"/>
      <c r="AV26" s="711"/>
      <c r="AW26" s="711"/>
      <c r="AX26" s="711"/>
      <c r="AY26" s="711"/>
      <c r="AZ26" s="711"/>
      <c r="BA26" s="711"/>
      <c r="BB26" s="711"/>
      <c r="BC26" s="711"/>
      <c r="BD26" s="711"/>
      <c r="BE26" s="711"/>
      <c r="BF26" s="712"/>
      <c r="BG26" s="634" t="s">
        <v>122</v>
      </c>
      <c r="BH26" s="635"/>
      <c r="BI26" s="635"/>
      <c r="BJ26" s="635"/>
      <c r="BK26" s="635"/>
      <c r="BL26" s="635"/>
      <c r="BM26" s="635"/>
      <c r="BN26" s="636"/>
      <c r="BO26" s="672" t="s">
        <v>122</v>
      </c>
      <c r="BP26" s="672"/>
      <c r="BQ26" s="672"/>
      <c r="BR26" s="672"/>
      <c r="BS26" s="673" t="s">
        <v>122</v>
      </c>
      <c r="BT26" s="673"/>
      <c r="BU26" s="673"/>
      <c r="BV26" s="673"/>
      <c r="BW26" s="673"/>
      <c r="BX26" s="673"/>
      <c r="BY26" s="673"/>
      <c r="BZ26" s="673"/>
      <c r="CA26" s="673"/>
      <c r="CB26" s="713"/>
      <c r="CD26" s="631" t="s">
        <v>286</v>
      </c>
      <c r="CE26" s="632"/>
      <c r="CF26" s="632"/>
      <c r="CG26" s="632"/>
      <c r="CH26" s="632"/>
      <c r="CI26" s="632"/>
      <c r="CJ26" s="632"/>
      <c r="CK26" s="632"/>
      <c r="CL26" s="632"/>
      <c r="CM26" s="632"/>
      <c r="CN26" s="632"/>
      <c r="CO26" s="632"/>
      <c r="CP26" s="632"/>
      <c r="CQ26" s="633"/>
      <c r="CR26" s="634">
        <v>1348272</v>
      </c>
      <c r="CS26" s="635"/>
      <c r="CT26" s="635"/>
      <c r="CU26" s="635"/>
      <c r="CV26" s="635"/>
      <c r="CW26" s="635"/>
      <c r="CX26" s="635"/>
      <c r="CY26" s="636"/>
      <c r="CZ26" s="637">
        <v>8.9</v>
      </c>
      <c r="DA26" s="649"/>
      <c r="DB26" s="649"/>
      <c r="DC26" s="650"/>
      <c r="DD26" s="640">
        <v>1278846</v>
      </c>
      <c r="DE26" s="635"/>
      <c r="DF26" s="635"/>
      <c r="DG26" s="635"/>
      <c r="DH26" s="635"/>
      <c r="DI26" s="635"/>
      <c r="DJ26" s="635"/>
      <c r="DK26" s="636"/>
      <c r="DL26" s="640" t="s">
        <v>122</v>
      </c>
      <c r="DM26" s="635"/>
      <c r="DN26" s="635"/>
      <c r="DO26" s="635"/>
      <c r="DP26" s="635"/>
      <c r="DQ26" s="635"/>
      <c r="DR26" s="635"/>
      <c r="DS26" s="635"/>
      <c r="DT26" s="635"/>
      <c r="DU26" s="635"/>
      <c r="DV26" s="636"/>
      <c r="DW26" s="637" t="s">
        <v>122</v>
      </c>
      <c r="DX26" s="649"/>
      <c r="DY26" s="649"/>
      <c r="DZ26" s="649"/>
      <c r="EA26" s="649"/>
      <c r="EB26" s="649"/>
      <c r="EC26" s="661"/>
    </row>
    <row r="27" spans="2:133" ht="11.25" customHeight="1" x14ac:dyDescent="0.2">
      <c r="B27" s="631" t="s">
        <v>287</v>
      </c>
      <c r="C27" s="632"/>
      <c r="D27" s="632"/>
      <c r="E27" s="632"/>
      <c r="F27" s="632"/>
      <c r="G27" s="632"/>
      <c r="H27" s="632"/>
      <c r="I27" s="632"/>
      <c r="J27" s="632"/>
      <c r="K27" s="632"/>
      <c r="L27" s="632"/>
      <c r="M27" s="632"/>
      <c r="N27" s="632"/>
      <c r="O27" s="632"/>
      <c r="P27" s="632"/>
      <c r="Q27" s="633"/>
      <c r="R27" s="634">
        <v>29886</v>
      </c>
      <c r="S27" s="635"/>
      <c r="T27" s="635"/>
      <c r="U27" s="635"/>
      <c r="V27" s="635"/>
      <c r="W27" s="635"/>
      <c r="X27" s="635"/>
      <c r="Y27" s="636"/>
      <c r="Z27" s="672">
        <v>0.2</v>
      </c>
      <c r="AA27" s="672"/>
      <c r="AB27" s="672"/>
      <c r="AC27" s="672"/>
      <c r="AD27" s="673">
        <v>9</v>
      </c>
      <c r="AE27" s="673"/>
      <c r="AF27" s="673"/>
      <c r="AG27" s="673"/>
      <c r="AH27" s="673"/>
      <c r="AI27" s="673"/>
      <c r="AJ27" s="673"/>
      <c r="AK27" s="673"/>
      <c r="AL27" s="637">
        <v>0</v>
      </c>
      <c r="AM27" s="638"/>
      <c r="AN27" s="638"/>
      <c r="AO27" s="674"/>
      <c r="AP27" s="631" t="s">
        <v>288</v>
      </c>
      <c r="AQ27" s="632"/>
      <c r="AR27" s="632"/>
      <c r="AS27" s="632"/>
      <c r="AT27" s="632"/>
      <c r="AU27" s="632"/>
      <c r="AV27" s="632"/>
      <c r="AW27" s="632"/>
      <c r="AX27" s="632"/>
      <c r="AY27" s="632"/>
      <c r="AZ27" s="632"/>
      <c r="BA27" s="632"/>
      <c r="BB27" s="632"/>
      <c r="BC27" s="632"/>
      <c r="BD27" s="632"/>
      <c r="BE27" s="632"/>
      <c r="BF27" s="633"/>
      <c r="BG27" s="634">
        <v>6813538</v>
      </c>
      <c r="BH27" s="635"/>
      <c r="BI27" s="635"/>
      <c r="BJ27" s="635"/>
      <c r="BK27" s="635"/>
      <c r="BL27" s="635"/>
      <c r="BM27" s="635"/>
      <c r="BN27" s="636"/>
      <c r="BO27" s="672">
        <v>100</v>
      </c>
      <c r="BP27" s="672"/>
      <c r="BQ27" s="672"/>
      <c r="BR27" s="672"/>
      <c r="BS27" s="673">
        <v>30304</v>
      </c>
      <c r="BT27" s="673"/>
      <c r="BU27" s="673"/>
      <c r="BV27" s="673"/>
      <c r="BW27" s="673"/>
      <c r="BX27" s="673"/>
      <c r="BY27" s="673"/>
      <c r="BZ27" s="673"/>
      <c r="CA27" s="673"/>
      <c r="CB27" s="713"/>
      <c r="CD27" s="631" t="s">
        <v>289</v>
      </c>
      <c r="CE27" s="632"/>
      <c r="CF27" s="632"/>
      <c r="CG27" s="632"/>
      <c r="CH27" s="632"/>
      <c r="CI27" s="632"/>
      <c r="CJ27" s="632"/>
      <c r="CK27" s="632"/>
      <c r="CL27" s="632"/>
      <c r="CM27" s="632"/>
      <c r="CN27" s="632"/>
      <c r="CO27" s="632"/>
      <c r="CP27" s="632"/>
      <c r="CQ27" s="633"/>
      <c r="CR27" s="634">
        <v>3889032</v>
      </c>
      <c r="CS27" s="647"/>
      <c r="CT27" s="647"/>
      <c r="CU27" s="647"/>
      <c r="CV27" s="647"/>
      <c r="CW27" s="647"/>
      <c r="CX27" s="647"/>
      <c r="CY27" s="648"/>
      <c r="CZ27" s="637">
        <v>25.6</v>
      </c>
      <c r="DA27" s="649"/>
      <c r="DB27" s="649"/>
      <c r="DC27" s="650"/>
      <c r="DD27" s="640">
        <v>1620723</v>
      </c>
      <c r="DE27" s="647"/>
      <c r="DF27" s="647"/>
      <c r="DG27" s="647"/>
      <c r="DH27" s="647"/>
      <c r="DI27" s="647"/>
      <c r="DJ27" s="647"/>
      <c r="DK27" s="648"/>
      <c r="DL27" s="640">
        <v>1253333</v>
      </c>
      <c r="DM27" s="647"/>
      <c r="DN27" s="647"/>
      <c r="DO27" s="647"/>
      <c r="DP27" s="647"/>
      <c r="DQ27" s="647"/>
      <c r="DR27" s="647"/>
      <c r="DS27" s="647"/>
      <c r="DT27" s="647"/>
      <c r="DU27" s="647"/>
      <c r="DV27" s="648"/>
      <c r="DW27" s="637">
        <v>14.9</v>
      </c>
      <c r="DX27" s="649"/>
      <c r="DY27" s="649"/>
      <c r="DZ27" s="649"/>
      <c r="EA27" s="649"/>
      <c r="EB27" s="649"/>
      <c r="EC27" s="661"/>
    </row>
    <row r="28" spans="2:133" ht="11.25" customHeight="1" x14ac:dyDescent="0.2">
      <c r="B28" s="631" t="s">
        <v>290</v>
      </c>
      <c r="C28" s="632"/>
      <c r="D28" s="632"/>
      <c r="E28" s="632"/>
      <c r="F28" s="632"/>
      <c r="G28" s="632"/>
      <c r="H28" s="632"/>
      <c r="I28" s="632"/>
      <c r="J28" s="632"/>
      <c r="K28" s="632"/>
      <c r="L28" s="632"/>
      <c r="M28" s="632"/>
      <c r="N28" s="632"/>
      <c r="O28" s="632"/>
      <c r="P28" s="632"/>
      <c r="Q28" s="633"/>
      <c r="R28" s="634">
        <v>53645</v>
      </c>
      <c r="S28" s="635"/>
      <c r="T28" s="635"/>
      <c r="U28" s="635"/>
      <c r="V28" s="635"/>
      <c r="W28" s="635"/>
      <c r="X28" s="635"/>
      <c r="Y28" s="636"/>
      <c r="Z28" s="672">
        <v>0.3</v>
      </c>
      <c r="AA28" s="672"/>
      <c r="AB28" s="672"/>
      <c r="AC28" s="672"/>
      <c r="AD28" s="673">
        <v>3469</v>
      </c>
      <c r="AE28" s="673"/>
      <c r="AF28" s="673"/>
      <c r="AG28" s="673"/>
      <c r="AH28" s="673"/>
      <c r="AI28" s="673"/>
      <c r="AJ28" s="673"/>
      <c r="AK28" s="673"/>
      <c r="AL28" s="637">
        <v>0</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291</v>
      </c>
      <c r="CE28" s="632"/>
      <c r="CF28" s="632"/>
      <c r="CG28" s="632"/>
      <c r="CH28" s="632"/>
      <c r="CI28" s="632"/>
      <c r="CJ28" s="632"/>
      <c r="CK28" s="632"/>
      <c r="CL28" s="632"/>
      <c r="CM28" s="632"/>
      <c r="CN28" s="632"/>
      <c r="CO28" s="632"/>
      <c r="CP28" s="632"/>
      <c r="CQ28" s="633"/>
      <c r="CR28" s="634">
        <v>651116</v>
      </c>
      <c r="CS28" s="635"/>
      <c r="CT28" s="635"/>
      <c r="CU28" s="635"/>
      <c r="CV28" s="635"/>
      <c r="CW28" s="635"/>
      <c r="CX28" s="635"/>
      <c r="CY28" s="636"/>
      <c r="CZ28" s="637">
        <v>4.3</v>
      </c>
      <c r="DA28" s="649"/>
      <c r="DB28" s="649"/>
      <c r="DC28" s="650"/>
      <c r="DD28" s="640">
        <v>651116</v>
      </c>
      <c r="DE28" s="635"/>
      <c r="DF28" s="635"/>
      <c r="DG28" s="635"/>
      <c r="DH28" s="635"/>
      <c r="DI28" s="635"/>
      <c r="DJ28" s="635"/>
      <c r="DK28" s="636"/>
      <c r="DL28" s="640">
        <v>651116</v>
      </c>
      <c r="DM28" s="635"/>
      <c r="DN28" s="635"/>
      <c r="DO28" s="635"/>
      <c r="DP28" s="635"/>
      <c r="DQ28" s="635"/>
      <c r="DR28" s="635"/>
      <c r="DS28" s="635"/>
      <c r="DT28" s="635"/>
      <c r="DU28" s="635"/>
      <c r="DV28" s="636"/>
      <c r="DW28" s="637">
        <v>7.7</v>
      </c>
      <c r="DX28" s="649"/>
      <c r="DY28" s="649"/>
      <c r="DZ28" s="649"/>
      <c r="EA28" s="649"/>
      <c r="EB28" s="649"/>
      <c r="EC28" s="661"/>
    </row>
    <row r="29" spans="2:133" ht="11.25" customHeight="1" x14ac:dyDescent="0.2">
      <c r="B29" s="631" t="s">
        <v>292</v>
      </c>
      <c r="C29" s="632"/>
      <c r="D29" s="632"/>
      <c r="E29" s="632"/>
      <c r="F29" s="632"/>
      <c r="G29" s="632"/>
      <c r="H29" s="632"/>
      <c r="I29" s="632"/>
      <c r="J29" s="632"/>
      <c r="K29" s="632"/>
      <c r="L29" s="632"/>
      <c r="M29" s="632"/>
      <c r="N29" s="632"/>
      <c r="O29" s="632"/>
      <c r="P29" s="632"/>
      <c r="Q29" s="633"/>
      <c r="R29" s="634">
        <v>136513</v>
      </c>
      <c r="S29" s="635"/>
      <c r="T29" s="635"/>
      <c r="U29" s="635"/>
      <c r="V29" s="635"/>
      <c r="W29" s="635"/>
      <c r="X29" s="635"/>
      <c r="Y29" s="636"/>
      <c r="Z29" s="672">
        <v>0.9</v>
      </c>
      <c r="AA29" s="672"/>
      <c r="AB29" s="672"/>
      <c r="AC29" s="672"/>
      <c r="AD29" s="673" t="s">
        <v>122</v>
      </c>
      <c r="AE29" s="673"/>
      <c r="AF29" s="673"/>
      <c r="AG29" s="673"/>
      <c r="AH29" s="673"/>
      <c r="AI29" s="673"/>
      <c r="AJ29" s="673"/>
      <c r="AK29" s="673"/>
      <c r="AL29" s="637" t="s">
        <v>122</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293</v>
      </c>
      <c r="CE29" s="654"/>
      <c r="CF29" s="631" t="s">
        <v>66</v>
      </c>
      <c r="CG29" s="632"/>
      <c r="CH29" s="632"/>
      <c r="CI29" s="632"/>
      <c r="CJ29" s="632"/>
      <c r="CK29" s="632"/>
      <c r="CL29" s="632"/>
      <c r="CM29" s="632"/>
      <c r="CN29" s="632"/>
      <c r="CO29" s="632"/>
      <c r="CP29" s="632"/>
      <c r="CQ29" s="633"/>
      <c r="CR29" s="634">
        <v>651116</v>
      </c>
      <c r="CS29" s="647"/>
      <c r="CT29" s="647"/>
      <c r="CU29" s="647"/>
      <c r="CV29" s="647"/>
      <c r="CW29" s="647"/>
      <c r="CX29" s="647"/>
      <c r="CY29" s="648"/>
      <c r="CZ29" s="637">
        <v>4.3</v>
      </c>
      <c r="DA29" s="649"/>
      <c r="DB29" s="649"/>
      <c r="DC29" s="650"/>
      <c r="DD29" s="640">
        <v>651116</v>
      </c>
      <c r="DE29" s="647"/>
      <c r="DF29" s="647"/>
      <c r="DG29" s="647"/>
      <c r="DH29" s="647"/>
      <c r="DI29" s="647"/>
      <c r="DJ29" s="647"/>
      <c r="DK29" s="648"/>
      <c r="DL29" s="640">
        <v>651116</v>
      </c>
      <c r="DM29" s="647"/>
      <c r="DN29" s="647"/>
      <c r="DO29" s="647"/>
      <c r="DP29" s="647"/>
      <c r="DQ29" s="647"/>
      <c r="DR29" s="647"/>
      <c r="DS29" s="647"/>
      <c r="DT29" s="647"/>
      <c r="DU29" s="647"/>
      <c r="DV29" s="648"/>
      <c r="DW29" s="637">
        <v>7.7</v>
      </c>
      <c r="DX29" s="649"/>
      <c r="DY29" s="649"/>
      <c r="DZ29" s="649"/>
      <c r="EA29" s="649"/>
      <c r="EB29" s="649"/>
      <c r="EC29" s="661"/>
    </row>
    <row r="30" spans="2:133" ht="11.25" customHeight="1" x14ac:dyDescent="0.2">
      <c r="B30" s="631" t="s">
        <v>294</v>
      </c>
      <c r="C30" s="632"/>
      <c r="D30" s="632"/>
      <c r="E30" s="632"/>
      <c r="F30" s="632"/>
      <c r="G30" s="632"/>
      <c r="H30" s="632"/>
      <c r="I30" s="632"/>
      <c r="J30" s="632"/>
      <c r="K30" s="632"/>
      <c r="L30" s="632"/>
      <c r="M30" s="632"/>
      <c r="N30" s="632"/>
      <c r="O30" s="632"/>
      <c r="P30" s="632"/>
      <c r="Q30" s="633"/>
      <c r="R30" s="634">
        <v>2622803</v>
      </c>
      <c r="S30" s="635"/>
      <c r="T30" s="635"/>
      <c r="U30" s="635"/>
      <c r="V30" s="635"/>
      <c r="W30" s="635"/>
      <c r="X30" s="635"/>
      <c r="Y30" s="636"/>
      <c r="Z30" s="672">
        <v>16.8</v>
      </c>
      <c r="AA30" s="672"/>
      <c r="AB30" s="672"/>
      <c r="AC30" s="672"/>
      <c r="AD30" s="673" t="s">
        <v>122</v>
      </c>
      <c r="AE30" s="673"/>
      <c r="AF30" s="673"/>
      <c r="AG30" s="673"/>
      <c r="AH30" s="673"/>
      <c r="AI30" s="673"/>
      <c r="AJ30" s="673"/>
      <c r="AK30" s="673"/>
      <c r="AL30" s="637" t="s">
        <v>122</v>
      </c>
      <c r="AM30" s="638"/>
      <c r="AN30" s="638"/>
      <c r="AO30" s="674"/>
      <c r="AP30" s="686" t="s">
        <v>212</v>
      </c>
      <c r="AQ30" s="687"/>
      <c r="AR30" s="687"/>
      <c r="AS30" s="687"/>
      <c r="AT30" s="687"/>
      <c r="AU30" s="687"/>
      <c r="AV30" s="687"/>
      <c r="AW30" s="687"/>
      <c r="AX30" s="687"/>
      <c r="AY30" s="687"/>
      <c r="AZ30" s="687"/>
      <c r="BA30" s="687"/>
      <c r="BB30" s="687"/>
      <c r="BC30" s="687"/>
      <c r="BD30" s="687"/>
      <c r="BE30" s="687"/>
      <c r="BF30" s="688"/>
      <c r="BG30" s="686" t="s">
        <v>295</v>
      </c>
      <c r="BH30" s="709"/>
      <c r="BI30" s="709"/>
      <c r="BJ30" s="709"/>
      <c r="BK30" s="709"/>
      <c r="BL30" s="709"/>
      <c r="BM30" s="709"/>
      <c r="BN30" s="709"/>
      <c r="BO30" s="709"/>
      <c r="BP30" s="709"/>
      <c r="BQ30" s="710"/>
      <c r="BR30" s="686" t="s">
        <v>296</v>
      </c>
      <c r="BS30" s="709"/>
      <c r="BT30" s="709"/>
      <c r="BU30" s="709"/>
      <c r="BV30" s="709"/>
      <c r="BW30" s="709"/>
      <c r="BX30" s="709"/>
      <c r="BY30" s="709"/>
      <c r="BZ30" s="709"/>
      <c r="CA30" s="709"/>
      <c r="CB30" s="710"/>
      <c r="CD30" s="655"/>
      <c r="CE30" s="656"/>
      <c r="CF30" s="631" t="s">
        <v>297</v>
      </c>
      <c r="CG30" s="632"/>
      <c r="CH30" s="632"/>
      <c r="CI30" s="632"/>
      <c r="CJ30" s="632"/>
      <c r="CK30" s="632"/>
      <c r="CL30" s="632"/>
      <c r="CM30" s="632"/>
      <c r="CN30" s="632"/>
      <c r="CO30" s="632"/>
      <c r="CP30" s="632"/>
      <c r="CQ30" s="633"/>
      <c r="CR30" s="634">
        <v>624921</v>
      </c>
      <c r="CS30" s="635"/>
      <c r="CT30" s="635"/>
      <c r="CU30" s="635"/>
      <c r="CV30" s="635"/>
      <c r="CW30" s="635"/>
      <c r="CX30" s="635"/>
      <c r="CY30" s="636"/>
      <c r="CZ30" s="637">
        <v>4.0999999999999996</v>
      </c>
      <c r="DA30" s="649"/>
      <c r="DB30" s="649"/>
      <c r="DC30" s="650"/>
      <c r="DD30" s="640">
        <v>624921</v>
      </c>
      <c r="DE30" s="635"/>
      <c r="DF30" s="635"/>
      <c r="DG30" s="635"/>
      <c r="DH30" s="635"/>
      <c r="DI30" s="635"/>
      <c r="DJ30" s="635"/>
      <c r="DK30" s="636"/>
      <c r="DL30" s="640">
        <v>624921</v>
      </c>
      <c r="DM30" s="635"/>
      <c r="DN30" s="635"/>
      <c r="DO30" s="635"/>
      <c r="DP30" s="635"/>
      <c r="DQ30" s="635"/>
      <c r="DR30" s="635"/>
      <c r="DS30" s="635"/>
      <c r="DT30" s="635"/>
      <c r="DU30" s="635"/>
      <c r="DV30" s="636"/>
      <c r="DW30" s="637">
        <v>7.4</v>
      </c>
      <c r="DX30" s="649"/>
      <c r="DY30" s="649"/>
      <c r="DZ30" s="649"/>
      <c r="EA30" s="649"/>
      <c r="EB30" s="649"/>
      <c r="EC30" s="661"/>
    </row>
    <row r="31" spans="2:133" ht="11.25" customHeight="1" x14ac:dyDescent="0.2">
      <c r="B31" s="701" t="s">
        <v>298</v>
      </c>
      <c r="C31" s="702"/>
      <c r="D31" s="702"/>
      <c r="E31" s="702"/>
      <c r="F31" s="702"/>
      <c r="G31" s="702"/>
      <c r="H31" s="702"/>
      <c r="I31" s="702"/>
      <c r="J31" s="702"/>
      <c r="K31" s="702"/>
      <c r="L31" s="702"/>
      <c r="M31" s="702"/>
      <c r="N31" s="702"/>
      <c r="O31" s="702"/>
      <c r="P31" s="702"/>
      <c r="Q31" s="703"/>
      <c r="R31" s="634">
        <v>859818</v>
      </c>
      <c r="S31" s="635"/>
      <c r="T31" s="635"/>
      <c r="U31" s="635"/>
      <c r="V31" s="635"/>
      <c r="W31" s="635"/>
      <c r="X31" s="635"/>
      <c r="Y31" s="636"/>
      <c r="Z31" s="672">
        <v>5.5</v>
      </c>
      <c r="AA31" s="672"/>
      <c r="AB31" s="672"/>
      <c r="AC31" s="672"/>
      <c r="AD31" s="673">
        <v>859818</v>
      </c>
      <c r="AE31" s="673"/>
      <c r="AF31" s="673"/>
      <c r="AG31" s="673"/>
      <c r="AH31" s="673"/>
      <c r="AI31" s="673"/>
      <c r="AJ31" s="673"/>
      <c r="AK31" s="673"/>
      <c r="AL31" s="637">
        <v>10.199999999999999</v>
      </c>
      <c r="AM31" s="638"/>
      <c r="AN31" s="638"/>
      <c r="AO31" s="674"/>
      <c r="AP31" s="704" t="s">
        <v>299</v>
      </c>
      <c r="AQ31" s="705"/>
      <c r="AR31" s="705"/>
      <c r="AS31" s="705"/>
      <c r="AT31" s="706" t="s">
        <v>300</v>
      </c>
      <c r="AU31" s="212"/>
      <c r="AV31" s="212"/>
      <c r="AW31" s="212"/>
      <c r="AX31" s="692" t="s">
        <v>178</v>
      </c>
      <c r="AY31" s="693"/>
      <c r="AZ31" s="693"/>
      <c r="BA31" s="693"/>
      <c r="BB31" s="693"/>
      <c r="BC31" s="693"/>
      <c r="BD31" s="693"/>
      <c r="BE31" s="693"/>
      <c r="BF31" s="694"/>
      <c r="BG31" s="696">
        <v>99.1</v>
      </c>
      <c r="BH31" s="697"/>
      <c r="BI31" s="697"/>
      <c r="BJ31" s="697"/>
      <c r="BK31" s="697"/>
      <c r="BL31" s="697"/>
      <c r="BM31" s="698">
        <v>97.6</v>
      </c>
      <c r="BN31" s="697"/>
      <c r="BO31" s="697"/>
      <c r="BP31" s="697"/>
      <c r="BQ31" s="699"/>
      <c r="BR31" s="696">
        <v>99.3</v>
      </c>
      <c r="BS31" s="697"/>
      <c r="BT31" s="697"/>
      <c r="BU31" s="697"/>
      <c r="BV31" s="697"/>
      <c r="BW31" s="697"/>
      <c r="BX31" s="698">
        <v>97.9</v>
      </c>
      <c r="BY31" s="697"/>
      <c r="BZ31" s="697"/>
      <c r="CA31" s="697"/>
      <c r="CB31" s="699"/>
      <c r="CD31" s="655"/>
      <c r="CE31" s="656"/>
      <c r="CF31" s="631" t="s">
        <v>301</v>
      </c>
      <c r="CG31" s="632"/>
      <c r="CH31" s="632"/>
      <c r="CI31" s="632"/>
      <c r="CJ31" s="632"/>
      <c r="CK31" s="632"/>
      <c r="CL31" s="632"/>
      <c r="CM31" s="632"/>
      <c r="CN31" s="632"/>
      <c r="CO31" s="632"/>
      <c r="CP31" s="632"/>
      <c r="CQ31" s="633"/>
      <c r="CR31" s="634">
        <v>26195</v>
      </c>
      <c r="CS31" s="647"/>
      <c r="CT31" s="647"/>
      <c r="CU31" s="647"/>
      <c r="CV31" s="647"/>
      <c r="CW31" s="647"/>
      <c r="CX31" s="647"/>
      <c r="CY31" s="648"/>
      <c r="CZ31" s="637">
        <v>0.2</v>
      </c>
      <c r="DA31" s="649"/>
      <c r="DB31" s="649"/>
      <c r="DC31" s="650"/>
      <c r="DD31" s="640">
        <v>26195</v>
      </c>
      <c r="DE31" s="647"/>
      <c r="DF31" s="647"/>
      <c r="DG31" s="647"/>
      <c r="DH31" s="647"/>
      <c r="DI31" s="647"/>
      <c r="DJ31" s="647"/>
      <c r="DK31" s="648"/>
      <c r="DL31" s="640">
        <v>26195</v>
      </c>
      <c r="DM31" s="647"/>
      <c r="DN31" s="647"/>
      <c r="DO31" s="647"/>
      <c r="DP31" s="647"/>
      <c r="DQ31" s="647"/>
      <c r="DR31" s="647"/>
      <c r="DS31" s="647"/>
      <c r="DT31" s="647"/>
      <c r="DU31" s="647"/>
      <c r="DV31" s="648"/>
      <c r="DW31" s="637">
        <v>0.3</v>
      </c>
      <c r="DX31" s="649"/>
      <c r="DY31" s="649"/>
      <c r="DZ31" s="649"/>
      <c r="EA31" s="649"/>
      <c r="EB31" s="649"/>
      <c r="EC31" s="661"/>
    </row>
    <row r="32" spans="2:133" ht="11.25" customHeight="1" x14ac:dyDescent="0.2">
      <c r="B32" s="631" t="s">
        <v>302</v>
      </c>
      <c r="C32" s="632"/>
      <c r="D32" s="632"/>
      <c r="E32" s="632"/>
      <c r="F32" s="632"/>
      <c r="G32" s="632"/>
      <c r="H32" s="632"/>
      <c r="I32" s="632"/>
      <c r="J32" s="632"/>
      <c r="K32" s="632"/>
      <c r="L32" s="632"/>
      <c r="M32" s="632"/>
      <c r="N32" s="632"/>
      <c r="O32" s="632"/>
      <c r="P32" s="632"/>
      <c r="Q32" s="633"/>
      <c r="R32" s="634">
        <v>2494816</v>
      </c>
      <c r="S32" s="635"/>
      <c r="T32" s="635"/>
      <c r="U32" s="635"/>
      <c r="V32" s="635"/>
      <c r="W32" s="635"/>
      <c r="X32" s="635"/>
      <c r="Y32" s="636"/>
      <c r="Z32" s="672">
        <v>15.9</v>
      </c>
      <c r="AA32" s="672"/>
      <c r="AB32" s="672"/>
      <c r="AC32" s="672"/>
      <c r="AD32" s="673" t="s">
        <v>122</v>
      </c>
      <c r="AE32" s="673"/>
      <c r="AF32" s="673"/>
      <c r="AG32" s="673"/>
      <c r="AH32" s="673"/>
      <c r="AI32" s="673"/>
      <c r="AJ32" s="673"/>
      <c r="AK32" s="673"/>
      <c r="AL32" s="637" t="s">
        <v>122</v>
      </c>
      <c r="AM32" s="638"/>
      <c r="AN32" s="638"/>
      <c r="AO32" s="674"/>
      <c r="AP32" s="675"/>
      <c r="AQ32" s="676"/>
      <c r="AR32" s="676"/>
      <c r="AS32" s="676"/>
      <c r="AT32" s="707"/>
      <c r="AU32" s="208" t="s">
        <v>303</v>
      </c>
      <c r="AX32" s="631" t="s">
        <v>304</v>
      </c>
      <c r="AY32" s="632"/>
      <c r="AZ32" s="632"/>
      <c r="BA32" s="632"/>
      <c r="BB32" s="632"/>
      <c r="BC32" s="632"/>
      <c r="BD32" s="632"/>
      <c r="BE32" s="632"/>
      <c r="BF32" s="633"/>
      <c r="BG32" s="700">
        <v>98.2</v>
      </c>
      <c r="BH32" s="647"/>
      <c r="BI32" s="647"/>
      <c r="BJ32" s="647"/>
      <c r="BK32" s="647"/>
      <c r="BL32" s="647"/>
      <c r="BM32" s="638">
        <v>95.6</v>
      </c>
      <c r="BN32" s="647"/>
      <c r="BO32" s="647"/>
      <c r="BP32" s="647"/>
      <c r="BQ32" s="670"/>
      <c r="BR32" s="700">
        <v>98.7</v>
      </c>
      <c r="BS32" s="647"/>
      <c r="BT32" s="647"/>
      <c r="BU32" s="647"/>
      <c r="BV32" s="647"/>
      <c r="BW32" s="647"/>
      <c r="BX32" s="638">
        <v>96.2</v>
      </c>
      <c r="BY32" s="647"/>
      <c r="BZ32" s="647"/>
      <c r="CA32" s="647"/>
      <c r="CB32" s="670"/>
      <c r="CD32" s="657"/>
      <c r="CE32" s="658"/>
      <c r="CF32" s="631" t="s">
        <v>305</v>
      </c>
      <c r="CG32" s="632"/>
      <c r="CH32" s="632"/>
      <c r="CI32" s="632"/>
      <c r="CJ32" s="632"/>
      <c r="CK32" s="632"/>
      <c r="CL32" s="632"/>
      <c r="CM32" s="632"/>
      <c r="CN32" s="632"/>
      <c r="CO32" s="632"/>
      <c r="CP32" s="632"/>
      <c r="CQ32" s="633"/>
      <c r="CR32" s="634" t="s">
        <v>122</v>
      </c>
      <c r="CS32" s="635"/>
      <c r="CT32" s="635"/>
      <c r="CU32" s="635"/>
      <c r="CV32" s="635"/>
      <c r="CW32" s="635"/>
      <c r="CX32" s="635"/>
      <c r="CY32" s="636"/>
      <c r="CZ32" s="637" t="s">
        <v>122</v>
      </c>
      <c r="DA32" s="649"/>
      <c r="DB32" s="649"/>
      <c r="DC32" s="650"/>
      <c r="DD32" s="640" t="s">
        <v>122</v>
      </c>
      <c r="DE32" s="635"/>
      <c r="DF32" s="635"/>
      <c r="DG32" s="635"/>
      <c r="DH32" s="635"/>
      <c r="DI32" s="635"/>
      <c r="DJ32" s="635"/>
      <c r="DK32" s="636"/>
      <c r="DL32" s="640" t="s">
        <v>122</v>
      </c>
      <c r="DM32" s="635"/>
      <c r="DN32" s="635"/>
      <c r="DO32" s="635"/>
      <c r="DP32" s="635"/>
      <c r="DQ32" s="635"/>
      <c r="DR32" s="635"/>
      <c r="DS32" s="635"/>
      <c r="DT32" s="635"/>
      <c r="DU32" s="635"/>
      <c r="DV32" s="636"/>
      <c r="DW32" s="637" t="s">
        <v>122</v>
      </c>
      <c r="DX32" s="649"/>
      <c r="DY32" s="649"/>
      <c r="DZ32" s="649"/>
      <c r="EA32" s="649"/>
      <c r="EB32" s="649"/>
      <c r="EC32" s="661"/>
    </row>
    <row r="33" spans="2:133" ht="11.25" customHeight="1" x14ac:dyDescent="0.2">
      <c r="B33" s="631" t="s">
        <v>306</v>
      </c>
      <c r="C33" s="632"/>
      <c r="D33" s="632"/>
      <c r="E33" s="632"/>
      <c r="F33" s="632"/>
      <c r="G33" s="632"/>
      <c r="H33" s="632"/>
      <c r="I33" s="632"/>
      <c r="J33" s="632"/>
      <c r="K33" s="632"/>
      <c r="L33" s="632"/>
      <c r="M33" s="632"/>
      <c r="N33" s="632"/>
      <c r="O33" s="632"/>
      <c r="P33" s="632"/>
      <c r="Q33" s="633"/>
      <c r="R33" s="634">
        <v>47778</v>
      </c>
      <c r="S33" s="635"/>
      <c r="T33" s="635"/>
      <c r="U33" s="635"/>
      <c r="V33" s="635"/>
      <c r="W33" s="635"/>
      <c r="X33" s="635"/>
      <c r="Y33" s="636"/>
      <c r="Z33" s="672">
        <v>0.3</v>
      </c>
      <c r="AA33" s="672"/>
      <c r="AB33" s="672"/>
      <c r="AC33" s="672"/>
      <c r="AD33" s="673">
        <v>176</v>
      </c>
      <c r="AE33" s="673"/>
      <c r="AF33" s="673"/>
      <c r="AG33" s="673"/>
      <c r="AH33" s="673"/>
      <c r="AI33" s="673"/>
      <c r="AJ33" s="673"/>
      <c r="AK33" s="673"/>
      <c r="AL33" s="637">
        <v>0</v>
      </c>
      <c r="AM33" s="638"/>
      <c r="AN33" s="638"/>
      <c r="AO33" s="674"/>
      <c r="AP33" s="677"/>
      <c r="AQ33" s="678"/>
      <c r="AR33" s="678"/>
      <c r="AS33" s="678"/>
      <c r="AT33" s="708"/>
      <c r="AU33" s="213"/>
      <c r="AV33" s="213"/>
      <c r="AW33" s="213"/>
      <c r="AX33" s="615" t="s">
        <v>307</v>
      </c>
      <c r="AY33" s="616"/>
      <c r="AZ33" s="616"/>
      <c r="BA33" s="616"/>
      <c r="BB33" s="616"/>
      <c r="BC33" s="616"/>
      <c r="BD33" s="616"/>
      <c r="BE33" s="616"/>
      <c r="BF33" s="617"/>
      <c r="BG33" s="695">
        <v>99.5</v>
      </c>
      <c r="BH33" s="619"/>
      <c r="BI33" s="619"/>
      <c r="BJ33" s="619"/>
      <c r="BK33" s="619"/>
      <c r="BL33" s="619"/>
      <c r="BM33" s="665">
        <v>98.5</v>
      </c>
      <c r="BN33" s="619"/>
      <c r="BO33" s="619"/>
      <c r="BP33" s="619"/>
      <c r="BQ33" s="682"/>
      <c r="BR33" s="695">
        <v>99.6</v>
      </c>
      <c r="BS33" s="619"/>
      <c r="BT33" s="619"/>
      <c r="BU33" s="619"/>
      <c r="BV33" s="619"/>
      <c r="BW33" s="619"/>
      <c r="BX33" s="665">
        <v>98.7</v>
      </c>
      <c r="BY33" s="619"/>
      <c r="BZ33" s="619"/>
      <c r="CA33" s="619"/>
      <c r="CB33" s="682"/>
      <c r="CD33" s="631" t="s">
        <v>308</v>
      </c>
      <c r="CE33" s="632"/>
      <c r="CF33" s="632"/>
      <c r="CG33" s="632"/>
      <c r="CH33" s="632"/>
      <c r="CI33" s="632"/>
      <c r="CJ33" s="632"/>
      <c r="CK33" s="632"/>
      <c r="CL33" s="632"/>
      <c r="CM33" s="632"/>
      <c r="CN33" s="632"/>
      <c r="CO33" s="632"/>
      <c r="CP33" s="632"/>
      <c r="CQ33" s="633"/>
      <c r="CR33" s="634">
        <v>7290813</v>
      </c>
      <c r="CS33" s="647"/>
      <c r="CT33" s="647"/>
      <c r="CU33" s="647"/>
      <c r="CV33" s="647"/>
      <c r="CW33" s="647"/>
      <c r="CX33" s="647"/>
      <c r="CY33" s="648"/>
      <c r="CZ33" s="637">
        <v>47.9</v>
      </c>
      <c r="DA33" s="649"/>
      <c r="DB33" s="649"/>
      <c r="DC33" s="650"/>
      <c r="DD33" s="640">
        <v>5649531</v>
      </c>
      <c r="DE33" s="647"/>
      <c r="DF33" s="647"/>
      <c r="DG33" s="647"/>
      <c r="DH33" s="647"/>
      <c r="DI33" s="647"/>
      <c r="DJ33" s="647"/>
      <c r="DK33" s="648"/>
      <c r="DL33" s="640">
        <v>3681703</v>
      </c>
      <c r="DM33" s="647"/>
      <c r="DN33" s="647"/>
      <c r="DO33" s="647"/>
      <c r="DP33" s="647"/>
      <c r="DQ33" s="647"/>
      <c r="DR33" s="647"/>
      <c r="DS33" s="647"/>
      <c r="DT33" s="647"/>
      <c r="DU33" s="647"/>
      <c r="DV33" s="648"/>
      <c r="DW33" s="637">
        <v>43.7</v>
      </c>
      <c r="DX33" s="649"/>
      <c r="DY33" s="649"/>
      <c r="DZ33" s="649"/>
      <c r="EA33" s="649"/>
      <c r="EB33" s="649"/>
      <c r="EC33" s="661"/>
    </row>
    <row r="34" spans="2:133" ht="11.25" customHeight="1" x14ac:dyDescent="0.2">
      <c r="B34" s="631" t="s">
        <v>309</v>
      </c>
      <c r="C34" s="632"/>
      <c r="D34" s="632"/>
      <c r="E34" s="632"/>
      <c r="F34" s="632"/>
      <c r="G34" s="632"/>
      <c r="H34" s="632"/>
      <c r="I34" s="632"/>
      <c r="J34" s="632"/>
      <c r="K34" s="632"/>
      <c r="L34" s="632"/>
      <c r="M34" s="632"/>
      <c r="N34" s="632"/>
      <c r="O34" s="632"/>
      <c r="P34" s="632"/>
      <c r="Q34" s="633"/>
      <c r="R34" s="634">
        <v>8926</v>
      </c>
      <c r="S34" s="635"/>
      <c r="T34" s="635"/>
      <c r="U34" s="635"/>
      <c r="V34" s="635"/>
      <c r="W34" s="635"/>
      <c r="X34" s="635"/>
      <c r="Y34" s="636"/>
      <c r="Z34" s="672">
        <v>0.1</v>
      </c>
      <c r="AA34" s="672"/>
      <c r="AB34" s="672"/>
      <c r="AC34" s="672"/>
      <c r="AD34" s="673" t="s">
        <v>122</v>
      </c>
      <c r="AE34" s="673"/>
      <c r="AF34" s="673"/>
      <c r="AG34" s="673"/>
      <c r="AH34" s="673"/>
      <c r="AI34" s="673"/>
      <c r="AJ34" s="673"/>
      <c r="AK34" s="673"/>
      <c r="AL34" s="637" t="s">
        <v>122</v>
      </c>
      <c r="AM34" s="638"/>
      <c r="AN34" s="638"/>
      <c r="AO34" s="67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1" t="s">
        <v>310</v>
      </c>
      <c r="CE34" s="632"/>
      <c r="CF34" s="632"/>
      <c r="CG34" s="632"/>
      <c r="CH34" s="632"/>
      <c r="CI34" s="632"/>
      <c r="CJ34" s="632"/>
      <c r="CK34" s="632"/>
      <c r="CL34" s="632"/>
      <c r="CM34" s="632"/>
      <c r="CN34" s="632"/>
      <c r="CO34" s="632"/>
      <c r="CP34" s="632"/>
      <c r="CQ34" s="633"/>
      <c r="CR34" s="634">
        <v>2667499</v>
      </c>
      <c r="CS34" s="635"/>
      <c r="CT34" s="635"/>
      <c r="CU34" s="635"/>
      <c r="CV34" s="635"/>
      <c r="CW34" s="635"/>
      <c r="CX34" s="635"/>
      <c r="CY34" s="636"/>
      <c r="CZ34" s="637">
        <v>17.5</v>
      </c>
      <c r="DA34" s="649"/>
      <c r="DB34" s="649"/>
      <c r="DC34" s="650"/>
      <c r="DD34" s="640">
        <v>1809580</v>
      </c>
      <c r="DE34" s="635"/>
      <c r="DF34" s="635"/>
      <c r="DG34" s="635"/>
      <c r="DH34" s="635"/>
      <c r="DI34" s="635"/>
      <c r="DJ34" s="635"/>
      <c r="DK34" s="636"/>
      <c r="DL34" s="640">
        <v>1531391</v>
      </c>
      <c r="DM34" s="635"/>
      <c r="DN34" s="635"/>
      <c r="DO34" s="635"/>
      <c r="DP34" s="635"/>
      <c r="DQ34" s="635"/>
      <c r="DR34" s="635"/>
      <c r="DS34" s="635"/>
      <c r="DT34" s="635"/>
      <c r="DU34" s="635"/>
      <c r="DV34" s="636"/>
      <c r="DW34" s="637">
        <v>18.2</v>
      </c>
      <c r="DX34" s="649"/>
      <c r="DY34" s="649"/>
      <c r="DZ34" s="649"/>
      <c r="EA34" s="649"/>
      <c r="EB34" s="649"/>
      <c r="EC34" s="661"/>
    </row>
    <row r="35" spans="2:133" ht="11.25" customHeight="1" x14ac:dyDescent="0.2">
      <c r="B35" s="631" t="s">
        <v>311</v>
      </c>
      <c r="C35" s="632"/>
      <c r="D35" s="632"/>
      <c r="E35" s="632"/>
      <c r="F35" s="632"/>
      <c r="G35" s="632"/>
      <c r="H35" s="632"/>
      <c r="I35" s="632"/>
      <c r="J35" s="632"/>
      <c r="K35" s="632"/>
      <c r="L35" s="632"/>
      <c r="M35" s="632"/>
      <c r="N35" s="632"/>
      <c r="O35" s="632"/>
      <c r="P35" s="632"/>
      <c r="Q35" s="633"/>
      <c r="R35" s="634">
        <v>530962</v>
      </c>
      <c r="S35" s="635"/>
      <c r="T35" s="635"/>
      <c r="U35" s="635"/>
      <c r="V35" s="635"/>
      <c r="W35" s="635"/>
      <c r="X35" s="635"/>
      <c r="Y35" s="636"/>
      <c r="Z35" s="672">
        <v>3.4</v>
      </c>
      <c r="AA35" s="672"/>
      <c r="AB35" s="672"/>
      <c r="AC35" s="672"/>
      <c r="AD35" s="673" t="s">
        <v>122</v>
      </c>
      <c r="AE35" s="673"/>
      <c r="AF35" s="673"/>
      <c r="AG35" s="673"/>
      <c r="AH35" s="673"/>
      <c r="AI35" s="673"/>
      <c r="AJ35" s="673"/>
      <c r="AK35" s="673"/>
      <c r="AL35" s="637" t="s">
        <v>122</v>
      </c>
      <c r="AM35" s="638"/>
      <c r="AN35" s="638"/>
      <c r="AO35" s="674"/>
      <c r="AP35" s="216"/>
      <c r="AQ35" s="686" t="s">
        <v>312</v>
      </c>
      <c r="AR35" s="687"/>
      <c r="AS35" s="687"/>
      <c r="AT35" s="687"/>
      <c r="AU35" s="687"/>
      <c r="AV35" s="687"/>
      <c r="AW35" s="687"/>
      <c r="AX35" s="687"/>
      <c r="AY35" s="687"/>
      <c r="AZ35" s="687"/>
      <c r="BA35" s="687"/>
      <c r="BB35" s="687"/>
      <c r="BC35" s="687"/>
      <c r="BD35" s="687"/>
      <c r="BE35" s="687"/>
      <c r="BF35" s="688"/>
      <c r="BG35" s="686" t="s">
        <v>313</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314</v>
      </c>
      <c r="CE35" s="632"/>
      <c r="CF35" s="632"/>
      <c r="CG35" s="632"/>
      <c r="CH35" s="632"/>
      <c r="CI35" s="632"/>
      <c r="CJ35" s="632"/>
      <c r="CK35" s="632"/>
      <c r="CL35" s="632"/>
      <c r="CM35" s="632"/>
      <c r="CN35" s="632"/>
      <c r="CO35" s="632"/>
      <c r="CP35" s="632"/>
      <c r="CQ35" s="633"/>
      <c r="CR35" s="634">
        <v>53468</v>
      </c>
      <c r="CS35" s="647"/>
      <c r="CT35" s="647"/>
      <c r="CU35" s="647"/>
      <c r="CV35" s="647"/>
      <c r="CW35" s="647"/>
      <c r="CX35" s="647"/>
      <c r="CY35" s="648"/>
      <c r="CZ35" s="637">
        <v>0.4</v>
      </c>
      <c r="DA35" s="649"/>
      <c r="DB35" s="649"/>
      <c r="DC35" s="650"/>
      <c r="DD35" s="640">
        <v>44148</v>
      </c>
      <c r="DE35" s="647"/>
      <c r="DF35" s="647"/>
      <c r="DG35" s="647"/>
      <c r="DH35" s="647"/>
      <c r="DI35" s="647"/>
      <c r="DJ35" s="647"/>
      <c r="DK35" s="648"/>
      <c r="DL35" s="640">
        <v>44148</v>
      </c>
      <c r="DM35" s="647"/>
      <c r="DN35" s="647"/>
      <c r="DO35" s="647"/>
      <c r="DP35" s="647"/>
      <c r="DQ35" s="647"/>
      <c r="DR35" s="647"/>
      <c r="DS35" s="647"/>
      <c r="DT35" s="647"/>
      <c r="DU35" s="647"/>
      <c r="DV35" s="648"/>
      <c r="DW35" s="637">
        <v>0.5</v>
      </c>
      <c r="DX35" s="649"/>
      <c r="DY35" s="649"/>
      <c r="DZ35" s="649"/>
      <c r="EA35" s="649"/>
      <c r="EB35" s="649"/>
      <c r="EC35" s="661"/>
    </row>
    <row r="36" spans="2:133" ht="11.25" customHeight="1" x14ac:dyDescent="0.2">
      <c r="B36" s="631" t="s">
        <v>315</v>
      </c>
      <c r="C36" s="632"/>
      <c r="D36" s="632"/>
      <c r="E36" s="632"/>
      <c r="F36" s="632"/>
      <c r="G36" s="632"/>
      <c r="H36" s="632"/>
      <c r="I36" s="632"/>
      <c r="J36" s="632"/>
      <c r="K36" s="632"/>
      <c r="L36" s="632"/>
      <c r="M36" s="632"/>
      <c r="N36" s="632"/>
      <c r="O36" s="632"/>
      <c r="P36" s="632"/>
      <c r="Q36" s="633"/>
      <c r="R36" s="634">
        <v>464305</v>
      </c>
      <c r="S36" s="635"/>
      <c r="T36" s="635"/>
      <c r="U36" s="635"/>
      <c r="V36" s="635"/>
      <c r="W36" s="635"/>
      <c r="X36" s="635"/>
      <c r="Y36" s="636"/>
      <c r="Z36" s="672">
        <v>3</v>
      </c>
      <c r="AA36" s="672"/>
      <c r="AB36" s="672"/>
      <c r="AC36" s="672"/>
      <c r="AD36" s="673" t="s">
        <v>122</v>
      </c>
      <c r="AE36" s="673"/>
      <c r="AF36" s="673"/>
      <c r="AG36" s="673"/>
      <c r="AH36" s="673"/>
      <c r="AI36" s="673"/>
      <c r="AJ36" s="673"/>
      <c r="AK36" s="673"/>
      <c r="AL36" s="637" t="s">
        <v>122</v>
      </c>
      <c r="AM36" s="638"/>
      <c r="AN36" s="638"/>
      <c r="AO36" s="674"/>
      <c r="AP36" s="216"/>
      <c r="AQ36" s="683" t="s">
        <v>316</v>
      </c>
      <c r="AR36" s="684"/>
      <c r="AS36" s="684"/>
      <c r="AT36" s="684"/>
      <c r="AU36" s="684"/>
      <c r="AV36" s="684"/>
      <c r="AW36" s="684"/>
      <c r="AX36" s="684"/>
      <c r="AY36" s="685"/>
      <c r="AZ36" s="689">
        <v>1935046</v>
      </c>
      <c r="BA36" s="690"/>
      <c r="BB36" s="690"/>
      <c r="BC36" s="690"/>
      <c r="BD36" s="690"/>
      <c r="BE36" s="690"/>
      <c r="BF36" s="691"/>
      <c r="BG36" s="692" t="s">
        <v>317</v>
      </c>
      <c r="BH36" s="693"/>
      <c r="BI36" s="693"/>
      <c r="BJ36" s="693"/>
      <c r="BK36" s="693"/>
      <c r="BL36" s="693"/>
      <c r="BM36" s="693"/>
      <c r="BN36" s="693"/>
      <c r="BO36" s="693"/>
      <c r="BP36" s="693"/>
      <c r="BQ36" s="693"/>
      <c r="BR36" s="693"/>
      <c r="BS36" s="693"/>
      <c r="BT36" s="693"/>
      <c r="BU36" s="694"/>
      <c r="BV36" s="689">
        <v>34313</v>
      </c>
      <c r="BW36" s="690"/>
      <c r="BX36" s="690"/>
      <c r="BY36" s="690"/>
      <c r="BZ36" s="690"/>
      <c r="CA36" s="690"/>
      <c r="CB36" s="691"/>
      <c r="CD36" s="631" t="s">
        <v>318</v>
      </c>
      <c r="CE36" s="632"/>
      <c r="CF36" s="632"/>
      <c r="CG36" s="632"/>
      <c r="CH36" s="632"/>
      <c r="CI36" s="632"/>
      <c r="CJ36" s="632"/>
      <c r="CK36" s="632"/>
      <c r="CL36" s="632"/>
      <c r="CM36" s="632"/>
      <c r="CN36" s="632"/>
      <c r="CO36" s="632"/>
      <c r="CP36" s="632"/>
      <c r="CQ36" s="633"/>
      <c r="CR36" s="634">
        <v>2378320</v>
      </c>
      <c r="CS36" s="635"/>
      <c r="CT36" s="635"/>
      <c r="CU36" s="635"/>
      <c r="CV36" s="635"/>
      <c r="CW36" s="635"/>
      <c r="CX36" s="635"/>
      <c r="CY36" s="636"/>
      <c r="CZ36" s="637">
        <v>15.6</v>
      </c>
      <c r="DA36" s="649"/>
      <c r="DB36" s="649"/>
      <c r="DC36" s="650"/>
      <c r="DD36" s="640">
        <v>1812934</v>
      </c>
      <c r="DE36" s="635"/>
      <c r="DF36" s="635"/>
      <c r="DG36" s="635"/>
      <c r="DH36" s="635"/>
      <c r="DI36" s="635"/>
      <c r="DJ36" s="635"/>
      <c r="DK36" s="636"/>
      <c r="DL36" s="640">
        <v>1242760</v>
      </c>
      <c r="DM36" s="635"/>
      <c r="DN36" s="635"/>
      <c r="DO36" s="635"/>
      <c r="DP36" s="635"/>
      <c r="DQ36" s="635"/>
      <c r="DR36" s="635"/>
      <c r="DS36" s="635"/>
      <c r="DT36" s="635"/>
      <c r="DU36" s="635"/>
      <c r="DV36" s="636"/>
      <c r="DW36" s="637">
        <v>14.8</v>
      </c>
      <c r="DX36" s="649"/>
      <c r="DY36" s="649"/>
      <c r="DZ36" s="649"/>
      <c r="EA36" s="649"/>
      <c r="EB36" s="649"/>
      <c r="EC36" s="661"/>
    </row>
    <row r="37" spans="2:133" ht="11.25" customHeight="1" x14ac:dyDescent="0.2">
      <c r="B37" s="631" t="s">
        <v>319</v>
      </c>
      <c r="C37" s="632"/>
      <c r="D37" s="632"/>
      <c r="E37" s="632"/>
      <c r="F37" s="632"/>
      <c r="G37" s="632"/>
      <c r="H37" s="632"/>
      <c r="I37" s="632"/>
      <c r="J37" s="632"/>
      <c r="K37" s="632"/>
      <c r="L37" s="632"/>
      <c r="M37" s="632"/>
      <c r="N37" s="632"/>
      <c r="O37" s="632"/>
      <c r="P37" s="632"/>
      <c r="Q37" s="633"/>
      <c r="R37" s="634">
        <v>174999</v>
      </c>
      <c r="S37" s="635"/>
      <c r="T37" s="635"/>
      <c r="U37" s="635"/>
      <c r="V37" s="635"/>
      <c r="W37" s="635"/>
      <c r="X37" s="635"/>
      <c r="Y37" s="636"/>
      <c r="Z37" s="672">
        <v>1.1000000000000001</v>
      </c>
      <c r="AA37" s="672"/>
      <c r="AB37" s="672"/>
      <c r="AC37" s="672"/>
      <c r="AD37" s="673">
        <v>4114</v>
      </c>
      <c r="AE37" s="673"/>
      <c r="AF37" s="673"/>
      <c r="AG37" s="673"/>
      <c r="AH37" s="673"/>
      <c r="AI37" s="673"/>
      <c r="AJ37" s="673"/>
      <c r="AK37" s="673"/>
      <c r="AL37" s="637">
        <v>0</v>
      </c>
      <c r="AM37" s="638"/>
      <c r="AN37" s="638"/>
      <c r="AO37" s="674"/>
      <c r="AQ37" s="667" t="s">
        <v>320</v>
      </c>
      <c r="AR37" s="668"/>
      <c r="AS37" s="668"/>
      <c r="AT37" s="668"/>
      <c r="AU37" s="668"/>
      <c r="AV37" s="668"/>
      <c r="AW37" s="668"/>
      <c r="AX37" s="668"/>
      <c r="AY37" s="669"/>
      <c r="AZ37" s="634">
        <v>262713</v>
      </c>
      <c r="BA37" s="635"/>
      <c r="BB37" s="635"/>
      <c r="BC37" s="635"/>
      <c r="BD37" s="647"/>
      <c r="BE37" s="647"/>
      <c r="BF37" s="670"/>
      <c r="BG37" s="631" t="s">
        <v>321</v>
      </c>
      <c r="BH37" s="632"/>
      <c r="BI37" s="632"/>
      <c r="BJ37" s="632"/>
      <c r="BK37" s="632"/>
      <c r="BL37" s="632"/>
      <c r="BM37" s="632"/>
      <c r="BN37" s="632"/>
      <c r="BO37" s="632"/>
      <c r="BP37" s="632"/>
      <c r="BQ37" s="632"/>
      <c r="BR37" s="632"/>
      <c r="BS37" s="632"/>
      <c r="BT37" s="632"/>
      <c r="BU37" s="633"/>
      <c r="BV37" s="634">
        <v>-299687</v>
      </c>
      <c r="BW37" s="635"/>
      <c r="BX37" s="635"/>
      <c r="BY37" s="635"/>
      <c r="BZ37" s="635"/>
      <c r="CA37" s="635"/>
      <c r="CB37" s="671"/>
      <c r="CD37" s="631" t="s">
        <v>322</v>
      </c>
      <c r="CE37" s="632"/>
      <c r="CF37" s="632"/>
      <c r="CG37" s="632"/>
      <c r="CH37" s="632"/>
      <c r="CI37" s="632"/>
      <c r="CJ37" s="632"/>
      <c r="CK37" s="632"/>
      <c r="CL37" s="632"/>
      <c r="CM37" s="632"/>
      <c r="CN37" s="632"/>
      <c r="CO37" s="632"/>
      <c r="CP37" s="632"/>
      <c r="CQ37" s="633"/>
      <c r="CR37" s="634">
        <v>512203</v>
      </c>
      <c r="CS37" s="647"/>
      <c r="CT37" s="647"/>
      <c r="CU37" s="647"/>
      <c r="CV37" s="647"/>
      <c r="CW37" s="647"/>
      <c r="CX37" s="647"/>
      <c r="CY37" s="648"/>
      <c r="CZ37" s="637">
        <v>3.4</v>
      </c>
      <c r="DA37" s="649"/>
      <c r="DB37" s="649"/>
      <c r="DC37" s="650"/>
      <c r="DD37" s="640">
        <v>334391</v>
      </c>
      <c r="DE37" s="647"/>
      <c r="DF37" s="647"/>
      <c r="DG37" s="647"/>
      <c r="DH37" s="647"/>
      <c r="DI37" s="647"/>
      <c r="DJ37" s="647"/>
      <c r="DK37" s="648"/>
      <c r="DL37" s="640">
        <v>313729</v>
      </c>
      <c r="DM37" s="647"/>
      <c r="DN37" s="647"/>
      <c r="DO37" s="647"/>
      <c r="DP37" s="647"/>
      <c r="DQ37" s="647"/>
      <c r="DR37" s="647"/>
      <c r="DS37" s="647"/>
      <c r="DT37" s="647"/>
      <c r="DU37" s="647"/>
      <c r="DV37" s="648"/>
      <c r="DW37" s="637">
        <v>3.7</v>
      </c>
      <c r="DX37" s="649"/>
      <c r="DY37" s="649"/>
      <c r="DZ37" s="649"/>
      <c r="EA37" s="649"/>
      <c r="EB37" s="649"/>
      <c r="EC37" s="661"/>
    </row>
    <row r="38" spans="2:133" ht="11.25" customHeight="1" x14ac:dyDescent="0.2">
      <c r="B38" s="631" t="s">
        <v>323</v>
      </c>
      <c r="C38" s="632"/>
      <c r="D38" s="632"/>
      <c r="E38" s="632"/>
      <c r="F38" s="632"/>
      <c r="G38" s="632"/>
      <c r="H38" s="632"/>
      <c r="I38" s="632"/>
      <c r="J38" s="632"/>
      <c r="K38" s="632"/>
      <c r="L38" s="632"/>
      <c r="M38" s="632"/>
      <c r="N38" s="632"/>
      <c r="O38" s="632"/>
      <c r="P38" s="632"/>
      <c r="Q38" s="633"/>
      <c r="R38" s="634">
        <v>51000</v>
      </c>
      <c r="S38" s="635"/>
      <c r="T38" s="635"/>
      <c r="U38" s="635"/>
      <c r="V38" s="635"/>
      <c r="W38" s="635"/>
      <c r="X38" s="635"/>
      <c r="Y38" s="636"/>
      <c r="Z38" s="672">
        <v>0.3</v>
      </c>
      <c r="AA38" s="672"/>
      <c r="AB38" s="672"/>
      <c r="AC38" s="672"/>
      <c r="AD38" s="673" t="s">
        <v>122</v>
      </c>
      <c r="AE38" s="673"/>
      <c r="AF38" s="673"/>
      <c r="AG38" s="673"/>
      <c r="AH38" s="673"/>
      <c r="AI38" s="673"/>
      <c r="AJ38" s="673"/>
      <c r="AK38" s="673"/>
      <c r="AL38" s="637" t="s">
        <v>122</v>
      </c>
      <c r="AM38" s="638"/>
      <c r="AN38" s="638"/>
      <c r="AO38" s="674"/>
      <c r="AQ38" s="667" t="s">
        <v>324</v>
      </c>
      <c r="AR38" s="668"/>
      <c r="AS38" s="668"/>
      <c r="AT38" s="668"/>
      <c r="AU38" s="668"/>
      <c r="AV38" s="668"/>
      <c r="AW38" s="668"/>
      <c r="AX38" s="668"/>
      <c r="AY38" s="669"/>
      <c r="AZ38" s="634">
        <v>243724</v>
      </c>
      <c r="BA38" s="635"/>
      <c r="BB38" s="635"/>
      <c r="BC38" s="635"/>
      <c r="BD38" s="647"/>
      <c r="BE38" s="647"/>
      <c r="BF38" s="670"/>
      <c r="BG38" s="631" t="s">
        <v>325</v>
      </c>
      <c r="BH38" s="632"/>
      <c r="BI38" s="632"/>
      <c r="BJ38" s="632"/>
      <c r="BK38" s="632"/>
      <c r="BL38" s="632"/>
      <c r="BM38" s="632"/>
      <c r="BN38" s="632"/>
      <c r="BO38" s="632"/>
      <c r="BP38" s="632"/>
      <c r="BQ38" s="632"/>
      <c r="BR38" s="632"/>
      <c r="BS38" s="632"/>
      <c r="BT38" s="632"/>
      <c r="BU38" s="633"/>
      <c r="BV38" s="634">
        <v>4745</v>
      </c>
      <c r="BW38" s="635"/>
      <c r="BX38" s="635"/>
      <c r="BY38" s="635"/>
      <c r="BZ38" s="635"/>
      <c r="CA38" s="635"/>
      <c r="CB38" s="671"/>
      <c r="CD38" s="631" t="s">
        <v>326</v>
      </c>
      <c r="CE38" s="632"/>
      <c r="CF38" s="632"/>
      <c r="CG38" s="632"/>
      <c r="CH38" s="632"/>
      <c r="CI38" s="632"/>
      <c r="CJ38" s="632"/>
      <c r="CK38" s="632"/>
      <c r="CL38" s="632"/>
      <c r="CM38" s="632"/>
      <c r="CN38" s="632"/>
      <c r="CO38" s="632"/>
      <c r="CP38" s="632"/>
      <c r="CQ38" s="633"/>
      <c r="CR38" s="634">
        <v>1428609</v>
      </c>
      <c r="CS38" s="635"/>
      <c r="CT38" s="635"/>
      <c r="CU38" s="635"/>
      <c r="CV38" s="635"/>
      <c r="CW38" s="635"/>
      <c r="CX38" s="635"/>
      <c r="CY38" s="636"/>
      <c r="CZ38" s="637">
        <v>9.4</v>
      </c>
      <c r="DA38" s="649"/>
      <c r="DB38" s="649"/>
      <c r="DC38" s="650"/>
      <c r="DD38" s="640">
        <v>1220471</v>
      </c>
      <c r="DE38" s="635"/>
      <c r="DF38" s="635"/>
      <c r="DG38" s="635"/>
      <c r="DH38" s="635"/>
      <c r="DI38" s="635"/>
      <c r="DJ38" s="635"/>
      <c r="DK38" s="636"/>
      <c r="DL38" s="640">
        <v>854833</v>
      </c>
      <c r="DM38" s="635"/>
      <c r="DN38" s="635"/>
      <c r="DO38" s="635"/>
      <c r="DP38" s="635"/>
      <c r="DQ38" s="635"/>
      <c r="DR38" s="635"/>
      <c r="DS38" s="635"/>
      <c r="DT38" s="635"/>
      <c r="DU38" s="635"/>
      <c r="DV38" s="636"/>
      <c r="DW38" s="637">
        <v>10.199999999999999</v>
      </c>
      <c r="DX38" s="649"/>
      <c r="DY38" s="649"/>
      <c r="DZ38" s="649"/>
      <c r="EA38" s="649"/>
      <c r="EB38" s="649"/>
      <c r="EC38" s="661"/>
    </row>
    <row r="39" spans="2:133" ht="11.25" customHeight="1" x14ac:dyDescent="0.2">
      <c r="B39" s="631" t="s">
        <v>327</v>
      </c>
      <c r="C39" s="632"/>
      <c r="D39" s="632"/>
      <c r="E39" s="632"/>
      <c r="F39" s="632"/>
      <c r="G39" s="632"/>
      <c r="H39" s="632"/>
      <c r="I39" s="632"/>
      <c r="J39" s="632"/>
      <c r="K39" s="632"/>
      <c r="L39" s="632"/>
      <c r="M39" s="632"/>
      <c r="N39" s="632"/>
      <c r="O39" s="632"/>
      <c r="P39" s="632"/>
      <c r="Q39" s="633"/>
      <c r="R39" s="634" t="s">
        <v>122</v>
      </c>
      <c r="S39" s="635"/>
      <c r="T39" s="635"/>
      <c r="U39" s="635"/>
      <c r="V39" s="635"/>
      <c r="W39" s="635"/>
      <c r="X39" s="635"/>
      <c r="Y39" s="636"/>
      <c r="Z39" s="672" t="s">
        <v>122</v>
      </c>
      <c r="AA39" s="672"/>
      <c r="AB39" s="672"/>
      <c r="AC39" s="672"/>
      <c r="AD39" s="673" t="s">
        <v>122</v>
      </c>
      <c r="AE39" s="673"/>
      <c r="AF39" s="673"/>
      <c r="AG39" s="673"/>
      <c r="AH39" s="673"/>
      <c r="AI39" s="673"/>
      <c r="AJ39" s="673"/>
      <c r="AK39" s="673"/>
      <c r="AL39" s="637" t="s">
        <v>122</v>
      </c>
      <c r="AM39" s="638"/>
      <c r="AN39" s="638"/>
      <c r="AO39" s="674"/>
      <c r="AQ39" s="667" t="s">
        <v>328</v>
      </c>
      <c r="AR39" s="668"/>
      <c r="AS39" s="668"/>
      <c r="AT39" s="668"/>
      <c r="AU39" s="668"/>
      <c r="AV39" s="668"/>
      <c r="AW39" s="668"/>
      <c r="AX39" s="668"/>
      <c r="AY39" s="669"/>
      <c r="AZ39" s="634" t="s">
        <v>122</v>
      </c>
      <c r="BA39" s="635"/>
      <c r="BB39" s="635"/>
      <c r="BC39" s="635"/>
      <c r="BD39" s="647"/>
      <c r="BE39" s="647"/>
      <c r="BF39" s="670"/>
      <c r="BG39" s="631" t="s">
        <v>329</v>
      </c>
      <c r="BH39" s="632"/>
      <c r="BI39" s="632"/>
      <c r="BJ39" s="632"/>
      <c r="BK39" s="632"/>
      <c r="BL39" s="632"/>
      <c r="BM39" s="632"/>
      <c r="BN39" s="632"/>
      <c r="BO39" s="632"/>
      <c r="BP39" s="632"/>
      <c r="BQ39" s="632"/>
      <c r="BR39" s="632"/>
      <c r="BS39" s="632"/>
      <c r="BT39" s="632"/>
      <c r="BU39" s="633"/>
      <c r="BV39" s="634">
        <v>7320</v>
      </c>
      <c r="BW39" s="635"/>
      <c r="BX39" s="635"/>
      <c r="BY39" s="635"/>
      <c r="BZ39" s="635"/>
      <c r="CA39" s="635"/>
      <c r="CB39" s="671"/>
      <c r="CD39" s="631" t="s">
        <v>330</v>
      </c>
      <c r="CE39" s="632"/>
      <c r="CF39" s="632"/>
      <c r="CG39" s="632"/>
      <c r="CH39" s="632"/>
      <c r="CI39" s="632"/>
      <c r="CJ39" s="632"/>
      <c r="CK39" s="632"/>
      <c r="CL39" s="632"/>
      <c r="CM39" s="632"/>
      <c r="CN39" s="632"/>
      <c r="CO39" s="632"/>
      <c r="CP39" s="632"/>
      <c r="CQ39" s="633"/>
      <c r="CR39" s="634">
        <v>726917</v>
      </c>
      <c r="CS39" s="647"/>
      <c r="CT39" s="647"/>
      <c r="CU39" s="647"/>
      <c r="CV39" s="647"/>
      <c r="CW39" s="647"/>
      <c r="CX39" s="647"/>
      <c r="CY39" s="648"/>
      <c r="CZ39" s="637">
        <v>4.8</v>
      </c>
      <c r="DA39" s="649"/>
      <c r="DB39" s="649"/>
      <c r="DC39" s="650"/>
      <c r="DD39" s="640">
        <v>726398</v>
      </c>
      <c r="DE39" s="647"/>
      <c r="DF39" s="647"/>
      <c r="DG39" s="647"/>
      <c r="DH39" s="647"/>
      <c r="DI39" s="647"/>
      <c r="DJ39" s="647"/>
      <c r="DK39" s="648"/>
      <c r="DL39" s="640" t="s">
        <v>122</v>
      </c>
      <c r="DM39" s="647"/>
      <c r="DN39" s="647"/>
      <c r="DO39" s="647"/>
      <c r="DP39" s="647"/>
      <c r="DQ39" s="647"/>
      <c r="DR39" s="647"/>
      <c r="DS39" s="647"/>
      <c r="DT39" s="647"/>
      <c r="DU39" s="647"/>
      <c r="DV39" s="648"/>
      <c r="DW39" s="637" t="s">
        <v>122</v>
      </c>
      <c r="DX39" s="649"/>
      <c r="DY39" s="649"/>
      <c r="DZ39" s="649"/>
      <c r="EA39" s="649"/>
      <c r="EB39" s="649"/>
      <c r="EC39" s="661"/>
    </row>
    <row r="40" spans="2:133" ht="11.25" customHeight="1" x14ac:dyDescent="0.2">
      <c r="B40" s="631" t="s">
        <v>331</v>
      </c>
      <c r="C40" s="632"/>
      <c r="D40" s="632"/>
      <c r="E40" s="632"/>
      <c r="F40" s="632"/>
      <c r="G40" s="632"/>
      <c r="H40" s="632"/>
      <c r="I40" s="632"/>
      <c r="J40" s="632"/>
      <c r="K40" s="632"/>
      <c r="L40" s="632"/>
      <c r="M40" s="632"/>
      <c r="N40" s="632"/>
      <c r="O40" s="632"/>
      <c r="P40" s="632"/>
      <c r="Q40" s="633"/>
      <c r="R40" s="634" t="s">
        <v>122</v>
      </c>
      <c r="S40" s="635"/>
      <c r="T40" s="635"/>
      <c r="U40" s="635"/>
      <c r="V40" s="635"/>
      <c r="W40" s="635"/>
      <c r="X40" s="635"/>
      <c r="Y40" s="636"/>
      <c r="Z40" s="672" t="s">
        <v>122</v>
      </c>
      <c r="AA40" s="672"/>
      <c r="AB40" s="672"/>
      <c r="AC40" s="672"/>
      <c r="AD40" s="673" t="s">
        <v>122</v>
      </c>
      <c r="AE40" s="673"/>
      <c r="AF40" s="673"/>
      <c r="AG40" s="673"/>
      <c r="AH40" s="673"/>
      <c r="AI40" s="673"/>
      <c r="AJ40" s="673"/>
      <c r="AK40" s="673"/>
      <c r="AL40" s="637" t="s">
        <v>122</v>
      </c>
      <c r="AM40" s="638"/>
      <c r="AN40" s="638"/>
      <c r="AO40" s="674"/>
      <c r="AQ40" s="667" t="s">
        <v>332</v>
      </c>
      <c r="AR40" s="668"/>
      <c r="AS40" s="668"/>
      <c r="AT40" s="668"/>
      <c r="AU40" s="668"/>
      <c r="AV40" s="668"/>
      <c r="AW40" s="668"/>
      <c r="AX40" s="668"/>
      <c r="AY40" s="669"/>
      <c r="AZ40" s="634" t="s">
        <v>122</v>
      </c>
      <c r="BA40" s="635"/>
      <c r="BB40" s="635"/>
      <c r="BC40" s="635"/>
      <c r="BD40" s="647"/>
      <c r="BE40" s="647"/>
      <c r="BF40" s="670"/>
      <c r="BG40" s="675" t="s">
        <v>333</v>
      </c>
      <c r="BH40" s="676"/>
      <c r="BI40" s="676"/>
      <c r="BJ40" s="676"/>
      <c r="BK40" s="676"/>
      <c r="BL40" s="217"/>
      <c r="BM40" s="632" t="s">
        <v>334</v>
      </c>
      <c r="BN40" s="632"/>
      <c r="BO40" s="632"/>
      <c r="BP40" s="632"/>
      <c r="BQ40" s="632"/>
      <c r="BR40" s="632"/>
      <c r="BS40" s="632"/>
      <c r="BT40" s="632"/>
      <c r="BU40" s="633"/>
      <c r="BV40" s="634">
        <v>86</v>
      </c>
      <c r="BW40" s="635"/>
      <c r="BX40" s="635"/>
      <c r="BY40" s="635"/>
      <c r="BZ40" s="635"/>
      <c r="CA40" s="635"/>
      <c r="CB40" s="671"/>
      <c r="CD40" s="631" t="s">
        <v>335</v>
      </c>
      <c r="CE40" s="632"/>
      <c r="CF40" s="632"/>
      <c r="CG40" s="632"/>
      <c r="CH40" s="632"/>
      <c r="CI40" s="632"/>
      <c r="CJ40" s="632"/>
      <c r="CK40" s="632"/>
      <c r="CL40" s="632"/>
      <c r="CM40" s="632"/>
      <c r="CN40" s="632"/>
      <c r="CO40" s="632"/>
      <c r="CP40" s="632"/>
      <c r="CQ40" s="633"/>
      <c r="CR40" s="634">
        <v>36000</v>
      </c>
      <c r="CS40" s="635"/>
      <c r="CT40" s="635"/>
      <c r="CU40" s="635"/>
      <c r="CV40" s="635"/>
      <c r="CW40" s="635"/>
      <c r="CX40" s="635"/>
      <c r="CY40" s="636"/>
      <c r="CZ40" s="637">
        <v>0.2</v>
      </c>
      <c r="DA40" s="649"/>
      <c r="DB40" s="649"/>
      <c r="DC40" s="650"/>
      <c r="DD40" s="640">
        <v>36000</v>
      </c>
      <c r="DE40" s="635"/>
      <c r="DF40" s="635"/>
      <c r="DG40" s="635"/>
      <c r="DH40" s="635"/>
      <c r="DI40" s="635"/>
      <c r="DJ40" s="635"/>
      <c r="DK40" s="636"/>
      <c r="DL40" s="640">
        <v>8571</v>
      </c>
      <c r="DM40" s="635"/>
      <c r="DN40" s="635"/>
      <c r="DO40" s="635"/>
      <c r="DP40" s="635"/>
      <c r="DQ40" s="635"/>
      <c r="DR40" s="635"/>
      <c r="DS40" s="635"/>
      <c r="DT40" s="635"/>
      <c r="DU40" s="635"/>
      <c r="DV40" s="636"/>
      <c r="DW40" s="637">
        <v>0.1</v>
      </c>
      <c r="DX40" s="649"/>
      <c r="DY40" s="649"/>
      <c r="DZ40" s="649"/>
      <c r="EA40" s="649"/>
      <c r="EB40" s="649"/>
      <c r="EC40" s="661"/>
    </row>
    <row r="41" spans="2:133" ht="11.25" customHeight="1" x14ac:dyDescent="0.2">
      <c r="B41" s="615" t="s">
        <v>336</v>
      </c>
      <c r="C41" s="616"/>
      <c r="D41" s="616"/>
      <c r="E41" s="616"/>
      <c r="F41" s="616"/>
      <c r="G41" s="616"/>
      <c r="H41" s="616"/>
      <c r="I41" s="616"/>
      <c r="J41" s="616"/>
      <c r="K41" s="616"/>
      <c r="L41" s="616"/>
      <c r="M41" s="616"/>
      <c r="N41" s="616"/>
      <c r="O41" s="616"/>
      <c r="P41" s="616"/>
      <c r="Q41" s="617"/>
      <c r="R41" s="618">
        <v>15643325</v>
      </c>
      <c r="S41" s="659"/>
      <c r="T41" s="659"/>
      <c r="U41" s="659"/>
      <c r="V41" s="659"/>
      <c r="W41" s="659"/>
      <c r="X41" s="659"/>
      <c r="Y41" s="662"/>
      <c r="Z41" s="663">
        <v>100</v>
      </c>
      <c r="AA41" s="663"/>
      <c r="AB41" s="663"/>
      <c r="AC41" s="663"/>
      <c r="AD41" s="664">
        <v>8420027</v>
      </c>
      <c r="AE41" s="664"/>
      <c r="AF41" s="664"/>
      <c r="AG41" s="664"/>
      <c r="AH41" s="664"/>
      <c r="AI41" s="664"/>
      <c r="AJ41" s="664"/>
      <c r="AK41" s="664"/>
      <c r="AL41" s="621">
        <v>100</v>
      </c>
      <c r="AM41" s="665"/>
      <c r="AN41" s="665"/>
      <c r="AO41" s="666"/>
      <c r="AQ41" s="667" t="s">
        <v>337</v>
      </c>
      <c r="AR41" s="668"/>
      <c r="AS41" s="668"/>
      <c r="AT41" s="668"/>
      <c r="AU41" s="668"/>
      <c r="AV41" s="668"/>
      <c r="AW41" s="668"/>
      <c r="AX41" s="668"/>
      <c r="AY41" s="669"/>
      <c r="AZ41" s="634">
        <v>539946</v>
      </c>
      <c r="BA41" s="635"/>
      <c r="BB41" s="635"/>
      <c r="BC41" s="635"/>
      <c r="BD41" s="647"/>
      <c r="BE41" s="647"/>
      <c r="BF41" s="670"/>
      <c r="BG41" s="675"/>
      <c r="BH41" s="676"/>
      <c r="BI41" s="676"/>
      <c r="BJ41" s="676"/>
      <c r="BK41" s="676"/>
      <c r="BL41" s="217"/>
      <c r="BM41" s="632" t="s">
        <v>338</v>
      </c>
      <c r="BN41" s="632"/>
      <c r="BO41" s="632"/>
      <c r="BP41" s="632"/>
      <c r="BQ41" s="632"/>
      <c r="BR41" s="632"/>
      <c r="BS41" s="632"/>
      <c r="BT41" s="632"/>
      <c r="BU41" s="633"/>
      <c r="BV41" s="634" t="s">
        <v>122</v>
      </c>
      <c r="BW41" s="635"/>
      <c r="BX41" s="635"/>
      <c r="BY41" s="635"/>
      <c r="BZ41" s="635"/>
      <c r="CA41" s="635"/>
      <c r="CB41" s="671"/>
      <c r="CD41" s="631" t="s">
        <v>339</v>
      </c>
      <c r="CE41" s="632"/>
      <c r="CF41" s="632"/>
      <c r="CG41" s="632"/>
      <c r="CH41" s="632"/>
      <c r="CI41" s="632"/>
      <c r="CJ41" s="632"/>
      <c r="CK41" s="632"/>
      <c r="CL41" s="632"/>
      <c r="CM41" s="632"/>
      <c r="CN41" s="632"/>
      <c r="CO41" s="632"/>
      <c r="CP41" s="632"/>
      <c r="CQ41" s="633"/>
      <c r="CR41" s="634" t="s">
        <v>122</v>
      </c>
      <c r="CS41" s="647"/>
      <c r="CT41" s="647"/>
      <c r="CU41" s="647"/>
      <c r="CV41" s="647"/>
      <c r="CW41" s="647"/>
      <c r="CX41" s="647"/>
      <c r="CY41" s="648"/>
      <c r="CZ41" s="637" t="s">
        <v>122</v>
      </c>
      <c r="DA41" s="649"/>
      <c r="DB41" s="649"/>
      <c r="DC41" s="650"/>
      <c r="DD41" s="640" t="s">
        <v>122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340</v>
      </c>
      <c r="AR42" s="680"/>
      <c r="AS42" s="680"/>
      <c r="AT42" s="680"/>
      <c r="AU42" s="680"/>
      <c r="AV42" s="680"/>
      <c r="AW42" s="680"/>
      <c r="AX42" s="680"/>
      <c r="AY42" s="681"/>
      <c r="AZ42" s="618">
        <v>888663</v>
      </c>
      <c r="BA42" s="659"/>
      <c r="BB42" s="659"/>
      <c r="BC42" s="659"/>
      <c r="BD42" s="619"/>
      <c r="BE42" s="619"/>
      <c r="BF42" s="682"/>
      <c r="BG42" s="677"/>
      <c r="BH42" s="678"/>
      <c r="BI42" s="678"/>
      <c r="BJ42" s="678"/>
      <c r="BK42" s="678"/>
      <c r="BL42" s="218"/>
      <c r="BM42" s="616" t="s">
        <v>341</v>
      </c>
      <c r="BN42" s="616"/>
      <c r="BO42" s="616"/>
      <c r="BP42" s="616"/>
      <c r="BQ42" s="616"/>
      <c r="BR42" s="616"/>
      <c r="BS42" s="616"/>
      <c r="BT42" s="616"/>
      <c r="BU42" s="617"/>
      <c r="BV42" s="618">
        <v>321</v>
      </c>
      <c r="BW42" s="659"/>
      <c r="BX42" s="659"/>
      <c r="BY42" s="659"/>
      <c r="BZ42" s="659"/>
      <c r="CA42" s="659"/>
      <c r="CB42" s="660"/>
      <c r="CD42" s="631" t="s">
        <v>342</v>
      </c>
      <c r="CE42" s="632"/>
      <c r="CF42" s="632"/>
      <c r="CG42" s="632"/>
      <c r="CH42" s="632"/>
      <c r="CI42" s="632"/>
      <c r="CJ42" s="632"/>
      <c r="CK42" s="632"/>
      <c r="CL42" s="632"/>
      <c r="CM42" s="632"/>
      <c r="CN42" s="632"/>
      <c r="CO42" s="632"/>
      <c r="CP42" s="632"/>
      <c r="CQ42" s="633"/>
      <c r="CR42" s="634">
        <v>1015572</v>
      </c>
      <c r="CS42" s="647"/>
      <c r="CT42" s="647"/>
      <c r="CU42" s="647"/>
      <c r="CV42" s="647"/>
      <c r="CW42" s="647"/>
      <c r="CX42" s="647"/>
      <c r="CY42" s="648"/>
      <c r="CZ42" s="637">
        <v>6.7</v>
      </c>
      <c r="DA42" s="649"/>
      <c r="DB42" s="649"/>
      <c r="DC42" s="650"/>
      <c r="DD42" s="640">
        <v>444532</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343</v>
      </c>
      <c r="CD43" s="631" t="s">
        <v>344</v>
      </c>
      <c r="CE43" s="632"/>
      <c r="CF43" s="632"/>
      <c r="CG43" s="632"/>
      <c r="CH43" s="632"/>
      <c r="CI43" s="632"/>
      <c r="CJ43" s="632"/>
      <c r="CK43" s="632"/>
      <c r="CL43" s="632"/>
      <c r="CM43" s="632"/>
      <c r="CN43" s="632"/>
      <c r="CO43" s="632"/>
      <c r="CP43" s="632"/>
      <c r="CQ43" s="633"/>
      <c r="CR43" s="634">
        <v>11915</v>
      </c>
      <c r="CS43" s="647"/>
      <c r="CT43" s="647"/>
      <c r="CU43" s="647"/>
      <c r="CV43" s="647"/>
      <c r="CW43" s="647"/>
      <c r="CX43" s="647"/>
      <c r="CY43" s="648"/>
      <c r="CZ43" s="637">
        <v>0.1</v>
      </c>
      <c r="DA43" s="649"/>
      <c r="DB43" s="649"/>
      <c r="DC43" s="650"/>
      <c r="DD43" s="640">
        <v>11915</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345</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293</v>
      </c>
      <c r="CE44" s="654"/>
      <c r="CF44" s="631" t="s">
        <v>346</v>
      </c>
      <c r="CG44" s="632"/>
      <c r="CH44" s="632"/>
      <c r="CI44" s="632"/>
      <c r="CJ44" s="632"/>
      <c r="CK44" s="632"/>
      <c r="CL44" s="632"/>
      <c r="CM44" s="632"/>
      <c r="CN44" s="632"/>
      <c r="CO44" s="632"/>
      <c r="CP44" s="632"/>
      <c r="CQ44" s="633"/>
      <c r="CR44" s="634">
        <v>1015572</v>
      </c>
      <c r="CS44" s="635"/>
      <c r="CT44" s="635"/>
      <c r="CU44" s="635"/>
      <c r="CV44" s="635"/>
      <c r="CW44" s="635"/>
      <c r="CX44" s="635"/>
      <c r="CY44" s="636"/>
      <c r="CZ44" s="637">
        <v>6.7</v>
      </c>
      <c r="DA44" s="638"/>
      <c r="DB44" s="638"/>
      <c r="DC44" s="639"/>
      <c r="DD44" s="640">
        <v>444532</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347</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348</v>
      </c>
      <c r="CG45" s="632"/>
      <c r="CH45" s="632"/>
      <c r="CI45" s="632"/>
      <c r="CJ45" s="632"/>
      <c r="CK45" s="632"/>
      <c r="CL45" s="632"/>
      <c r="CM45" s="632"/>
      <c r="CN45" s="632"/>
      <c r="CO45" s="632"/>
      <c r="CP45" s="632"/>
      <c r="CQ45" s="633"/>
      <c r="CR45" s="634">
        <v>145656</v>
      </c>
      <c r="CS45" s="647"/>
      <c r="CT45" s="647"/>
      <c r="CU45" s="647"/>
      <c r="CV45" s="647"/>
      <c r="CW45" s="647"/>
      <c r="CX45" s="647"/>
      <c r="CY45" s="648"/>
      <c r="CZ45" s="637">
        <v>1</v>
      </c>
      <c r="DA45" s="649"/>
      <c r="DB45" s="649"/>
      <c r="DC45" s="650"/>
      <c r="DD45" s="640">
        <v>8724</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349</v>
      </c>
      <c r="CG46" s="632"/>
      <c r="CH46" s="632"/>
      <c r="CI46" s="632"/>
      <c r="CJ46" s="632"/>
      <c r="CK46" s="632"/>
      <c r="CL46" s="632"/>
      <c r="CM46" s="632"/>
      <c r="CN46" s="632"/>
      <c r="CO46" s="632"/>
      <c r="CP46" s="632"/>
      <c r="CQ46" s="633"/>
      <c r="CR46" s="634">
        <v>869916</v>
      </c>
      <c r="CS46" s="635"/>
      <c r="CT46" s="635"/>
      <c r="CU46" s="635"/>
      <c r="CV46" s="635"/>
      <c r="CW46" s="635"/>
      <c r="CX46" s="635"/>
      <c r="CY46" s="636"/>
      <c r="CZ46" s="637">
        <v>5.7</v>
      </c>
      <c r="DA46" s="638"/>
      <c r="DB46" s="638"/>
      <c r="DC46" s="639"/>
      <c r="DD46" s="640">
        <v>435808</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350</v>
      </c>
      <c r="CG47" s="632"/>
      <c r="CH47" s="632"/>
      <c r="CI47" s="632"/>
      <c r="CJ47" s="632"/>
      <c r="CK47" s="632"/>
      <c r="CL47" s="632"/>
      <c r="CM47" s="632"/>
      <c r="CN47" s="632"/>
      <c r="CO47" s="632"/>
      <c r="CP47" s="632"/>
      <c r="CQ47" s="633"/>
      <c r="CR47" s="634" t="s">
        <v>122</v>
      </c>
      <c r="CS47" s="647"/>
      <c r="CT47" s="647"/>
      <c r="CU47" s="647"/>
      <c r="CV47" s="647"/>
      <c r="CW47" s="647"/>
      <c r="CX47" s="647"/>
      <c r="CY47" s="648"/>
      <c r="CZ47" s="637" t="s">
        <v>122</v>
      </c>
      <c r="DA47" s="649"/>
      <c r="DB47" s="649"/>
      <c r="DC47" s="650"/>
      <c r="DD47" s="640" t="s">
        <v>122</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351</v>
      </c>
      <c r="CG48" s="632"/>
      <c r="CH48" s="632"/>
      <c r="CI48" s="632"/>
      <c r="CJ48" s="632"/>
      <c r="CK48" s="632"/>
      <c r="CL48" s="632"/>
      <c r="CM48" s="632"/>
      <c r="CN48" s="632"/>
      <c r="CO48" s="632"/>
      <c r="CP48" s="632"/>
      <c r="CQ48" s="633"/>
      <c r="CR48" s="634" t="s">
        <v>122</v>
      </c>
      <c r="CS48" s="635"/>
      <c r="CT48" s="635"/>
      <c r="CU48" s="635"/>
      <c r="CV48" s="635"/>
      <c r="CW48" s="635"/>
      <c r="CX48" s="635"/>
      <c r="CY48" s="636"/>
      <c r="CZ48" s="637" t="s">
        <v>122</v>
      </c>
      <c r="DA48" s="638"/>
      <c r="DB48" s="638"/>
      <c r="DC48" s="639"/>
      <c r="DD48" s="640" t="s">
        <v>122</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352</v>
      </c>
      <c r="CE49" s="616"/>
      <c r="CF49" s="616"/>
      <c r="CG49" s="616"/>
      <c r="CH49" s="616"/>
      <c r="CI49" s="616"/>
      <c r="CJ49" s="616"/>
      <c r="CK49" s="616"/>
      <c r="CL49" s="616"/>
      <c r="CM49" s="616"/>
      <c r="CN49" s="616"/>
      <c r="CO49" s="616"/>
      <c r="CP49" s="616"/>
      <c r="CQ49" s="617"/>
      <c r="CR49" s="618">
        <v>15220330</v>
      </c>
      <c r="CS49" s="619"/>
      <c r="CT49" s="619"/>
      <c r="CU49" s="619"/>
      <c r="CV49" s="619"/>
      <c r="CW49" s="619"/>
      <c r="CX49" s="619"/>
      <c r="CY49" s="620"/>
      <c r="CZ49" s="621">
        <v>100</v>
      </c>
      <c r="DA49" s="622"/>
      <c r="DB49" s="622"/>
      <c r="DC49" s="623"/>
      <c r="DD49" s="624">
        <v>10577496</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W8QL/Ghg/s16sjbUG/cD84/ixlpOKf0vgCnHtzcbuVhrKMMa7jCB+cmjQrxI+zl7LKIscGXoXWBZ979MHdhAlg==" saltValue="dmcS6OVfVtihAJQrjDpYE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886718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3" t="s">
        <v>353</v>
      </c>
      <c r="B2" s="1103"/>
      <c r="C2" s="1103"/>
      <c r="D2" s="1103"/>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c r="AZ2" s="1103"/>
      <c r="BA2" s="1103"/>
      <c r="BB2" s="1103"/>
      <c r="BC2" s="1103"/>
      <c r="BD2" s="1103"/>
      <c r="BE2" s="1103"/>
      <c r="BF2" s="1103"/>
      <c r="BG2" s="1103"/>
      <c r="BH2" s="1103"/>
      <c r="BI2" s="1103"/>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4" t="s">
        <v>354</v>
      </c>
      <c r="DK2" s="1105"/>
      <c r="DL2" s="1105"/>
      <c r="DM2" s="1105"/>
      <c r="DN2" s="1105"/>
      <c r="DO2" s="1106"/>
      <c r="DP2" s="222"/>
      <c r="DQ2" s="1104" t="s">
        <v>355</v>
      </c>
      <c r="DR2" s="1105"/>
      <c r="DS2" s="1105"/>
      <c r="DT2" s="1105"/>
      <c r="DU2" s="1105"/>
      <c r="DV2" s="1105"/>
      <c r="DW2" s="1105"/>
      <c r="DX2" s="1105"/>
      <c r="DY2" s="1105"/>
      <c r="DZ2" s="1106"/>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72" t="s">
        <v>356</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6"/>
      <c r="BA4" s="226"/>
      <c r="BB4" s="226"/>
      <c r="BC4" s="226"/>
      <c r="BD4" s="226"/>
      <c r="BE4" s="227"/>
      <c r="BF4" s="227"/>
      <c r="BG4" s="227"/>
      <c r="BH4" s="227"/>
      <c r="BI4" s="227"/>
      <c r="BJ4" s="227"/>
      <c r="BK4" s="227"/>
      <c r="BL4" s="227"/>
      <c r="BM4" s="227"/>
      <c r="BN4" s="227"/>
      <c r="BO4" s="227"/>
      <c r="BP4" s="227"/>
      <c r="BQ4" s="743" t="s">
        <v>357</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8"/>
    </row>
    <row r="5" spans="1:131" s="229" customFormat="1" ht="26.25" customHeight="1" x14ac:dyDescent="0.2">
      <c r="A5" s="1008" t="s">
        <v>358</v>
      </c>
      <c r="B5" s="1009"/>
      <c r="C5" s="1009"/>
      <c r="D5" s="1009"/>
      <c r="E5" s="1009"/>
      <c r="F5" s="1009"/>
      <c r="G5" s="1009"/>
      <c r="H5" s="1009"/>
      <c r="I5" s="1009"/>
      <c r="J5" s="1009"/>
      <c r="K5" s="1009"/>
      <c r="L5" s="1009"/>
      <c r="M5" s="1009"/>
      <c r="N5" s="1009"/>
      <c r="O5" s="1009"/>
      <c r="P5" s="1010"/>
      <c r="Q5" s="1014" t="s">
        <v>359</v>
      </c>
      <c r="R5" s="1015"/>
      <c r="S5" s="1015"/>
      <c r="T5" s="1015"/>
      <c r="U5" s="1016"/>
      <c r="V5" s="1014" t="s">
        <v>360</v>
      </c>
      <c r="W5" s="1015"/>
      <c r="X5" s="1015"/>
      <c r="Y5" s="1015"/>
      <c r="Z5" s="1016"/>
      <c r="AA5" s="1014" t="s">
        <v>361</v>
      </c>
      <c r="AB5" s="1015"/>
      <c r="AC5" s="1015"/>
      <c r="AD5" s="1015"/>
      <c r="AE5" s="1015"/>
      <c r="AF5" s="1107" t="s">
        <v>362</v>
      </c>
      <c r="AG5" s="1015"/>
      <c r="AH5" s="1015"/>
      <c r="AI5" s="1015"/>
      <c r="AJ5" s="1028"/>
      <c r="AK5" s="1015" t="s">
        <v>363</v>
      </c>
      <c r="AL5" s="1015"/>
      <c r="AM5" s="1015"/>
      <c r="AN5" s="1015"/>
      <c r="AO5" s="1016"/>
      <c r="AP5" s="1014" t="s">
        <v>364</v>
      </c>
      <c r="AQ5" s="1015"/>
      <c r="AR5" s="1015"/>
      <c r="AS5" s="1015"/>
      <c r="AT5" s="1016"/>
      <c r="AU5" s="1014" t="s">
        <v>365</v>
      </c>
      <c r="AV5" s="1015"/>
      <c r="AW5" s="1015"/>
      <c r="AX5" s="1015"/>
      <c r="AY5" s="1028"/>
      <c r="AZ5" s="226"/>
      <c r="BA5" s="226"/>
      <c r="BB5" s="226"/>
      <c r="BC5" s="226"/>
      <c r="BD5" s="226"/>
      <c r="BE5" s="227"/>
      <c r="BF5" s="227"/>
      <c r="BG5" s="227"/>
      <c r="BH5" s="227"/>
      <c r="BI5" s="227"/>
      <c r="BJ5" s="227"/>
      <c r="BK5" s="227"/>
      <c r="BL5" s="227"/>
      <c r="BM5" s="227"/>
      <c r="BN5" s="227"/>
      <c r="BO5" s="227"/>
      <c r="BP5" s="227"/>
      <c r="BQ5" s="1008" t="s">
        <v>366</v>
      </c>
      <c r="BR5" s="1009"/>
      <c r="BS5" s="1009"/>
      <c r="BT5" s="1009"/>
      <c r="BU5" s="1009"/>
      <c r="BV5" s="1009"/>
      <c r="BW5" s="1009"/>
      <c r="BX5" s="1009"/>
      <c r="BY5" s="1009"/>
      <c r="BZ5" s="1009"/>
      <c r="CA5" s="1009"/>
      <c r="CB5" s="1009"/>
      <c r="CC5" s="1009"/>
      <c r="CD5" s="1009"/>
      <c r="CE5" s="1009"/>
      <c r="CF5" s="1009"/>
      <c r="CG5" s="1010"/>
      <c r="CH5" s="1014" t="s">
        <v>367</v>
      </c>
      <c r="CI5" s="1015"/>
      <c r="CJ5" s="1015"/>
      <c r="CK5" s="1015"/>
      <c r="CL5" s="1016"/>
      <c r="CM5" s="1014" t="s">
        <v>368</v>
      </c>
      <c r="CN5" s="1015"/>
      <c r="CO5" s="1015"/>
      <c r="CP5" s="1015"/>
      <c r="CQ5" s="1016"/>
      <c r="CR5" s="1014" t="s">
        <v>369</v>
      </c>
      <c r="CS5" s="1015"/>
      <c r="CT5" s="1015"/>
      <c r="CU5" s="1015"/>
      <c r="CV5" s="1016"/>
      <c r="CW5" s="1014" t="s">
        <v>370</v>
      </c>
      <c r="CX5" s="1015"/>
      <c r="CY5" s="1015"/>
      <c r="CZ5" s="1015"/>
      <c r="DA5" s="1016"/>
      <c r="DB5" s="1014" t="s">
        <v>371</v>
      </c>
      <c r="DC5" s="1015"/>
      <c r="DD5" s="1015"/>
      <c r="DE5" s="1015"/>
      <c r="DF5" s="1016"/>
      <c r="DG5" s="1097" t="s">
        <v>372</v>
      </c>
      <c r="DH5" s="1098"/>
      <c r="DI5" s="1098"/>
      <c r="DJ5" s="1098"/>
      <c r="DK5" s="1099"/>
      <c r="DL5" s="1097" t="s">
        <v>373</v>
      </c>
      <c r="DM5" s="1098"/>
      <c r="DN5" s="1098"/>
      <c r="DO5" s="1098"/>
      <c r="DP5" s="1099"/>
      <c r="DQ5" s="1014" t="s">
        <v>374</v>
      </c>
      <c r="DR5" s="1015"/>
      <c r="DS5" s="1015"/>
      <c r="DT5" s="1015"/>
      <c r="DU5" s="1016"/>
      <c r="DV5" s="1014" t="s">
        <v>365</v>
      </c>
      <c r="DW5" s="1015"/>
      <c r="DX5" s="1015"/>
      <c r="DY5" s="1015"/>
      <c r="DZ5" s="1028"/>
      <c r="EA5" s="228"/>
    </row>
    <row r="6" spans="1:131" s="229"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8"/>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0"/>
      <c r="DH6" s="1101"/>
      <c r="DI6" s="1101"/>
      <c r="DJ6" s="1101"/>
      <c r="DK6" s="1102"/>
      <c r="DL6" s="1100"/>
      <c r="DM6" s="1101"/>
      <c r="DN6" s="1101"/>
      <c r="DO6" s="1101"/>
      <c r="DP6" s="1102"/>
      <c r="DQ6" s="1017"/>
      <c r="DR6" s="1018"/>
      <c r="DS6" s="1018"/>
      <c r="DT6" s="1018"/>
      <c r="DU6" s="1019"/>
      <c r="DV6" s="1017"/>
      <c r="DW6" s="1018"/>
      <c r="DX6" s="1018"/>
      <c r="DY6" s="1018"/>
      <c r="DZ6" s="1029"/>
      <c r="EA6" s="228"/>
    </row>
    <row r="7" spans="1:131" s="229" customFormat="1" ht="26.25" customHeight="1" thickTop="1" x14ac:dyDescent="0.2">
      <c r="A7" s="230">
        <v>1</v>
      </c>
      <c r="B7" s="1060" t="s">
        <v>375</v>
      </c>
      <c r="C7" s="1061"/>
      <c r="D7" s="1061"/>
      <c r="E7" s="1061"/>
      <c r="F7" s="1061"/>
      <c r="G7" s="1061"/>
      <c r="H7" s="1061"/>
      <c r="I7" s="1061"/>
      <c r="J7" s="1061"/>
      <c r="K7" s="1061"/>
      <c r="L7" s="1061"/>
      <c r="M7" s="1061"/>
      <c r="N7" s="1061"/>
      <c r="O7" s="1061"/>
      <c r="P7" s="1062"/>
      <c r="Q7" s="1115">
        <v>15521</v>
      </c>
      <c r="R7" s="1116"/>
      <c r="S7" s="1116"/>
      <c r="T7" s="1116"/>
      <c r="U7" s="1116"/>
      <c r="V7" s="1116">
        <v>15135</v>
      </c>
      <c r="W7" s="1116"/>
      <c r="X7" s="1116"/>
      <c r="Y7" s="1116"/>
      <c r="Z7" s="1116"/>
      <c r="AA7" s="1116">
        <v>386</v>
      </c>
      <c r="AB7" s="1116"/>
      <c r="AC7" s="1116"/>
      <c r="AD7" s="1116"/>
      <c r="AE7" s="1117"/>
      <c r="AF7" s="1118">
        <v>386</v>
      </c>
      <c r="AG7" s="1119"/>
      <c r="AH7" s="1119"/>
      <c r="AI7" s="1119"/>
      <c r="AJ7" s="1120"/>
      <c r="AK7" s="1121">
        <v>531</v>
      </c>
      <c r="AL7" s="1122"/>
      <c r="AM7" s="1122"/>
      <c r="AN7" s="1122"/>
      <c r="AO7" s="1122"/>
      <c r="AP7" s="1122">
        <v>3156</v>
      </c>
      <c r="AQ7" s="1122"/>
      <c r="AR7" s="1122"/>
      <c r="AS7" s="1122"/>
      <c r="AT7" s="1122"/>
      <c r="AU7" s="1123"/>
      <c r="AV7" s="1123"/>
      <c r="AW7" s="1123"/>
      <c r="AX7" s="1123"/>
      <c r="AY7" s="1124"/>
      <c r="AZ7" s="226"/>
      <c r="BA7" s="226"/>
      <c r="BB7" s="226"/>
      <c r="BC7" s="226"/>
      <c r="BD7" s="226"/>
      <c r="BE7" s="227"/>
      <c r="BF7" s="227"/>
      <c r="BG7" s="227"/>
      <c r="BH7" s="227"/>
      <c r="BI7" s="227"/>
      <c r="BJ7" s="227"/>
      <c r="BK7" s="227"/>
      <c r="BL7" s="227"/>
      <c r="BM7" s="227"/>
      <c r="BN7" s="227"/>
      <c r="BO7" s="227"/>
      <c r="BP7" s="227"/>
      <c r="BQ7" s="230">
        <v>1</v>
      </c>
      <c r="BR7" s="231"/>
      <c r="BS7" s="1112" t="s">
        <v>559</v>
      </c>
      <c r="BT7" s="1113"/>
      <c r="BU7" s="1113"/>
      <c r="BV7" s="1113"/>
      <c r="BW7" s="1113"/>
      <c r="BX7" s="1113"/>
      <c r="BY7" s="1113"/>
      <c r="BZ7" s="1113"/>
      <c r="CA7" s="1113"/>
      <c r="CB7" s="1113"/>
      <c r="CC7" s="1113"/>
      <c r="CD7" s="1113"/>
      <c r="CE7" s="1113"/>
      <c r="CF7" s="1113"/>
      <c r="CG7" s="1125"/>
      <c r="CH7" s="1109">
        <v>1</v>
      </c>
      <c r="CI7" s="1110"/>
      <c r="CJ7" s="1110"/>
      <c r="CK7" s="1110"/>
      <c r="CL7" s="1111"/>
      <c r="CM7" s="1109">
        <v>22</v>
      </c>
      <c r="CN7" s="1110"/>
      <c r="CO7" s="1110"/>
      <c r="CP7" s="1110"/>
      <c r="CQ7" s="1111"/>
      <c r="CR7" s="1109">
        <v>10</v>
      </c>
      <c r="CS7" s="1110"/>
      <c r="CT7" s="1110"/>
      <c r="CU7" s="1110"/>
      <c r="CV7" s="1111"/>
      <c r="CW7" s="1109">
        <v>2</v>
      </c>
      <c r="CX7" s="1110"/>
      <c r="CY7" s="1110"/>
      <c r="CZ7" s="1110"/>
      <c r="DA7" s="1111"/>
      <c r="DB7" s="1109" t="s">
        <v>546</v>
      </c>
      <c r="DC7" s="1110"/>
      <c r="DD7" s="1110"/>
      <c r="DE7" s="1110"/>
      <c r="DF7" s="1111"/>
      <c r="DG7" s="1109">
        <v>729</v>
      </c>
      <c r="DH7" s="1110"/>
      <c r="DI7" s="1110"/>
      <c r="DJ7" s="1110"/>
      <c r="DK7" s="1111"/>
      <c r="DL7" s="1109" t="s">
        <v>546</v>
      </c>
      <c r="DM7" s="1110"/>
      <c r="DN7" s="1110"/>
      <c r="DO7" s="1110"/>
      <c r="DP7" s="1111"/>
      <c r="DQ7" s="1109" t="s">
        <v>546</v>
      </c>
      <c r="DR7" s="1110"/>
      <c r="DS7" s="1110"/>
      <c r="DT7" s="1110"/>
      <c r="DU7" s="1111"/>
      <c r="DV7" s="1112"/>
      <c r="DW7" s="1113"/>
      <c r="DX7" s="1113"/>
      <c r="DY7" s="1113"/>
      <c r="DZ7" s="1114"/>
      <c r="EA7" s="228"/>
    </row>
    <row r="8" spans="1:131" s="229" customFormat="1" ht="26.25" customHeight="1" x14ac:dyDescent="0.2">
      <c r="A8" s="232">
        <v>2</v>
      </c>
      <c r="B8" s="1043" t="s">
        <v>376</v>
      </c>
      <c r="C8" s="1044"/>
      <c r="D8" s="1044"/>
      <c r="E8" s="1044"/>
      <c r="F8" s="1044"/>
      <c r="G8" s="1044"/>
      <c r="H8" s="1044"/>
      <c r="I8" s="1044"/>
      <c r="J8" s="1044"/>
      <c r="K8" s="1044"/>
      <c r="L8" s="1044"/>
      <c r="M8" s="1044"/>
      <c r="N8" s="1044"/>
      <c r="O8" s="1044"/>
      <c r="P8" s="1045"/>
      <c r="Q8" s="1051">
        <v>528</v>
      </c>
      <c r="R8" s="1052"/>
      <c r="S8" s="1052"/>
      <c r="T8" s="1052"/>
      <c r="U8" s="1052"/>
      <c r="V8" s="1052">
        <v>491</v>
      </c>
      <c r="W8" s="1052"/>
      <c r="X8" s="1052"/>
      <c r="Y8" s="1052"/>
      <c r="Z8" s="1052"/>
      <c r="AA8" s="1052">
        <v>37</v>
      </c>
      <c r="AB8" s="1052"/>
      <c r="AC8" s="1052"/>
      <c r="AD8" s="1052"/>
      <c r="AE8" s="1053"/>
      <c r="AF8" s="1048">
        <v>37</v>
      </c>
      <c r="AG8" s="1049"/>
      <c r="AH8" s="1049"/>
      <c r="AI8" s="1049"/>
      <c r="AJ8" s="1050"/>
      <c r="AK8" s="1093">
        <v>406</v>
      </c>
      <c r="AL8" s="1094"/>
      <c r="AM8" s="1094"/>
      <c r="AN8" s="1094"/>
      <c r="AO8" s="1094"/>
      <c r="AP8" s="1094">
        <v>4188</v>
      </c>
      <c r="AQ8" s="1094"/>
      <c r="AR8" s="1094"/>
      <c r="AS8" s="1094"/>
      <c r="AT8" s="1094"/>
      <c r="AU8" s="1095"/>
      <c r="AV8" s="1095"/>
      <c r="AW8" s="1095"/>
      <c r="AX8" s="1095"/>
      <c r="AY8" s="1096"/>
      <c r="AZ8" s="226"/>
      <c r="BA8" s="226"/>
      <c r="BB8" s="226"/>
      <c r="BC8" s="226"/>
      <c r="BD8" s="226"/>
      <c r="BE8" s="227"/>
      <c r="BF8" s="227"/>
      <c r="BG8" s="227"/>
      <c r="BH8" s="227"/>
      <c r="BI8" s="227"/>
      <c r="BJ8" s="227"/>
      <c r="BK8" s="227"/>
      <c r="BL8" s="227"/>
      <c r="BM8" s="227"/>
      <c r="BN8" s="227"/>
      <c r="BO8" s="227"/>
      <c r="BP8" s="227"/>
      <c r="BQ8" s="232">
        <v>2</v>
      </c>
      <c r="BR8" s="233"/>
      <c r="BS8" s="1005"/>
      <c r="BT8" s="1006"/>
      <c r="BU8" s="1006"/>
      <c r="BV8" s="1006"/>
      <c r="BW8" s="1006"/>
      <c r="BX8" s="1006"/>
      <c r="BY8" s="1006"/>
      <c r="BZ8" s="1006"/>
      <c r="CA8" s="1006"/>
      <c r="CB8" s="1006"/>
      <c r="CC8" s="1006"/>
      <c r="CD8" s="1006"/>
      <c r="CE8" s="1006"/>
      <c r="CF8" s="1006"/>
      <c r="CG8" s="1027"/>
      <c r="CH8" s="1002"/>
      <c r="CI8" s="1003"/>
      <c r="CJ8" s="1003"/>
      <c r="CK8" s="1003"/>
      <c r="CL8" s="1004"/>
      <c r="CM8" s="1002"/>
      <c r="CN8" s="1003"/>
      <c r="CO8" s="1003"/>
      <c r="CP8" s="1003"/>
      <c r="CQ8" s="1004"/>
      <c r="CR8" s="1002"/>
      <c r="CS8" s="1003"/>
      <c r="CT8" s="1003"/>
      <c r="CU8" s="1003"/>
      <c r="CV8" s="1004"/>
      <c r="CW8" s="1002"/>
      <c r="CX8" s="1003"/>
      <c r="CY8" s="1003"/>
      <c r="CZ8" s="1003"/>
      <c r="DA8" s="1004"/>
      <c r="DB8" s="1002"/>
      <c r="DC8" s="1003"/>
      <c r="DD8" s="1003"/>
      <c r="DE8" s="1003"/>
      <c r="DF8" s="1004"/>
      <c r="DG8" s="1002"/>
      <c r="DH8" s="1003"/>
      <c r="DI8" s="1003"/>
      <c r="DJ8" s="1003"/>
      <c r="DK8" s="1004"/>
      <c r="DL8" s="1002"/>
      <c r="DM8" s="1003"/>
      <c r="DN8" s="1003"/>
      <c r="DO8" s="1003"/>
      <c r="DP8" s="1004"/>
      <c r="DQ8" s="1002"/>
      <c r="DR8" s="1003"/>
      <c r="DS8" s="1003"/>
      <c r="DT8" s="1003"/>
      <c r="DU8" s="1004"/>
      <c r="DV8" s="1005"/>
      <c r="DW8" s="1006"/>
      <c r="DX8" s="1006"/>
      <c r="DY8" s="1006"/>
      <c r="DZ8" s="1007"/>
      <c r="EA8" s="228"/>
    </row>
    <row r="9" spans="1:131" s="229" customFormat="1" ht="26.25" customHeight="1" x14ac:dyDescent="0.2">
      <c r="A9" s="232">
        <v>3</v>
      </c>
      <c r="B9" s="1043"/>
      <c r="C9" s="1044"/>
      <c r="D9" s="1044"/>
      <c r="E9" s="1044"/>
      <c r="F9" s="1044"/>
      <c r="G9" s="1044"/>
      <c r="H9" s="1044"/>
      <c r="I9" s="1044"/>
      <c r="J9" s="1044"/>
      <c r="K9" s="1044"/>
      <c r="L9" s="1044"/>
      <c r="M9" s="1044"/>
      <c r="N9" s="1044"/>
      <c r="O9" s="1044"/>
      <c r="P9" s="1045"/>
      <c r="Q9" s="1051"/>
      <c r="R9" s="1052"/>
      <c r="S9" s="1052"/>
      <c r="T9" s="1052"/>
      <c r="U9" s="1052"/>
      <c r="V9" s="1052"/>
      <c r="W9" s="1052"/>
      <c r="X9" s="1052"/>
      <c r="Y9" s="1052"/>
      <c r="Z9" s="1052"/>
      <c r="AA9" s="1052"/>
      <c r="AB9" s="1052"/>
      <c r="AC9" s="1052"/>
      <c r="AD9" s="1052"/>
      <c r="AE9" s="1053"/>
      <c r="AF9" s="1048"/>
      <c r="AG9" s="1049"/>
      <c r="AH9" s="1049"/>
      <c r="AI9" s="1049"/>
      <c r="AJ9" s="1050"/>
      <c r="AK9" s="1093"/>
      <c r="AL9" s="1094"/>
      <c r="AM9" s="1094"/>
      <c r="AN9" s="1094"/>
      <c r="AO9" s="1094"/>
      <c r="AP9" s="1094"/>
      <c r="AQ9" s="1094"/>
      <c r="AR9" s="1094"/>
      <c r="AS9" s="1094"/>
      <c r="AT9" s="1094"/>
      <c r="AU9" s="1095"/>
      <c r="AV9" s="1095"/>
      <c r="AW9" s="1095"/>
      <c r="AX9" s="1095"/>
      <c r="AY9" s="1096"/>
      <c r="AZ9" s="226"/>
      <c r="BA9" s="226"/>
      <c r="BB9" s="226"/>
      <c r="BC9" s="226"/>
      <c r="BD9" s="226"/>
      <c r="BE9" s="227"/>
      <c r="BF9" s="227"/>
      <c r="BG9" s="227"/>
      <c r="BH9" s="227"/>
      <c r="BI9" s="227"/>
      <c r="BJ9" s="227"/>
      <c r="BK9" s="227"/>
      <c r="BL9" s="227"/>
      <c r="BM9" s="227"/>
      <c r="BN9" s="227"/>
      <c r="BO9" s="227"/>
      <c r="BP9" s="227"/>
      <c r="BQ9" s="232">
        <v>3</v>
      </c>
      <c r="BR9" s="233"/>
      <c r="BS9" s="1005"/>
      <c r="BT9" s="1006"/>
      <c r="BU9" s="1006"/>
      <c r="BV9" s="1006"/>
      <c r="BW9" s="1006"/>
      <c r="BX9" s="1006"/>
      <c r="BY9" s="1006"/>
      <c r="BZ9" s="1006"/>
      <c r="CA9" s="1006"/>
      <c r="CB9" s="1006"/>
      <c r="CC9" s="1006"/>
      <c r="CD9" s="1006"/>
      <c r="CE9" s="1006"/>
      <c r="CF9" s="1006"/>
      <c r="CG9" s="1027"/>
      <c r="CH9" s="1002"/>
      <c r="CI9" s="1003"/>
      <c r="CJ9" s="1003"/>
      <c r="CK9" s="1003"/>
      <c r="CL9" s="1004"/>
      <c r="CM9" s="1002"/>
      <c r="CN9" s="1003"/>
      <c r="CO9" s="1003"/>
      <c r="CP9" s="1003"/>
      <c r="CQ9" s="1004"/>
      <c r="CR9" s="1002"/>
      <c r="CS9" s="1003"/>
      <c r="CT9" s="1003"/>
      <c r="CU9" s="1003"/>
      <c r="CV9" s="1004"/>
      <c r="CW9" s="1002"/>
      <c r="CX9" s="1003"/>
      <c r="CY9" s="1003"/>
      <c r="CZ9" s="1003"/>
      <c r="DA9" s="1004"/>
      <c r="DB9" s="1002"/>
      <c r="DC9" s="1003"/>
      <c r="DD9" s="1003"/>
      <c r="DE9" s="1003"/>
      <c r="DF9" s="1004"/>
      <c r="DG9" s="1002"/>
      <c r="DH9" s="1003"/>
      <c r="DI9" s="1003"/>
      <c r="DJ9" s="1003"/>
      <c r="DK9" s="1004"/>
      <c r="DL9" s="1002"/>
      <c r="DM9" s="1003"/>
      <c r="DN9" s="1003"/>
      <c r="DO9" s="1003"/>
      <c r="DP9" s="1004"/>
      <c r="DQ9" s="1002"/>
      <c r="DR9" s="1003"/>
      <c r="DS9" s="1003"/>
      <c r="DT9" s="1003"/>
      <c r="DU9" s="1004"/>
      <c r="DV9" s="1005"/>
      <c r="DW9" s="1006"/>
      <c r="DX9" s="1006"/>
      <c r="DY9" s="1006"/>
      <c r="DZ9" s="1007"/>
      <c r="EA9" s="228"/>
    </row>
    <row r="10" spans="1:131" s="229" customFormat="1" ht="26.25" customHeight="1" x14ac:dyDescent="0.2">
      <c r="A10" s="232">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3"/>
      <c r="AL10" s="1094"/>
      <c r="AM10" s="1094"/>
      <c r="AN10" s="1094"/>
      <c r="AO10" s="1094"/>
      <c r="AP10" s="1094"/>
      <c r="AQ10" s="1094"/>
      <c r="AR10" s="1094"/>
      <c r="AS10" s="1094"/>
      <c r="AT10" s="1094"/>
      <c r="AU10" s="1095"/>
      <c r="AV10" s="1095"/>
      <c r="AW10" s="1095"/>
      <c r="AX10" s="1095"/>
      <c r="AY10" s="1096"/>
      <c r="AZ10" s="226"/>
      <c r="BA10" s="226"/>
      <c r="BB10" s="226"/>
      <c r="BC10" s="226"/>
      <c r="BD10" s="226"/>
      <c r="BE10" s="227"/>
      <c r="BF10" s="227"/>
      <c r="BG10" s="227"/>
      <c r="BH10" s="227"/>
      <c r="BI10" s="227"/>
      <c r="BJ10" s="227"/>
      <c r="BK10" s="227"/>
      <c r="BL10" s="227"/>
      <c r="BM10" s="227"/>
      <c r="BN10" s="227"/>
      <c r="BO10" s="227"/>
      <c r="BP10" s="227"/>
      <c r="BQ10" s="232">
        <v>4</v>
      </c>
      <c r="BR10" s="233"/>
      <c r="BS10" s="1005"/>
      <c r="BT10" s="1006"/>
      <c r="BU10" s="1006"/>
      <c r="BV10" s="1006"/>
      <c r="BW10" s="1006"/>
      <c r="BX10" s="1006"/>
      <c r="BY10" s="1006"/>
      <c r="BZ10" s="1006"/>
      <c r="CA10" s="1006"/>
      <c r="CB10" s="1006"/>
      <c r="CC10" s="1006"/>
      <c r="CD10" s="1006"/>
      <c r="CE10" s="1006"/>
      <c r="CF10" s="1006"/>
      <c r="CG10" s="1027"/>
      <c r="CH10" s="1002"/>
      <c r="CI10" s="1003"/>
      <c r="CJ10" s="1003"/>
      <c r="CK10" s="1003"/>
      <c r="CL10" s="1004"/>
      <c r="CM10" s="1002"/>
      <c r="CN10" s="1003"/>
      <c r="CO10" s="1003"/>
      <c r="CP10" s="1003"/>
      <c r="CQ10" s="1004"/>
      <c r="CR10" s="1002"/>
      <c r="CS10" s="1003"/>
      <c r="CT10" s="1003"/>
      <c r="CU10" s="1003"/>
      <c r="CV10" s="1004"/>
      <c r="CW10" s="1002"/>
      <c r="CX10" s="1003"/>
      <c r="CY10" s="1003"/>
      <c r="CZ10" s="1003"/>
      <c r="DA10" s="1004"/>
      <c r="DB10" s="1002"/>
      <c r="DC10" s="1003"/>
      <c r="DD10" s="1003"/>
      <c r="DE10" s="1003"/>
      <c r="DF10" s="1004"/>
      <c r="DG10" s="1002"/>
      <c r="DH10" s="1003"/>
      <c r="DI10" s="1003"/>
      <c r="DJ10" s="1003"/>
      <c r="DK10" s="1004"/>
      <c r="DL10" s="1002"/>
      <c r="DM10" s="1003"/>
      <c r="DN10" s="1003"/>
      <c r="DO10" s="1003"/>
      <c r="DP10" s="1004"/>
      <c r="DQ10" s="1002"/>
      <c r="DR10" s="1003"/>
      <c r="DS10" s="1003"/>
      <c r="DT10" s="1003"/>
      <c r="DU10" s="1004"/>
      <c r="DV10" s="1005"/>
      <c r="DW10" s="1006"/>
      <c r="DX10" s="1006"/>
      <c r="DY10" s="1006"/>
      <c r="DZ10" s="1007"/>
      <c r="EA10" s="228"/>
    </row>
    <row r="11" spans="1:131" s="229" customFormat="1" ht="26.25" customHeight="1" x14ac:dyDescent="0.2">
      <c r="A11" s="232">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3"/>
      <c r="AL11" s="1094"/>
      <c r="AM11" s="1094"/>
      <c r="AN11" s="1094"/>
      <c r="AO11" s="1094"/>
      <c r="AP11" s="1094"/>
      <c r="AQ11" s="1094"/>
      <c r="AR11" s="1094"/>
      <c r="AS11" s="1094"/>
      <c r="AT11" s="1094"/>
      <c r="AU11" s="1095"/>
      <c r="AV11" s="1095"/>
      <c r="AW11" s="1095"/>
      <c r="AX11" s="1095"/>
      <c r="AY11" s="1096"/>
      <c r="AZ11" s="226"/>
      <c r="BA11" s="226"/>
      <c r="BB11" s="226"/>
      <c r="BC11" s="226"/>
      <c r="BD11" s="226"/>
      <c r="BE11" s="227"/>
      <c r="BF11" s="227"/>
      <c r="BG11" s="227"/>
      <c r="BH11" s="227"/>
      <c r="BI11" s="227"/>
      <c r="BJ11" s="227"/>
      <c r="BK11" s="227"/>
      <c r="BL11" s="227"/>
      <c r="BM11" s="227"/>
      <c r="BN11" s="227"/>
      <c r="BO11" s="227"/>
      <c r="BP11" s="227"/>
      <c r="BQ11" s="232">
        <v>5</v>
      </c>
      <c r="BR11" s="233"/>
      <c r="BS11" s="1005"/>
      <c r="BT11" s="1006"/>
      <c r="BU11" s="1006"/>
      <c r="BV11" s="1006"/>
      <c r="BW11" s="1006"/>
      <c r="BX11" s="1006"/>
      <c r="BY11" s="1006"/>
      <c r="BZ11" s="1006"/>
      <c r="CA11" s="1006"/>
      <c r="CB11" s="1006"/>
      <c r="CC11" s="1006"/>
      <c r="CD11" s="1006"/>
      <c r="CE11" s="1006"/>
      <c r="CF11" s="1006"/>
      <c r="CG11" s="1027"/>
      <c r="CH11" s="1002"/>
      <c r="CI11" s="1003"/>
      <c r="CJ11" s="1003"/>
      <c r="CK11" s="1003"/>
      <c r="CL11" s="1004"/>
      <c r="CM11" s="1002"/>
      <c r="CN11" s="1003"/>
      <c r="CO11" s="1003"/>
      <c r="CP11" s="1003"/>
      <c r="CQ11" s="1004"/>
      <c r="CR11" s="1002"/>
      <c r="CS11" s="1003"/>
      <c r="CT11" s="1003"/>
      <c r="CU11" s="1003"/>
      <c r="CV11" s="1004"/>
      <c r="CW11" s="1002"/>
      <c r="CX11" s="1003"/>
      <c r="CY11" s="1003"/>
      <c r="CZ11" s="1003"/>
      <c r="DA11" s="1004"/>
      <c r="DB11" s="1002"/>
      <c r="DC11" s="1003"/>
      <c r="DD11" s="1003"/>
      <c r="DE11" s="1003"/>
      <c r="DF11" s="1004"/>
      <c r="DG11" s="1002"/>
      <c r="DH11" s="1003"/>
      <c r="DI11" s="1003"/>
      <c r="DJ11" s="1003"/>
      <c r="DK11" s="1004"/>
      <c r="DL11" s="1002"/>
      <c r="DM11" s="1003"/>
      <c r="DN11" s="1003"/>
      <c r="DO11" s="1003"/>
      <c r="DP11" s="1004"/>
      <c r="DQ11" s="1002"/>
      <c r="DR11" s="1003"/>
      <c r="DS11" s="1003"/>
      <c r="DT11" s="1003"/>
      <c r="DU11" s="1004"/>
      <c r="DV11" s="1005"/>
      <c r="DW11" s="1006"/>
      <c r="DX11" s="1006"/>
      <c r="DY11" s="1006"/>
      <c r="DZ11" s="1007"/>
      <c r="EA11" s="228"/>
    </row>
    <row r="12" spans="1:131" s="229" customFormat="1" ht="26.25" customHeight="1" x14ac:dyDescent="0.2">
      <c r="A12" s="232">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3"/>
      <c r="AL12" s="1094"/>
      <c r="AM12" s="1094"/>
      <c r="AN12" s="1094"/>
      <c r="AO12" s="1094"/>
      <c r="AP12" s="1094"/>
      <c r="AQ12" s="1094"/>
      <c r="AR12" s="1094"/>
      <c r="AS12" s="1094"/>
      <c r="AT12" s="1094"/>
      <c r="AU12" s="1095"/>
      <c r="AV12" s="1095"/>
      <c r="AW12" s="1095"/>
      <c r="AX12" s="1095"/>
      <c r="AY12" s="1096"/>
      <c r="AZ12" s="226"/>
      <c r="BA12" s="226"/>
      <c r="BB12" s="226"/>
      <c r="BC12" s="226"/>
      <c r="BD12" s="226"/>
      <c r="BE12" s="227"/>
      <c r="BF12" s="227"/>
      <c r="BG12" s="227"/>
      <c r="BH12" s="227"/>
      <c r="BI12" s="227"/>
      <c r="BJ12" s="227"/>
      <c r="BK12" s="227"/>
      <c r="BL12" s="227"/>
      <c r="BM12" s="227"/>
      <c r="BN12" s="227"/>
      <c r="BO12" s="227"/>
      <c r="BP12" s="227"/>
      <c r="BQ12" s="232">
        <v>6</v>
      </c>
      <c r="BR12" s="233"/>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28"/>
    </row>
    <row r="13" spans="1:131" s="229" customFormat="1" ht="26.25" customHeight="1" x14ac:dyDescent="0.2">
      <c r="A13" s="232">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3"/>
      <c r="AL13" s="1094"/>
      <c r="AM13" s="1094"/>
      <c r="AN13" s="1094"/>
      <c r="AO13" s="1094"/>
      <c r="AP13" s="1094"/>
      <c r="AQ13" s="1094"/>
      <c r="AR13" s="1094"/>
      <c r="AS13" s="1094"/>
      <c r="AT13" s="1094"/>
      <c r="AU13" s="1095"/>
      <c r="AV13" s="1095"/>
      <c r="AW13" s="1095"/>
      <c r="AX13" s="1095"/>
      <c r="AY13" s="1096"/>
      <c r="AZ13" s="226"/>
      <c r="BA13" s="226"/>
      <c r="BB13" s="226"/>
      <c r="BC13" s="226"/>
      <c r="BD13" s="226"/>
      <c r="BE13" s="227"/>
      <c r="BF13" s="227"/>
      <c r="BG13" s="227"/>
      <c r="BH13" s="227"/>
      <c r="BI13" s="227"/>
      <c r="BJ13" s="227"/>
      <c r="BK13" s="227"/>
      <c r="BL13" s="227"/>
      <c r="BM13" s="227"/>
      <c r="BN13" s="227"/>
      <c r="BO13" s="227"/>
      <c r="BP13" s="227"/>
      <c r="BQ13" s="232">
        <v>7</v>
      </c>
      <c r="BR13" s="233"/>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8"/>
    </row>
    <row r="14" spans="1:131" s="229" customFormat="1" ht="26.25" customHeight="1" x14ac:dyDescent="0.2">
      <c r="A14" s="232">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3"/>
      <c r="AL14" s="1094"/>
      <c r="AM14" s="1094"/>
      <c r="AN14" s="1094"/>
      <c r="AO14" s="1094"/>
      <c r="AP14" s="1094"/>
      <c r="AQ14" s="1094"/>
      <c r="AR14" s="1094"/>
      <c r="AS14" s="1094"/>
      <c r="AT14" s="1094"/>
      <c r="AU14" s="1095"/>
      <c r="AV14" s="1095"/>
      <c r="AW14" s="1095"/>
      <c r="AX14" s="1095"/>
      <c r="AY14" s="1096"/>
      <c r="AZ14" s="226"/>
      <c r="BA14" s="226"/>
      <c r="BB14" s="226"/>
      <c r="BC14" s="226"/>
      <c r="BD14" s="226"/>
      <c r="BE14" s="227"/>
      <c r="BF14" s="227"/>
      <c r="BG14" s="227"/>
      <c r="BH14" s="227"/>
      <c r="BI14" s="227"/>
      <c r="BJ14" s="227"/>
      <c r="BK14" s="227"/>
      <c r="BL14" s="227"/>
      <c r="BM14" s="227"/>
      <c r="BN14" s="227"/>
      <c r="BO14" s="227"/>
      <c r="BP14" s="227"/>
      <c r="BQ14" s="232">
        <v>8</v>
      </c>
      <c r="BR14" s="233"/>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8"/>
    </row>
    <row r="15" spans="1:131" s="229" customFormat="1" ht="26.25" customHeight="1" x14ac:dyDescent="0.2">
      <c r="A15" s="232">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3"/>
      <c r="AL15" s="1094"/>
      <c r="AM15" s="1094"/>
      <c r="AN15" s="1094"/>
      <c r="AO15" s="1094"/>
      <c r="AP15" s="1094"/>
      <c r="AQ15" s="1094"/>
      <c r="AR15" s="1094"/>
      <c r="AS15" s="1094"/>
      <c r="AT15" s="1094"/>
      <c r="AU15" s="1095"/>
      <c r="AV15" s="1095"/>
      <c r="AW15" s="1095"/>
      <c r="AX15" s="1095"/>
      <c r="AY15" s="1096"/>
      <c r="AZ15" s="226"/>
      <c r="BA15" s="226"/>
      <c r="BB15" s="226"/>
      <c r="BC15" s="226"/>
      <c r="BD15" s="226"/>
      <c r="BE15" s="227"/>
      <c r="BF15" s="227"/>
      <c r="BG15" s="227"/>
      <c r="BH15" s="227"/>
      <c r="BI15" s="227"/>
      <c r="BJ15" s="227"/>
      <c r="BK15" s="227"/>
      <c r="BL15" s="227"/>
      <c r="BM15" s="227"/>
      <c r="BN15" s="227"/>
      <c r="BO15" s="227"/>
      <c r="BP15" s="227"/>
      <c r="BQ15" s="232">
        <v>9</v>
      </c>
      <c r="BR15" s="233"/>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8"/>
    </row>
    <row r="16" spans="1:131" s="229" customFormat="1" ht="26.25" customHeight="1" x14ac:dyDescent="0.2">
      <c r="A16" s="232">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3"/>
      <c r="AL16" s="1094"/>
      <c r="AM16" s="1094"/>
      <c r="AN16" s="1094"/>
      <c r="AO16" s="1094"/>
      <c r="AP16" s="1094"/>
      <c r="AQ16" s="1094"/>
      <c r="AR16" s="1094"/>
      <c r="AS16" s="1094"/>
      <c r="AT16" s="1094"/>
      <c r="AU16" s="1095"/>
      <c r="AV16" s="1095"/>
      <c r="AW16" s="1095"/>
      <c r="AX16" s="1095"/>
      <c r="AY16" s="1096"/>
      <c r="AZ16" s="226"/>
      <c r="BA16" s="226"/>
      <c r="BB16" s="226"/>
      <c r="BC16" s="226"/>
      <c r="BD16" s="226"/>
      <c r="BE16" s="227"/>
      <c r="BF16" s="227"/>
      <c r="BG16" s="227"/>
      <c r="BH16" s="227"/>
      <c r="BI16" s="227"/>
      <c r="BJ16" s="227"/>
      <c r="BK16" s="227"/>
      <c r="BL16" s="227"/>
      <c r="BM16" s="227"/>
      <c r="BN16" s="227"/>
      <c r="BO16" s="227"/>
      <c r="BP16" s="227"/>
      <c r="BQ16" s="232">
        <v>10</v>
      </c>
      <c r="BR16" s="233"/>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8"/>
    </row>
    <row r="17" spans="1:131" s="229" customFormat="1" ht="26.25" customHeight="1" x14ac:dyDescent="0.2">
      <c r="A17" s="232">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3"/>
      <c r="AL17" s="1094"/>
      <c r="AM17" s="1094"/>
      <c r="AN17" s="1094"/>
      <c r="AO17" s="1094"/>
      <c r="AP17" s="1094"/>
      <c r="AQ17" s="1094"/>
      <c r="AR17" s="1094"/>
      <c r="AS17" s="1094"/>
      <c r="AT17" s="1094"/>
      <c r="AU17" s="1095"/>
      <c r="AV17" s="1095"/>
      <c r="AW17" s="1095"/>
      <c r="AX17" s="1095"/>
      <c r="AY17" s="1096"/>
      <c r="AZ17" s="226"/>
      <c r="BA17" s="226"/>
      <c r="BB17" s="226"/>
      <c r="BC17" s="226"/>
      <c r="BD17" s="226"/>
      <c r="BE17" s="227"/>
      <c r="BF17" s="227"/>
      <c r="BG17" s="227"/>
      <c r="BH17" s="227"/>
      <c r="BI17" s="227"/>
      <c r="BJ17" s="227"/>
      <c r="BK17" s="227"/>
      <c r="BL17" s="227"/>
      <c r="BM17" s="227"/>
      <c r="BN17" s="227"/>
      <c r="BO17" s="227"/>
      <c r="BP17" s="227"/>
      <c r="BQ17" s="232">
        <v>11</v>
      </c>
      <c r="BR17" s="233"/>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8"/>
    </row>
    <row r="18" spans="1:131" s="229" customFormat="1" ht="26.25" customHeight="1" x14ac:dyDescent="0.2">
      <c r="A18" s="232">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3"/>
      <c r="AL18" s="1094"/>
      <c r="AM18" s="1094"/>
      <c r="AN18" s="1094"/>
      <c r="AO18" s="1094"/>
      <c r="AP18" s="1094"/>
      <c r="AQ18" s="1094"/>
      <c r="AR18" s="1094"/>
      <c r="AS18" s="1094"/>
      <c r="AT18" s="1094"/>
      <c r="AU18" s="1095"/>
      <c r="AV18" s="1095"/>
      <c r="AW18" s="1095"/>
      <c r="AX18" s="1095"/>
      <c r="AY18" s="1096"/>
      <c r="AZ18" s="226"/>
      <c r="BA18" s="226"/>
      <c r="BB18" s="226"/>
      <c r="BC18" s="226"/>
      <c r="BD18" s="226"/>
      <c r="BE18" s="227"/>
      <c r="BF18" s="227"/>
      <c r="BG18" s="227"/>
      <c r="BH18" s="227"/>
      <c r="BI18" s="227"/>
      <c r="BJ18" s="227"/>
      <c r="BK18" s="227"/>
      <c r="BL18" s="227"/>
      <c r="BM18" s="227"/>
      <c r="BN18" s="227"/>
      <c r="BO18" s="227"/>
      <c r="BP18" s="227"/>
      <c r="BQ18" s="232">
        <v>12</v>
      </c>
      <c r="BR18" s="233"/>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8"/>
    </row>
    <row r="19" spans="1:131" s="229" customFormat="1" ht="26.25" customHeight="1" x14ac:dyDescent="0.2">
      <c r="A19" s="232">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3"/>
      <c r="AL19" s="1094"/>
      <c r="AM19" s="1094"/>
      <c r="AN19" s="1094"/>
      <c r="AO19" s="1094"/>
      <c r="AP19" s="1094"/>
      <c r="AQ19" s="1094"/>
      <c r="AR19" s="1094"/>
      <c r="AS19" s="1094"/>
      <c r="AT19" s="1094"/>
      <c r="AU19" s="1095"/>
      <c r="AV19" s="1095"/>
      <c r="AW19" s="1095"/>
      <c r="AX19" s="1095"/>
      <c r="AY19" s="1096"/>
      <c r="AZ19" s="226"/>
      <c r="BA19" s="226"/>
      <c r="BB19" s="226"/>
      <c r="BC19" s="226"/>
      <c r="BD19" s="226"/>
      <c r="BE19" s="227"/>
      <c r="BF19" s="227"/>
      <c r="BG19" s="227"/>
      <c r="BH19" s="227"/>
      <c r="BI19" s="227"/>
      <c r="BJ19" s="227"/>
      <c r="BK19" s="227"/>
      <c r="BL19" s="227"/>
      <c r="BM19" s="227"/>
      <c r="BN19" s="227"/>
      <c r="BO19" s="227"/>
      <c r="BP19" s="227"/>
      <c r="BQ19" s="232">
        <v>13</v>
      </c>
      <c r="BR19" s="233"/>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8"/>
    </row>
    <row r="20" spans="1:131" s="229" customFormat="1" ht="26.25" customHeight="1" x14ac:dyDescent="0.2">
      <c r="A20" s="232">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3"/>
      <c r="AL20" s="1094"/>
      <c r="AM20" s="1094"/>
      <c r="AN20" s="1094"/>
      <c r="AO20" s="1094"/>
      <c r="AP20" s="1094"/>
      <c r="AQ20" s="1094"/>
      <c r="AR20" s="1094"/>
      <c r="AS20" s="1094"/>
      <c r="AT20" s="1094"/>
      <c r="AU20" s="1095"/>
      <c r="AV20" s="1095"/>
      <c r="AW20" s="1095"/>
      <c r="AX20" s="1095"/>
      <c r="AY20" s="1096"/>
      <c r="AZ20" s="226"/>
      <c r="BA20" s="226"/>
      <c r="BB20" s="226"/>
      <c r="BC20" s="226"/>
      <c r="BD20" s="226"/>
      <c r="BE20" s="227"/>
      <c r="BF20" s="227"/>
      <c r="BG20" s="227"/>
      <c r="BH20" s="227"/>
      <c r="BI20" s="227"/>
      <c r="BJ20" s="227"/>
      <c r="BK20" s="227"/>
      <c r="BL20" s="227"/>
      <c r="BM20" s="227"/>
      <c r="BN20" s="227"/>
      <c r="BO20" s="227"/>
      <c r="BP20" s="227"/>
      <c r="BQ20" s="232">
        <v>14</v>
      </c>
      <c r="BR20" s="233"/>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8"/>
    </row>
    <row r="21" spans="1:131" s="229" customFormat="1" ht="26.25" customHeight="1" thickBot="1" x14ac:dyDescent="0.25">
      <c r="A21" s="232">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3"/>
      <c r="AL21" s="1094"/>
      <c r="AM21" s="1094"/>
      <c r="AN21" s="1094"/>
      <c r="AO21" s="1094"/>
      <c r="AP21" s="1094"/>
      <c r="AQ21" s="1094"/>
      <c r="AR21" s="1094"/>
      <c r="AS21" s="1094"/>
      <c r="AT21" s="1094"/>
      <c r="AU21" s="1095"/>
      <c r="AV21" s="1095"/>
      <c r="AW21" s="1095"/>
      <c r="AX21" s="1095"/>
      <c r="AY21" s="1096"/>
      <c r="AZ21" s="226"/>
      <c r="BA21" s="226"/>
      <c r="BB21" s="226"/>
      <c r="BC21" s="226"/>
      <c r="BD21" s="226"/>
      <c r="BE21" s="227"/>
      <c r="BF21" s="227"/>
      <c r="BG21" s="227"/>
      <c r="BH21" s="227"/>
      <c r="BI21" s="227"/>
      <c r="BJ21" s="227"/>
      <c r="BK21" s="227"/>
      <c r="BL21" s="227"/>
      <c r="BM21" s="227"/>
      <c r="BN21" s="227"/>
      <c r="BO21" s="227"/>
      <c r="BP21" s="227"/>
      <c r="BQ21" s="232">
        <v>15</v>
      </c>
      <c r="BR21" s="233"/>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8"/>
    </row>
    <row r="22" spans="1:131" s="229" customFormat="1" ht="26.25" customHeight="1" x14ac:dyDescent="0.2">
      <c r="A22" s="232">
        <v>16</v>
      </c>
      <c r="B22" s="1043"/>
      <c r="C22" s="1044"/>
      <c r="D22" s="1044"/>
      <c r="E22" s="1044"/>
      <c r="F22" s="1044"/>
      <c r="G22" s="1044"/>
      <c r="H22" s="1044"/>
      <c r="I22" s="1044"/>
      <c r="J22" s="1044"/>
      <c r="K22" s="1044"/>
      <c r="L22" s="1044"/>
      <c r="M22" s="1044"/>
      <c r="N22" s="1044"/>
      <c r="O22" s="1044"/>
      <c r="P22" s="1045"/>
      <c r="Q22" s="1086"/>
      <c r="R22" s="1087"/>
      <c r="S22" s="1087"/>
      <c r="T22" s="1087"/>
      <c r="U22" s="1087"/>
      <c r="V22" s="1087"/>
      <c r="W22" s="1087"/>
      <c r="X22" s="1087"/>
      <c r="Y22" s="1087"/>
      <c r="Z22" s="1087"/>
      <c r="AA22" s="1087"/>
      <c r="AB22" s="1087"/>
      <c r="AC22" s="1087"/>
      <c r="AD22" s="1087"/>
      <c r="AE22" s="1088"/>
      <c r="AF22" s="1048"/>
      <c r="AG22" s="1049"/>
      <c r="AH22" s="1049"/>
      <c r="AI22" s="1049"/>
      <c r="AJ22" s="1050"/>
      <c r="AK22" s="1089"/>
      <c r="AL22" s="1090"/>
      <c r="AM22" s="1090"/>
      <c r="AN22" s="1090"/>
      <c r="AO22" s="1090"/>
      <c r="AP22" s="1090"/>
      <c r="AQ22" s="1090"/>
      <c r="AR22" s="1090"/>
      <c r="AS22" s="1090"/>
      <c r="AT22" s="1090"/>
      <c r="AU22" s="1091"/>
      <c r="AV22" s="1091"/>
      <c r="AW22" s="1091"/>
      <c r="AX22" s="1091"/>
      <c r="AY22" s="1092"/>
      <c r="AZ22" s="1041" t="s">
        <v>377</v>
      </c>
      <c r="BA22" s="1041"/>
      <c r="BB22" s="1041"/>
      <c r="BC22" s="1041"/>
      <c r="BD22" s="1042"/>
      <c r="BE22" s="227"/>
      <c r="BF22" s="227"/>
      <c r="BG22" s="227"/>
      <c r="BH22" s="227"/>
      <c r="BI22" s="227"/>
      <c r="BJ22" s="227"/>
      <c r="BK22" s="227"/>
      <c r="BL22" s="227"/>
      <c r="BM22" s="227"/>
      <c r="BN22" s="227"/>
      <c r="BO22" s="227"/>
      <c r="BP22" s="227"/>
      <c r="BQ22" s="232">
        <v>16</v>
      </c>
      <c r="BR22" s="233"/>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8"/>
    </row>
    <row r="23" spans="1:131" s="229" customFormat="1" ht="26.25" customHeight="1" thickBot="1" x14ac:dyDescent="0.25">
      <c r="A23" s="234" t="s">
        <v>378</v>
      </c>
      <c r="B23" s="950" t="s">
        <v>379</v>
      </c>
      <c r="C23" s="951"/>
      <c r="D23" s="951"/>
      <c r="E23" s="951"/>
      <c r="F23" s="951"/>
      <c r="G23" s="951"/>
      <c r="H23" s="951"/>
      <c r="I23" s="951"/>
      <c r="J23" s="951"/>
      <c r="K23" s="951"/>
      <c r="L23" s="951"/>
      <c r="M23" s="951"/>
      <c r="N23" s="951"/>
      <c r="O23" s="951"/>
      <c r="P23" s="961"/>
      <c r="Q23" s="1080">
        <v>15643</v>
      </c>
      <c r="R23" s="1074"/>
      <c r="S23" s="1074"/>
      <c r="T23" s="1074"/>
      <c r="U23" s="1074"/>
      <c r="V23" s="1074">
        <v>15220</v>
      </c>
      <c r="W23" s="1074"/>
      <c r="X23" s="1074"/>
      <c r="Y23" s="1074"/>
      <c r="Z23" s="1074"/>
      <c r="AA23" s="1074">
        <v>423</v>
      </c>
      <c r="AB23" s="1074"/>
      <c r="AC23" s="1074"/>
      <c r="AD23" s="1074"/>
      <c r="AE23" s="1081"/>
      <c r="AF23" s="1082">
        <v>423</v>
      </c>
      <c r="AG23" s="1074"/>
      <c r="AH23" s="1074"/>
      <c r="AI23" s="1074"/>
      <c r="AJ23" s="1083"/>
      <c r="AK23" s="1084"/>
      <c r="AL23" s="1085"/>
      <c r="AM23" s="1085"/>
      <c r="AN23" s="1085"/>
      <c r="AO23" s="1085"/>
      <c r="AP23" s="1074">
        <v>7344</v>
      </c>
      <c r="AQ23" s="1074"/>
      <c r="AR23" s="1074"/>
      <c r="AS23" s="1074"/>
      <c r="AT23" s="1074"/>
      <c r="AU23" s="1075"/>
      <c r="AV23" s="1075"/>
      <c r="AW23" s="1075"/>
      <c r="AX23" s="1075"/>
      <c r="AY23" s="1076"/>
      <c r="AZ23" s="1077" t="s">
        <v>122</v>
      </c>
      <c r="BA23" s="1078"/>
      <c r="BB23" s="1078"/>
      <c r="BC23" s="1078"/>
      <c r="BD23" s="1079"/>
      <c r="BE23" s="227"/>
      <c r="BF23" s="227"/>
      <c r="BG23" s="227"/>
      <c r="BH23" s="227"/>
      <c r="BI23" s="227"/>
      <c r="BJ23" s="227"/>
      <c r="BK23" s="227"/>
      <c r="BL23" s="227"/>
      <c r="BM23" s="227"/>
      <c r="BN23" s="227"/>
      <c r="BO23" s="227"/>
      <c r="BP23" s="227"/>
      <c r="BQ23" s="232">
        <v>17</v>
      </c>
      <c r="BR23" s="233"/>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8"/>
    </row>
    <row r="24" spans="1:131" s="229" customFormat="1" ht="26.25" customHeight="1" x14ac:dyDescent="0.2">
      <c r="A24" s="1073" t="s">
        <v>380</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6"/>
      <c r="BA24" s="226"/>
      <c r="BB24" s="226"/>
      <c r="BC24" s="226"/>
      <c r="BD24" s="226"/>
      <c r="BE24" s="227"/>
      <c r="BF24" s="227"/>
      <c r="BG24" s="227"/>
      <c r="BH24" s="227"/>
      <c r="BI24" s="227"/>
      <c r="BJ24" s="227"/>
      <c r="BK24" s="227"/>
      <c r="BL24" s="227"/>
      <c r="BM24" s="227"/>
      <c r="BN24" s="227"/>
      <c r="BO24" s="227"/>
      <c r="BP24" s="227"/>
      <c r="BQ24" s="232">
        <v>18</v>
      </c>
      <c r="BR24" s="233"/>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8"/>
    </row>
    <row r="25" spans="1:131" ht="26.25" customHeight="1" thickBot="1" x14ac:dyDescent="0.25">
      <c r="A25" s="1072" t="s">
        <v>381</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6"/>
      <c r="BK25" s="226"/>
      <c r="BL25" s="226"/>
      <c r="BM25" s="226"/>
      <c r="BN25" s="226"/>
      <c r="BO25" s="235"/>
      <c r="BP25" s="235"/>
      <c r="BQ25" s="232">
        <v>19</v>
      </c>
      <c r="BR25" s="233"/>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2">
      <c r="A26" s="1008" t="s">
        <v>358</v>
      </c>
      <c r="B26" s="1009"/>
      <c r="C26" s="1009"/>
      <c r="D26" s="1009"/>
      <c r="E26" s="1009"/>
      <c r="F26" s="1009"/>
      <c r="G26" s="1009"/>
      <c r="H26" s="1009"/>
      <c r="I26" s="1009"/>
      <c r="J26" s="1009"/>
      <c r="K26" s="1009"/>
      <c r="L26" s="1009"/>
      <c r="M26" s="1009"/>
      <c r="N26" s="1009"/>
      <c r="O26" s="1009"/>
      <c r="P26" s="1010"/>
      <c r="Q26" s="1014" t="s">
        <v>382</v>
      </c>
      <c r="R26" s="1015"/>
      <c r="S26" s="1015"/>
      <c r="T26" s="1015"/>
      <c r="U26" s="1016"/>
      <c r="V26" s="1014" t="s">
        <v>383</v>
      </c>
      <c r="W26" s="1015"/>
      <c r="X26" s="1015"/>
      <c r="Y26" s="1015"/>
      <c r="Z26" s="1016"/>
      <c r="AA26" s="1014" t="s">
        <v>384</v>
      </c>
      <c r="AB26" s="1015"/>
      <c r="AC26" s="1015"/>
      <c r="AD26" s="1015"/>
      <c r="AE26" s="1015"/>
      <c r="AF26" s="1068" t="s">
        <v>385</v>
      </c>
      <c r="AG26" s="1021"/>
      <c r="AH26" s="1021"/>
      <c r="AI26" s="1021"/>
      <c r="AJ26" s="1069"/>
      <c r="AK26" s="1015" t="s">
        <v>386</v>
      </c>
      <c r="AL26" s="1015"/>
      <c r="AM26" s="1015"/>
      <c r="AN26" s="1015"/>
      <c r="AO26" s="1016"/>
      <c r="AP26" s="1014" t="s">
        <v>387</v>
      </c>
      <c r="AQ26" s="1015"/>
      <c r="AR26" s="1015"/>
      <c r="AS26" s="1015"/>
      <c r="AT26" s="1016"/>
      <c r="AU26" s="1014" t="s">
        <v>388</v>
      </c>
      <c r="AV26" s="1015"/>
      <c r="AW26" s="1015"/>
      <c r="AX26" s="1015"/>
      <c r="AY26" s="1016"/>
      <c r="AZ26" s="1014" t="s">
        <v>389</v>
      </c>
      <c r="BA26" s="1015"/>
      <c r="BB26" s="1015"/>
      <c r="BC26" s="1015"/>
      <c r="BD26" s="1016"/>
      <c r="BE26" s="1014" t="s">
        <v>365</v>
      </c>
      <c r="BF26" s="1015"/>
      <c r="BG26" s="1015"/>
      <c r="BH26" s="1015"/>
      <c r="BI26" s="1028"/>
      <c r="BJ26" s="226"/>
      <c r="BK26" s="226"/>
      <c r="BL26" s="226"/>
      <c r="BM26" s="226"/>
      <c r="BN26" s="226"/>
      <c r="BO26" s="235"/>
      <c r="BP26" s="235"/>
      <c r="BQ26" s="232">
        <v>20</v>
      </c>
      <c r="BR26" s="233"/>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5"/>
      <c r="BP27" s="235"/>
      <c r="BQ27" s="232">
        <v>21</v>
      </c>
      <c r="BR27" s="233"/>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2">
      <c r="A28" s="236">
        <v>1</v>
      </c>
      <c r="B28" s="1060" t="s">
        <v>390</v>
      </c>
      <c r="C28" s="1061"/>
      <c r="D28" s="1061"/>
      <c r="E28" s="1061"/>
      <c r="F28" s="1061"/>
      <c r="G28" s="1061"/>
      <c r="H28" s="1061"/>
      <c r="I28" s="1061"/>
      <c r="J28" s="1061"/>
      <c r="K28" s="1061"/>
      <c r="L28" s="1061"/>
      <c r="M28" s="1061"/>
      <c r="N28" s="1061"/>
      <c r="O28" s="1061"/>
      <c r="P28" s="1062"/>
      <c r="Q28" s="1063">
        <v>3645</v>
      </c>
      <c r="R28" s="1064"/>
      <c r="S28" s="1064"/>
      <c r="T28" s="1064"/>
      <c r="U28" s="1064"/>
      <c r="V28" s="1064">
        <v>3610</v>
      </c>
      <c r="W28" s="1064"/>
      <c r="X28" s="1064"/>
      <c r="Y28" s="1064"/>
      <c r="Z28" s="1064"/>
      <c r="AA28" s="1064">
        <v>34</v>
      </c>
      <c r="AB28" s="1064"/>
      <c r="AC28" s="1064"/>
      <c r="AD28" s="1064"/>
      <c r="AE28" s="1065"/>
      <c r="AF28" s="1066">
        <v>34</v>
      </c>
      <c r="AG28" s="1064"/>
      <c r="AH28" s="1064"/>
      <c r="AI28" s="1064"/>
      <c r="AJ28" s="1067"/>
      <c r="AK28" s="1055">
        <v>540</v>
      </c>
      <c r="AL28" s="1056"/>
      <c r="AM28" s="1056"/>
      <c r="AN28" s="1056"/>
      <c r="AO28" s="1056"/>
      <c r="AP28" s="1056" t="s">
        <v>546</v>
      </c>
      <c r="AQ28" s="1056"/>
      <c r="AR28" s="1056"/>
      <c r="AS28" s="1056"/>
      <c r="AT28" s="1056"/>
      <c r="AU28" s="1056" t="s">
        <v>546</v>
      </c>
      <c r="AV28" s="1056"/>
      <c r="AW28" s="1056"/>
      <c r="AX28" s="1056"/>
      <c r="AY28" s="1056"/>
      <c r="AZ28" s="1057" t="s">
        <v>546</v>
      </c>
      <c r="BA28" s="1057"/>
      <c r="BB28" s="1057"/>
      <c r="BC28" s="1057"/>
      <c r="BD28" s="1057"/>
      <c r="BE28" s="1058"/>
      <c r="BF28" s="1058"/>
      <c r="BG28" s="1058"/>
      <c r="BH28" s="1058"/>
      <c r="BI28" s="1059"/>
      <c r="BJ28" s="226"/>
      <c r="BK28" s="226"/>
      <c r="BL28" s="226"/>
      <c r="BM28" s="226"/>
      <c r="BN28" s="226"/>
      <c r="BO28" s="235"/>
      <c r="BP28" s="235"/>
      <c r="BQ28" s="232">
        <v>22</v>
      </c>
      <c r="BR28" s="233"/>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2">
      <c r="A29" s="236">
        <v>2</v>
      </c>
      <c r="B29" s="1043" t="s">
        <v>391</v>
      </c>
      <c r="C29" s="1044"/>
      <c r="D29" s="1044"/>
      <c r="E29" s="1044"/>
      <c r="F29" s="1044"/>
      <c r="G29" s="1044"/>
      <c r="H29" s="1044"/>
      <c r="I29" s="1044"/>
      <c r="J29" s="1044"/>
      <c r="K29" s="1044"/>
      <c r="L29" s="1044"/>
      <c r="M29" s="1044"/>
      <c r="N29" s="1044"/>
      <c r="O29" s="1044"/>
      <c r="P29" s="1045"/>
      <c r="Q29" s="1051">
        <v>2737</v>
      </c>
      <c r="R29" s="1052"/>
      <c r="S29" s="1052"/>
      <c r="T29" s="1052"/>
      <c r="U29" s="1052"/>
      <c r="V29" s="1052">
        <v>2736</v>
      </c>
      <c r="W29" s="1052"/>
      <c r="X29" s="1052"/>
      <c r="Y29" s="1052"/>
      <c r="Z29" s="1052"/>
      <c r="AA29" s="1052">
        <v>1</v>
      </c>
      <c r="AB29" s="1052"/>
      <c r="AC29" s="1052"/>
      <c r="AD29" s="1052"/>
      <c r="AE29" s="1053"/>
      <c r="AF29" s="1048">
        <v>1</v>
      </c>
      <c r="AG29" s="1049"/>
      <c r="AH29" s="1049"/>
      <c r="AI29" s="1049"/>
      <c r="AJ29" s="1050"/>
      <c r="AK29" s="993">
        <v>117</v>
      </c>
      <c r="AL29" s="984"/>
      <c r="AM29" s="984"/>
      <c r="AN29" s="984"/>
      <c r="AO29" s="984"/>
      <c r="AP29" s="984" t="s">
        <v>546</v>
      </c>
      <c r="AQ29" s="984"/>
      <c r="AR29" s="984"/>
      <c r="AS29" s="984"/>
      <c r="AT29" s="984"/>
      <c r="AU29" s="984" t="s">
        <v>546</v>
      </c>
      <c r="AV29" s="984"/>
      <c r="AW29" s="984"/>
      <c r="AX29" s="984"/>
      <c r="AY29" s="984"/>
      <c r="AZ29" s="1054" t="s">
        <v>546</v>
      </c>
      <c r="BA29" s="1054"/>
      <c r="BB29" s="1054"/>
      <c r="BC29" s="1054"/>
      <c r="BD29" s="1054"/>
      <c r="BE29" s="985"/>
      <c r="BF29" s="985"/>
      <c r="BG29" s="985"/>
      <c r="BH29" s="985"/>
      <c r="BI29" s="986"/>
      <c r="BJ29" s="226"/>
      <c r="BK29" s="226"/>
      <c r="BL29" s="226"/>
      <c r="BM29" s="226"/>
      <c r="BN29" s="226"/>
      <c r="BO29" s="235"/>
      <c r="BP29" s="235"/>
      <c r="BQ29" s="232">
        <v>23</v>
      </c>
      <c r="BR29" s="233"/>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2">
      <c r="A30" s="236">
        <v>3</v>
      </c>
      <c r="B30" s="1043" t="s">
        <v>392</v>
      </c>
      <c r="C30" s="1044"/>
      <c r="D30" s="1044"/>
      <c r="E30" s="1044"/>
      <c r="F30" s="1044"/>
      <c r="G30" s="1044"/>
      <c r="H30" s="1044"/>
      <c r="I30" s="1044"/>
      <c r="J30" s="1044"/>
      <c r="K30" s="1044"/>
      <c r="L30" s="1044"/>
      <c r="M30" s="1044"/>
      <c r="N30" s="1044"/>
      <c r="O30" s="1044"/>
      <c r="P30" s="1045"/>
      <c r="Q30" s="1051">
        <v>577</v>
      </c>
      <c r="R30" s="1052"/>
      <c r="S30" s="1052"/>
      <c r="T30" s="1052"/>
      <c r="U30" s="1052"/>
      <c r="V30" s="1052">
        <v>565</v>
      </c>
      <c r="W30" s="1052"/>
      <c r="X30" s="1052"/>
      <c r="Y30" s="1052"/>
      <c r="Z30" s="1052"/>
      <c r="AA30" s="1052">
        <v>12</v>
      </c>
      <c r="AB30" s="1052"/>
      <c r="AC30" s="1052"/>
      <c r="AD30" s="1052"/>
      <c r="AE30" s="1053"/>
      <c r="AF30" s="1048">
        <v>12</v>
      </c>
      <c r="AG30" s="1049"/>
      <c r="AH30" s="1049"/>
      <c r="AI30" s="1049"/>
      <c r="AJ30" s="1050"/>
      <c r="AK30" s="993">
        <v>100</v>
      </c>
      <c r="AL30" s="984"/>
      <c r="AM30" s="984"/>
      <c r="AN30" s="984"/>
      <c r="AO30" s="984"/>
      <c r="AP30" s="984" t="s">
        <v>546</v>
      </c>
      <c r="AQ30" s="984"/>
      <c r="AR30" s="984"/>
      <c r="AS30" s="984"/>
      <c r="AT30" s="984"/>
      <c r="AU30" s="984" t="s">
        <v>546</v>
      </c>
      <c r="AV30" s="984"/>
      <c r="AW30" s="984"/>
      <c r="AX30" s="984"/>
      <c r="AY30" s="984"/>
      <c r="AZ30" s="1054" t="s">
        <v>546</v>
      </c>
      <c r="BA30" s="1054"/>
      <c r="BB30" s="1054"/>
      <c r="BC30" s="1054"/>
      <c r="BD30" s="1054"/>
      <c r="BE30" s="985"/>
      <c r="BF30" s="985"/>
      <c r="BG30" s="985"/>
      <c r="BH30" s="985"/>
      <c r="BI30" s="986"/>
      <c r="BJ30" s="226"/>
      <c r="BK30" s="226"/>
      <c r="BL30" s="226"/>
      <c r="BM30" s="226"/>
      <c r="BN30" s="226"/>
      <c r="BO30" s="235"/>
      <c r="BP30" s="235"/>
      <c r="BQ30" s="232">
        <v>24</v>
      </c>
      <c r="BR30" s="233"/>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2">
      <c r="A31" s="236">
        <v>4</v>
      </c>
      <c r="B31" s="1043" t="s">
        <v>393</v>
      </c>
      <c r="C31" s="1044"/>
      <c r="D31" s="1044"/>
      <c r="E31" s="1044"/>
      <c r="F31" s="1044"/>
      <c r="G31" s="1044"/>
      <c r="H31" s="1044"/>
      <c r="I31" s="1044"/>
      <c r="J31" s="1044"/>
      <c r="K31" s="1044"/>
      <c r="L31" s="1044"/>
      <c r="M31" s="1044"/>
      <c r="N31" s="1044"/>
      <c r="O31" s="1044"/>
      <c r="P31" s="1045"/>
      <c r="Q31" s="1051">
        <v>1126</v>
      </c>
      <c r="R31" s="1052"/>
      <c r="S31" s="1052"/>
      <c r="T31" s="1052"/>
      <c r="U31" s="1052"/>
      <c r="V31" s="1052">
        <v>1064</v>
      </c>
      <c r="W31" s="1052"/>
      <c r="X31" s="1052"/>
      <c r="Y31" s="1052"/>
      <c r="Z31" s="1052"/>
      <c r="AA31" s="1052">
        <v>61</v>
      </c>
      <c r="AB31" s="1052"/>
      <c r="AC31" s="1052"/>
      <c r="AD31" s="1052"/>
      <c r="AE31" s="1053"/>
      <c r="AF31" s="1048">
        <v>335</v>
      </c>
      <c r="AG31" s="1049"/>
      <c r="AH31" s="1049"/>
      <c r="AI31" s="1049"/>
      <c r="AJ31" s="1050"/>
      <c r="AK31" s="993">
        <v>263</v>
      </c>
      <c r="AL31" s="984"/>
      <c r="AM31" s="984"/>
      <c r="AN31" s="984"/>
      <c r="AO31" s="984"/>
      <c r="AP31" s="984">
        <v>2404</v>
      </c>
      <c r="AQ31" s="984"/>
      <c r="AR31" s="984"/>
      <c r="AS31" s="984"/>
      <c r="AT31" s="984"/>
      <c r="AU31" s="984">
        <v>1308</v>
      </c>
      <c r="AV31" s="984"/>
      <c r="AW31" s="984"/>
      <c r="AX31" s="984"/>
      <c r="AY31" s="984"/>
      <c r="AZ31" s="1054" t="s">
        <v>546</v>
      </c>
      <c r="BA31" s="1054"/>
      <c r="BB31" s="1054"/>
      <c r="BC31" s="1054"/>
      <c r="BD31" s="1054"/>
      <c r="BE31" s="985" t="s">
        <v>394</v>
      </c>
      <c r="BF31" s="985"/>
      <c r="BG31" s="985"/>
      <c r="BH31" s="985"/>
      <c r="BI31" s="986"/>
      <c r="BJ31" s="226"/>
      <c r="BK31" s="226"/>
      <c r="BL31" s="226"/>
      <c r="BM31" s="226"/>
      <c r="BN31" s="226"/>
      <c r="BO31" s="235"/>
      <c r="BP31" s="235"/>
      <c r="BQ31" s="232">
        <v>25</v>
      </c>
      <c r="BR31" s="233"/>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2">
      <c r="A32" s="236">
        <v>5</v>
      </c>
      <c r="B32" s="1043"/>
      <c r="C32" s="1044"/>
      <c r="D32" s="1044"/>
      <c r="E32" s="1044"/>
      <c r="F32" s="1044"/>
      <c r="G32" s="1044"/>
      <c r="H32" s="1044"/>
      <c r="I32" s="1044"/>
      <c r="J32" s="1044"/>
      <c r="K32" s="1044"/>
      <c r="L32" s="1044"/>
      <c r="M32" s="1044"/>
      <c r="N32" s="1044"/>
      <c r="O32" s="1044"/>
      <c r="P32" s="1045"/>
      <c r="Q32" s="1051"/>
      <c r="R32" s="1052"/>
      <c r="S32" s="1052"/>
      <c r="T32" s="1052"/>
      <c r="U32" s="1052"/>
      <c r="V32" s="1052"/>
      <c r="W32" s="1052"/>
      <c r="X32" s="1052"/>
      <c r="Y32" s="1052"/>
      <c r="Z32" s="1052"/>
      <c r="AA32" s="1052"/>
      <c r="AB32" s="1052"/>
      <c r="AC32" s="1052"/>
      <c r="AD32" s="1052"/>
      <c r="AE32" s="1053"/>
      <c r="AF32" s="1048"/>
      <c r="AG32" s="1049"/>
      <c r="AH32" s="1049"/>
      <c r="AI32" s="1049"/>
      <c r="AJ32" s="1050"/>
      <c r="AK32" s="993"/>
      <c r="AL32" s="984"/>
      <c r="AM32" s="984"/>
      <c r="AN32" s="984"/>
      <c r="AO32" s="984"/>
      <c r="AP32" s="984"/>
      <c r="AQ32" s="984"/>
      <c r="AR32" s="984"/>
      <c r="AS32" s="984"/>
      <c r="AT32" s="984"/>
      <c r="AU32" s="984"/>
      <c r="AV32" s="984"/>
      <c r="AW32" s="984"/>
      <c r="AX32" s="984"/>
      <c r="AY32" s="984"/>
      <c r="AZ32" s="1054"/>
      <c r="BA32" s="1054"/>
      <c r="BB32" s="1054"/>
      <c r="BC32" s="1054"/>
      <c r="BD32" s="1054"/>
      <c r="BE32" s="985"/>
      <c r="BF32" s="985"/>
      <c r="BG32" s="985"/>
      <c r="BH32" s="985"/>
      <c r="BI32" s="986"/>
      <c r="BJ32" s="226"/>
      <c r="BK32" s="226"/>
      <c r="BL32" s="226"/>
      <c r="BM32" s="226"/>
      <c r="BN32" s="226"/>
      <c r="BO32" s="235"/>
      <c r="BP32" s="235"/>
      <c r="BQ32" s="232">
        <v>26</v>
      </c>
      <c r="BR32" s="233"/>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2">
      <c r="A33" s="236">
        <v>6</v>
      </c>
      <c r="B33" s="1043"/>
      <c r="C33" s="1044"/>
      <c r="D33" s="1044"/>
      <c r="E33" s="1044"/>
      <c r="F33" s="1044"/>
      <c r="G33" s="1044"/>
      <c r="H33" s="1044"/>
      <c r="I33" s="1044"/>
      <c r="J33" s="1044"/>
      <c r="K33" s="1044"/>
      <c r="L33" s="1044"/>
      <c r="M33" s="1044"/>
      <c r="N33" s="1044"/>
      <c r="O33" s="1044"/>
      <c r="P33" s="1045"/>
      <c r="Q33" s="1051"/>
      <c r="R33" s="1052"/>
      <c r="S33" s="1052"/>
      <c r="T33" s="1052"/>
      <c r="U33" s="1052"/>
      <c r="V33" s="1052"/>
      <c r="W33" s="1052"/>
      <c r="X33" s="1052"/>
      <c r="Y33" s="1052"/>
      <c r="Z33" s="1052"/>
      <c r="AA33" s="1052"/>
      <c r="AB33" s="1052"/>
      <c r="AC33" s="1052"/>
      <c r="AD33" s="1052"/>
      <c r="AE33" s="1053"/>
      <c r="AF33" s="1048"/>
      <c r="AG33" s="1049"/>
      <c r="AH33" s="1049"/>
      <c r="AI33" s="1049"/>
      <c r="AJ33" s="1050"/>
      <c r="AK33" s="993"/>
      <c r="AL33" s="984"/>
      <c r="AM33" s="984"/>
      <c r="AN33" s="984"/>
      <c r="AO33" s="984"/>
      <c r="AP33" s="984"/>
      <c r="AQ33" s="984"/>
      <c r="AR33" s="984"/>
      <c r="AS33" s="984"/>
      <c r="AT33" s="984"/>
      <c r="AU33" s="984"/>
      <c r="AV33" s="984"/>
      <c r="AW33" s="984"/>
      <c r="AX33" s="984"/>
      <c r="AY33" s="984"/>
      <c r="AZ33" s="1054"/>
      <c r="BA33" s="1054"/>
      <c r="BB33" s="1054"/>
      <c r="BC33" s="1054"/>
      <c r="BD33" s="1054"/>
      <c r="BE33" s="985"/>
      <c r="BF33" s="985"/>
      <c r="BG33" s="985"/>
      <c r="BH33" s="985"/>
      <c r="BI33" s="986"/>
      <c r="BJ33" s="226"/>
      <c r="BK33" s="226"/>
      <c r="BL33" s="226"/>
      <c r="BM33" s="226"/>
      <c r="BN33" s="226"/>
      <c r="BO33" s="235"/>
      <c r="BP33" s="235"/>
      <c r="BQ33" s="232">
        <v>27</v>
      </c>
      <c r="BR33" s="233"/>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2">
      <c r="A34" s="236">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6"/>
      <c r="BK34" s="226"/>
      <c r="BL34" s="226"/>
      <c r="BM34" s="226"/>
      <c r="BN34" s="226"/>
      <c r="BO34" s="235"/>
      <c r="BP34" s="235"/>
      <c r="BQ34" s="232">
        <v>28</v>
      </c>
      <c r="BR34" s="233"/>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2">
      <c r="A35" s="236">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6"/>
      <c r="BK35" s="226"/>
      <c r="BL35" s="226"/>
      <c r="BM35" s="226"/>
      <c r="BN35" s="226"/>
      <c r="BO35" s="235"/>
      <c r="BP35" s="235"/>
      <c r="BQ35" s="232">
        <v>29</v>
      </c>
      <c r="BR35" s="233"/>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2">
      <c r="A36" s="236">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6"/>
      <c r="BK36" s="226"/>
      <c r="BL36" s="226"/>
      <c r="BM36" s="226"/>
      <c r="BN36" s="226"/>
      <c r="BO36" s="235"/>
      <c r="BP36" s="235"/>
      <c r="BQ36" s="232">
        <v>30</v>
      </c>
      <c r="BR36" s="233"/>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2">
      <c r="A37" s="236">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6"/>
      <c r="BK37" s="226"/>
      <c r="BL37" s="226"/>
      <c r="BM37" s="226"/>
      <c r="BN37" s="226"/>
      <c r="BO37" s="235"/>
      <c r="BP37" s="235"/>
      <c r="BQ37" s="232">
        <v>31</v>
      </c>
      <c r="BR37" s="233"/>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2">
      <c r="A38" s="236">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5"/>
      <c r="BP38" s="235"/>
      <c r="BQ38" s="232">
        <v>32</v>
      </c>
      <c r="BR38" s="233"/>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2">
      <c r="A39" s="236">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5"/>
      <c r="BP39" s="235"/>
      <c r="BQ39" s="232">
        <v>33</v>
      </c>
      <c r="BR39" s="233"/>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2">
      <c r="A40" s="232">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5"/>
      <c r="BP40" s="235"/>
      <c r="BQ40" s="232">
        <v>34</v>
      </c>
      <c r="BR40" s="233"/>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2">
      <c r="A41" s="232">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5"/>
      <c r="BP41" s="235"/>
      <c r="BQ41" s="232">
        <v>35</v>
      </c>
      <c r="BR41" s="233"/>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2">
      <c r="A42" s="232">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5"/>
      <c r="BP42" s="235"/>
      <c r="BQ42" s="232">
        <v>36</v>
      </c>
      <c r="BR42" s="233"/>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2">
      <c r="A43" s="232">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5"/>
      <c r="BP43" s="235"/>
      <c r="BQ43" s="232">
        <v>37</v>
      </c>
      <c r="BR43" s="233"/>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2">
      <c r="A44" s="232">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5"/>
      <c r="BP44" s="235"/>
      <c r="BQ44" s="232">
        <v>38</v>
      </c>
      <c r="BR44" s="233"/>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2">
      <c r="A45" s="232">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5"/>
      <c r="BP45" s="235"/>
      <c r="BQ45" s="232">
        <v>39</v>
      </c>
      <c r="BR45" s="233"/>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2">
      <c r="A46" s="232">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5"/>
      <c r="BP46" s="235"/>
      <c r="BQ46" s="232">
        <v>40</v>
      </c>
      <c r="BR46" s="233"/>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2">
      <c r="A47" s="232">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5"/>
      <c r="BP47" s="235"/>
      <c r="BQ47" s="232">
        <v>41</v>
      </c>
      <c r="BR47" s="233"/>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2">
      <c r="A48" s="232">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5"/>
      <c r="BP48" s="235"/>
      <c r="BQ48" s="232">
        <v>42</v>
      </c>
      <c r="BR48" s="233"/>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2">
      <c r="A49" s="232">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5"/>
      <c r="BP49" s="235"/>
      <c r="BQ49" s="232">
        <v>43</v>
      </c>
      <c r="BR49" s="233"/>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2">
      <c r="A50" s="232">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5"/>
      <c r="BP50" s="235"/>
      <c r="BQ50" s="232">
        <v>44</v>
      </c>
      <c r="BR50" s="233"/>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2">
      <c r="A51" s="232">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5"/>
      <c r="BP51" s="235"/>
      <c r="BQ51" s="232">
        <v>45</v>
      </c>
      <c r="BR51" s="233"/>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2">
      <c r="A52" s="232">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5"/>
      <c r="BP52" s="235"/>
      <c r="BQ52" s="232">
        <v>46</v>
      </c>
      <c r="BR52" s="233"/>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2">
      <c r="A53" s="232">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5"/>
      <c r="BP53" s="235"/>
      <c r="BQ53" s="232">
        <v>47</v>
      </c>
      <c r="BR53" s="233"/>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2">
      <c r="A54" s="232">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5"/>
      <c r="BP54" s="235"/>
      <c r="BQ54" s="232">
        <v>48</v>
      </c>
      <c r="BR54" s="233"/>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2">
      <c r="A55" s="232">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5"/>
      <c r="BP55" s="235"/>
      <c r="BQ55" s="232">
        <v>49</v>
      </c>
      <c r="BR55" s="233"/>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2">
      <c r="A56" s="232">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5"/>
      <c r="BP56" s="235"/>
      <c r="BQ56" s="232">
        <v>50</v>
      </c>
      <c r="BR56" s="233"/>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2">
      <c r="A57" s="232">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5"/>
      <c r="BP57" s="235"/>
      <c r="BQ57" s="232">
        <v>51</v>
      </c>
      <c r="BR57" s="233"/>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2">
      <c r="A58" s="232">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5"/>
      <c r="BP58" s="235"/>
      <c r="BQ58" s="232">
        <v>52</v>
      </c>
      <c r="BR58" s="233"/>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2">
      <c r="A59" s="232">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5"/>
      <c r="BP59" s="235"/>
      <c r="BQ59" s="232">
        <v>53</v>
      </c>
      <c r="BR59" s="233"/>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2">
      <c r="A60" s="232">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5"/>
      <c r="BP60" s="235"/>
      <c r="BQ60" s="232">
        <v>54</v>
      </c>
      <c r="BR60" s="233"/>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5">
      <c r="A61" s="232">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5"/>
      <c r="BP61" s="235"/>
      <c r="BQ61" s="232">
        <v>55</v>
      </c>
      <c r="BR61" s="233"/>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2">
      <c r="A62" s="232">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395</v>
      </c>
      <c r="BK62" s="1041"/>
      <c r="BL62" s="1041"/>
      <c r="BM62" s="1041"/>
      <c r="BN62" s="1042"/>
      <c r="BO62" s="235"/>
      <c r="BP62" s="235"/>
      <c r="BQ62" s="232">
        <v>56</v>
      </c>
      <c r="BR62" s="233"/>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5">
      <c r="A63" s="234" t="s">
        <v>378</v>
      </c>
      <c r="B63" s="950" t="s">
        <v>396</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382</v>
      </c>
      <c r="AG63" s="972"/>
      <c r="AH63" s="972"/>
      <c r="AI63" s="972"/>
      <c r="AJ63" s="1035"/>
      <c r="AK63" s="1036"/>
      <c r="AL63" s="976"/>
      <c r="AM63" s="976"/>
      <c r="AN63" s="976"/>
      <c r="AO63" s="976"/>
      <c r="AP63" s="972">
        <v>2404</v>
      </c>
      <c r="AQ63" s="972"/>
      <c r="AR63" s="972"/>
      <c r="AS63" s="972"/>
      <c r="AT63" s="972"/>
      <c r="AU63" s="972">
        <v>1308</v>
      </c>
      <c r="AV63" s="972"/>
      <c r="AW63" s="972"/>
      <c r="AX63" s="972"/>
      <c r="AY63" s="972"/>
      <c r="AZ63" s="1030"/>
      <c r="BA63" s="1030"/>
      <c r="BB63" s="1030"/>
      <c r="BC63" s="1030"/>
      <c r="BD63" s="1030"/>
      <c r="BE63" s="973"/>
      <c r="BF63" s="973"/>
      <c r="BG63" s="973"/>
      <c r="BH63" s="973"/>
      <c r="BI63" s="974"/>
      <c r="BJ63" s="1031" t="s">
        <v>122</v>
      </c>
      <c r="BK63" s="966"/>
      <c r="BL63" s="966"/>
      <c r="BM63" s="966"/>
      <c r="BN63" s="1032"/>
      <c r="BO63" s="235"/>
      <c r="BP63" s="235"/>
      <c r="BQ63" s="232">
        <v>57</v>
      </c>
      <c r="BR63" s="233"/>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5">
      <c r="A65" s="226" t="s">
        <v>397</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2">
      <c r="A66" s="1008" t="s">
        <v>398</v>
      </c>
      <c r="B66" s="1009"/>
      <c r="C66" s="1009"/>
      <c r="D66" s="1009"/>
      <c r="E66" s="1009"/>
      <c r="F66" s="1009"/>
      <c r="G66" s="1009"/>
      <c r="H66" s="1009"/>
      <c r="I66" s="1009"/>
      <c r="J66" s="1009"/>
      <c r="K66" s="1009"/>
      <c r="L66" s="1009"/>
      <c r="M66" s="1009"/>
      <c r="N66" s="1009"/>
      <c r="O66" s="1009"/>
      <c r="P66" s="1010"/>
      <c r="Q66" s="1014" t="s">
        <v>382</v>
      </c>
      <c r="R66" s="1015"/>
      <c r="S66" s="1015"/>
      <c r="T66" s="1015"/>
      <c r="U66" s="1016"/>
      <c r="V66" s="1014" t="s">
        <v>383</v>
      </c>
      <c r="W66" s="1015"/>
      <c r="X66" s="1015"/>
      <c r="Y66" s="1015"/>
      <c r="Z66" s="1016"/>
      <c r="AA66" s="1014" t="s">
        <v>384</v>
      </c>
      <c r="AB66" s="1015"/>
      <c r="AC66" s="1015"/>
      <c r="AD66" s="1015"/>
      <c r="AE66" s="1016"/>
      <c r="AF66" s="1020" t="s">
        <v>385</v>
      </c>
      <c r="AG66" s="1021"/>
      <c r="AH66" s="1021"/>
      <c r="AI66" s="1021"/>
      <c r="AJ66" s="1022"/>
      <c r="AK66" s="1014" t="s">
        <v>386</v>
      </c>
      <c r="AL66" s="1009"/>
      <c r="AM66" s="1009"/>
      <c r="AN66" s="1009"/>
      <c r="AO66" s="1010"/>
      <c r="AP66" s="1014" t="s">
        <v>387</v>
      </c>
      <c r="AQ66" s="1015"/>
      <c r="AR66" s="1015"/>
      <c r="AS66" s="1015"/>
      <c r="AT66" s="1016"/>
      <c r="AU66" s="1014" t="s">
        <v>399</v>
      </c>
      <c r="AV66" s="1015"/>
      <c r="AW66" s="1015"/>
      <c r="AX66" s="1015"/>
      <c r="AY66" s="1016"/>
      <c r="AZ66" s="1014" t="s">
        <v>365</v>
      </c>
      <c r="BA66" s="1015"/>
      <c r="BB66" s="1015"/>
      <c r="BC66" s="1015"/>
      <c r="BD66" s="1028"/>
      <c r="BE66" s="235"/>
      <c r="BF66" s="235"/>
      <c r="BG66" s="235"/>
      <c r="BH66" s="235"/>
      <c r="BI66" s="235"/>
      <c r="BJ66" s="235"/>
      <c r="BK66" s="235"/>
      <c r="BL66" s="235"/>
      <c r="BM66" s="235"/>
      <c r="BN66" s="235"/>
      <c r="BO66" s="235"/>
      <c r="BP66" s="235"/>
      <c r="BQ66" s="232">
        <v>60</v>
      </c>
      <c r="BR66" s="237"/>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5"/>
      <c r="BF67" s="235"/>
      <c r="BG67" s="235"/>
      <c r="BH67" s="235"/>
      <c r="BI67" s="235"/>
      <c r="BJ67" s="235"/>
      <c r="BK67" s="235"/>
      <c r="BL67" s="235"/>
      <c r="BM67" s="235"/>
      <c r="BN67" s="235"/>
      <c r="BO67" s="235"/>
      <c r="BP67" s="235"/>
      <c r="BQ67" s="232">
        <v>61</v>
      </c>
      <c r="BR67" s="237"/>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0">
        <v>1</v>
      </c>
      <c r="B68" s="998" t="s">
        <v>547</v>
      </c>
      <c r="C68" s="999"/>
      <c r="D68" s="999"/>
      <c r="E68" s="999"/>
      <c r="F68" s="999"/>
      <c r="G68" s="999"/>
      <c r="H68" s="999"/>
      <c r="I68" s="999"/>
      <c r="J68" s="999"/>
      <c r="K68" s="999"/>
      <c r="L68" s="999"/>
      <c r="M68" s="999"/>
      <c r="N68" s="999"/>
      <c r="O68" s="999"/>
      <c r="P68" s="1000"/>
      <c r="Q68" s="1001">
        <v>7321</v>
      </c>
      <c r="R68" s="995"/>
      <c r="S68" s="995"/>
      <c r="T68" s="995"/>
      <c r="U68" s="995"/>
      <c r="V68" s="995">
        <v>8768</v>
      </c>
      <c r="W68" s="995"/>
      <c r="X68" s="995"/>
      <c r="Y68" s="995"/>
      <c r="Z68" s="995"/>
      <c r="AA68" s="995">
        <v>-1447</v>
      </c>
      <c r="AB68" s="995"/>
      <c r="AC68" s="995"/>
      <c r="AD68" s="995"/>
      <c r="AE68" s="995"/>
      <c r="AF68" s="995">
        <v>4144</v>
      </c>
      <c r="AG68" s="995"/>
      <c r="AH68" s="995"/>
      <c r="AI68" s="995"/>
      <c r="AJ68" s="995"/>
      <c r="AK68" s="995">
        <v>1093</v>
      </c>
      <c r="AL68" s="995"/>
      <c r="AM68" s="995"/>
      <c r="AN68" s="995"/>
      <c r="AO68" s="995"/>
      <c r="AP68" s="995">
        <v>7723</v>
      </c>
      <c r="AQ68" s="995"/>
      <c r="AR68" s="995"/>
      <c r="AS68" s="995"/>
      <c r="AT68" s="995"/>
      <c r="AU68" s="995">
        <v>826</v>
      </c>
      <c r="AV68" s="995"/>
      <c r="AW68" s="995"/>
      <c r="AX68" s="995"/>
      <c r="AY68" s="995"/>
      <c r="AZ68" s="996" t="s">
        <v>558</v>
      </c>
      <c r="BA68" s="996"/>
      <c r="BB68" s="996"/>
      <c r="BC68" s="996"/>
      <c r="BD68" s="997"/>
      <c r="BE68" s="235"/>
      <c r="BF68" s="235"/>
      <c r="BG68" s="235"/>
      <c r="BH68" s="235"/>
      <c r="BI68" s="235"/>
      <c r="BJ68" s="235"/>
      <c r="BK68" s="235"/>
      <c r="BL68" s="235"/>
      <c r="BM68" s="235"/>
      <c r="BN68" s="235"/>
      <c r="BO68" s="235"/>
      <c r="BP68" s="235"/>
      <c r="BQ68" s="232">
        <v>62</v>
      </c>
      <c r="BR68" s="237"/>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2">
        <v>2</v>
      </c>
      <c r="B69" s="987" t="s">
        <v>548</v>
      </c>
      <c r="C69" s="988"/>
      <c r="D69" s="988"/>
      <c r="E69" s="988"/>
      <c r="F69" s="988"/>
      <c r="G69" s="988"/>
      <c r="H69" s="988"/>
      <c r="I69" s="988"/>
      <c r="J69" s="988"/>
      <c r="K69" s="988"/>
      <c r="L69" s="988"/>
      <c r="M69" s="988"/>
      <c r="N69" s="988"/>
      <c r="O69" s="988"/>
      <c r="P69" s="989"/>
      <c r="Q69" s="990">
        <v>9878</v>
      </c>
      <c r="R69" s="984"/>
      <c r="S69" s="984"/>
      <c r="T69" s="984"/>
      <c r="U69" s="984"/>
      <c r="V69" s="984">
        <v>9787</v>
      </c>
      <c r="W69" s="984"/>
      <c r="X69" s="984"/>
      <c r="Y69" s="984"/>
      <c r="Z69" s="984"/>
      <c r="AA69" s="984">
        <v>92</v>
      </c>
      <c r="AB69" s="984"/>
      <c r="AC69" s="984"/>
      <c r="AD69" s="984"/>
      <c r="AE69" s="984"/>
      <c r="AF69" s="984">
        <v>92</v>
      </c>
      <c r="AG69" s="984"/>
      <c r="AH69" s="984"/>
      <c r="AI69" s="984"/>
      <c r="AJ69" s="984"/>
      <c r="AK69" s="984">
        <v>5083</v>
      </c>
      <c r="AL69" s="984"/>
      <c r="AM69" s="984"/>
      <c r="AN69" s="984"/>
      <c r="AO69" s="984"/>
      <c r="AP69" s="984" t="s">
        <v>546</v>
      </c>
      <c r="AQ69" s="984"/>
      <c r="AR69" s="984"/>
      <c r="AS69" s="984"/>
      <c r="AT69" s="984"/>
      <c r="AU69" s="984" t="s">
        <v>546</v>
      </c>
      <c r="AV69" s="984"/>
      <c r="AW69" s="984"/>
      <c r="AX69" s="984"/>
      <c r="AY69" s="984"/>
      <c r="AZ69" s="985"/>
      <c r="BA69" s="985"/>
      <c r="BB69" s="985"/>
      <c r="BC69" s="985"/>
      <c r="BD69" s="986"/>
      <c r="BE69" s="235"/>
      <c r="BF69" s="235"/>
      <c r="BG69" s="235"/>
      <c r="BH69" s="235"/>
      <c r="BI69" s="235"/>
      <c r="BJ69" s="235"/>
      <c r="BK69" s="235"/>
      <c r="BL69" s="235"/>
      <c r="BM69" s="235"/>
      <c r="BN69" s="235"/>
      <c r="BO69" s="235"/>
      <c r="BP69" s="235"/>
      <c r="BQ69" s="232">
        <v>63</v>
      </c>
      <c r="BR69" s="237"/>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2">
        <v>3</v>
      </c>
      <c r="B70" s="987" t="s">
        <v>549</v>
      </c>
      <c r="C70" s="988"/>
      <c r="D70" s="988"/>
      <c r="E70" s="988"/>
      <c r="F70" s="988"/>
      <c r="G70" s="988"/>
      <c r="H70" s="988"/>
      <c r="I70" s="988"/>
      <c r="J70" s="988"/>
      <c r="K70" s="988"/>
      <c r="L70" s="988"/>
      <c r="M70" s="988"/>
      <c r="N70" s="988"/>
      <c r="O70" s="988"/>
      <c r="P70" s="989"/>
      <c r="Q70" s="990">
        <v>1600855</v>
      </c>
      <c r="R70" s="984"/>
      <c r="S70" s="984"/>
      <c r="T70" s="984"/>
      <c r="U70" s="984"/>
      <c r="V70" s="984">
        <v>1567252</v>
      </c>
      <c r="W70" s="984"/>
      <c r="X70" s="984"/>
      <c r="Y70" s="984"/>
      <c r="Z70" s="984"/>
      <c r="AA70" s="984">
        <v>33603</v>
      </c>
      <c r="AB70" s="984"/>
      <c r="AC70" s="984"/>
      <c r="AD70" s="984"/>
      <c r="AE70" s="984"/>
      <c r="AF70" s="984">
        <v>33603</v>
      </c>
      <c r="AG70" s="984"/>
      <c r="AH70" s="984"/>
      <c r="AI70" s="984"/>
      <c r="AJ70" s="984"/>
      <c r="AK70" s="984">
        <v>22693</v>
      </c>
      <c r="AL70" s="984"/>
      <c r="AM70" s="984"/>
      <c r="AN70" s="984"/>
      <c r="AO70" s="984"/>
      <c r="AP70" s="984" t="s">
        <v>546</v>
      </c>
      <c r="AQ70" s="984"/>
      <c r="AR70" s="984"/>
      <c r="AS70" s="984"/>
      <c r="AT70" s="984"/>
      <c r="AU70" s="984" t="s">
        <v>546</v>
      </c>
      <c r="AV70" s="984"/>
      <c r="AW70" s="984"/>
      <c r="AX70" s="984"/>
      <c r="AY70" s="984"/>
      <c r="AZ70" s="985"/>
      <c r="BA70" s="985"/>
      <c r="BB70" s="985"/>
      <c r="BC70" s="985"/>
      <c r="BD70" s="986"/>
      <c r="BE70" s="235"/>
      <c r="BF70" s="235"/>
      <c r="BG70" s="235"/>
      <c r="BH70" s="235"/>
      <c r="BI70" s="235"/>
      <c r="BJ70" s="235"/>
      <c r="BK70" s="235"/>
      <c r="BL70" s="235"/>
      <c r="BM70" s="235"/>
      <c r="BN70" s="235"/>
      <c r="BO70" s="235"/>
      <c r="BP70" s="235"/>
      <c r="BQ70" s="232">
        <v>64</v>
      </c>
      <c r="BR70" s="237"/>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2">
        <v>4</v>
      </c>
      <c r="B71" s="987" t="s">
        <v>550</v>
      </c>
      <c r="C71" s="988"/>
      <c r="D71" s="988"/>
      <c r="E71" s="988"/>
      <c r="F71" s="988"/>
      <c r="G71" s="988"/>
      <c r="H71" s="988"/>
      <c r="I71" s="988"/>
      <c r="J71" s="988"/>
      <c r="K71" s="988"/>
      <c r="L71" s="988"/>
      <c r="M71" s="988"/>
      <c r="N71" s="988"/>
      <c r="O71" s="988"/>
      <c r="P71" s="989"/>
      <c r="Q71" s="990">
        <v>9022</v>
      </c>
      <c r="R71" s="984"/>
      <c r="S71" s="984"/>
      <c r="T71" s="984"/>
      <c r="U71" s="984"/>
      <c r="V71" s="984">
        <v>8620</v>
      </c>
      <c r="W71" s="984"/>
      <c r="X71" s="984"/>
      <c r="Y71" s="984"/>
      <c r="Z71" s="984"/>
      <c r="AA71" s="984">
        <v>402</v>
      </c>
      <c r="AB71" s="984"/>
      <c r="AC71" s="984"/>
      <c r="AD71" s="984"/>
      <c r="AE71" s="984"/>
      <c r="AF71" s="984">
        <v>402</v>
      </c>
      <c r="AG71" s="984"/>
      <c r="AH71" s="984"/>
      <c r="AI71" s="984"/>
      <c r="AJ71" s="984"/>
      <c r="AK71" s="984" t="s">
        <v>546</v>
      </c>
      <c r="AL71" s="984"/>
      <c r="AM71" s="984"/>
      <c r="AN71" s="984"/>
      <c r="AO71" s="984"/>
      <c r="AP71" s="984">
        <v>158</v>
      </c>
      <c r="AQ71" s="984"/>
      <c r="AR71" s="984"/>
      <c r="AS71" s="984"/>
      <c r="AT71" s="984"/>
      <c r="AU71" s="984">
        <v>2</v>
      </c>
      <c r="AV71" s="984"/>
      <c r="AW71" s="984"/>
      <c r="AX71" s="984"/>
      <c r="AY71" s="984"/>
      <c r="AZ71" s="985"/>
      <c r="BA71" s="985"/>
      <c r="BB71" s="985"/>
      <c r="BC71" s="985"/>
      <c r="BD71" s="986"/>
      <c r="BE71" s="235"/>
      <c r="BF71" s="235"/>
      <c r="BG71" s="235"/>
      <c r="BH71" s="235"/>
      <c r="BI71" s="235"/>
      <c r="BJ71" s="235"/>
      <c r="BK71" s="235"/>
      <c r="BL71" s="235"/>
      <c r="BM71" s="235"/>
      <c r="BN71" s="235"/>
      <c r="BO71" s="235"/>
      <c r="BP71" s="235"/>
      <c r="BQ71" s="232">
        <v>65</v>
      </c>
      <c r="BR71" s="237"/>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2">
        <v>5</v>
      </c>
      <c r="B72" s="987" t="s">
        <v>551</v>
      </c>
      <c r="C72" s="988"/>
      <c r="D72" s="988"/>
      <c r="E72" s="988"/>
      <c r="F72" s="988"/>
      <c r="G72" s="988"/>
      <c r="H72" s="988"/>
      <c r="I72" s="988"/>
      <c r="J72" s="988"/>
      <c r="K72" s="988"/>
      <c r="L72" s="988"/>
      <c r="M72" s="988"/>
      <c r="N72" s="988"/>
      <c r="O72" s="988"/>
      <c r="P72" s="989"/>
      <c r="Q72" s="990">
        <v>407</v>
      </c>
      <c r="R72" s="984"/>
      <c r="S72" s="984"/>
      <c r="T72" s="984"/>
      <c r="U72" s="984"/>
      <c r="V72" s="984">
        <v>364</v>
      </c>
      <c r="W72" s="984"/>
      <c r="X72" s="984"/>
      <c r="Y72" s="984"/>
      <c r="Z72" s="984"/>
      <c r="AA72" s="984">
        <v>44</v>
      </c>
      <c r="AB72" s="984"/>
      <c r="AC72" s="984"/>
      <c r="AD72" s="984"/>
      <c r="AE72" s="984"/>
      <c r="AF72" s="984">
        <v>44</v>
      </c>
      <c r="AG72" s="984"/>
      <c r="AH72" s="984"/>
      <c r="AI72" s="984"/>
      <c r="AJ72" s="984"/>
      <c r="AK72" s="984" t="s">
        <v>546</v>
      </c>
      <c r="AL72" s="984"/>
      <c r="AM72" s="984"/>
      <c r="AN72" s="984"/>
      <c r="AO72" s="984"/>
      <c r="AP72" s="984" t="s">
        <v>546</v>
      </c>
      <c r="AQ72" s="984"/>
      <c r="AR72" s="984"/>
      <c r="AS72" s="984"/>
      <c r="AT72" s="984"/>
      <c r="AU72" s="984" t="s">
        <v>546</v>
      </c>
      <c r="AV72" s="984"/>
      <c r="AW72" s="984"/>
      <c r="AX72" s="984"/>
      <c r="AY72" s="984"/>
      <c r="AZ72" s="985"/>
      <c r="BA72" s="985"/>
      <c r="BB72" s="985"/>
      <c r="BC72" s="985"/>
      <c r="BD72" s="986"/>
      <c r="BE72" s="235"/>
      <c r="BF72" s="235"/>
      <c r="BG72" s="235"/>
      <c r="BH72" s="235"/>
      <c r="BI72" s="235"/>
      <c r="BJ72" s="235"/>
      <c r="BK72" s="235"/>
      <c r="BL72" s="235"/>
      <c r="BM72" s="235"/>
      <c r="BN72" s="235"/>
      <c r="BO72" s="235"/>
      <c r="BP72" s="235"/>
      <c r="BQ72" s="232">
        <v>66</v>
      </c>
      <c r="BR72" s="237"/>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2">
        <v>6</v>
      </c>
      <c r="B73" s="987" t="s">
        <v>552</v>
      </c>
      <c r="C73" s="988"/>
      <c r="D73" s="988"/>
      <c r="E73" s="988"/>
      <c r="F73" s="988"/>
      <c r="G73" s="988"/>
      <c r="H73" s="988"/>
      <c r="I73" s="988"/>
      <c r="J73" s="988"/>
      <c r="K73" s="988"/>
      <c r="L73" s="988"/>
      <c r="M73" s="988"/>
      <c r="N73" s="988"/>
      <c r="O73" s="988"/>
      <c r="P73" s="989"/>
      <c r="Q73" s="990">
        <v>2065</v>
      </c>
      <c r="R73" s="984"/>
      <c r="S73" s="984"/>
      <c r="T73" s="984"/>
      <c r="U73" s="984"/>
      <c r="V73" s="984">
        <v>1836</v>
      </c>
      <c r="W73" s="984"/>
      <c r="X73" s="984"/>
      <c r="Y73" s="984"/>
      <c r="Z73" s="984"/>
      <c r="AA73" s="984">
        <v>229</v>
      </c>
      <c r="AB73" s="984"/>
      <c r="AC73" s="984"/>
      <c r="AD73" s="984"/>
      <c r="AE73" s="984"/>
      <c r="AF73" s="984">
        <v>229</v>
      </c>
      <c r="AG73" s="984"/>
      <c r="AH73" s="984"/>
      <c r="AI73" s="984"/>
      <c r="AJ73" s="984"/>
      <c r="AK73" s="984" t="s">
        <v>546</v>
      </c>
      <c r="AL73" s="984"/>
      <c r="AM73" s="984"/>
      <c r="AN73" s="984"/>
      <c r="AO73" s="984"/>
      <c r="AP73" s="984">
        <v>540</v>
      </c>
      <c r="AQ73" s="984"/>
      <c r="AR73" s="984"/>
      <c r="AS73" s="984"/>
      <c r="AT73" s="984"/>
      <c r="AU73" s="984">
        <v>64</v>
      </c>
      <c r="AV73" s="984"/>
      <c r="AW73" s="984"/>
      <c r="AX73" s="984"/>
      <c r="AY73" s="984"/>
      <c r="AZ73" s="985"/>
      <c r="BA73" s="985"/>
      <c r="BB73" s="985"/>
      <c r="BC73" s="985"/>
      <c r="BD73" s="986"/>
      <c r="BE73" s="235"/>
      <c r="BF73" s="235"/>
      <c r="BG73" s="235"/>
      <c r="BH73" s="235"/>
      <c r="BI73" s="235"/>
      <c r="BJ73" s="235"/>
      <c r="BK73" s="235"/>
      <c r="BL73" s="235"/>
      <c r="BM73" s="235"/>
      <c r="BN73" s="235"/>
      <c r="BO73" s="235"/>
      <c r="BP73" s="235"/>
      <c r="BQ73" s="232">
        <v>67</v>
      </c>
      <c r="BR73" s="237"/>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2">
        <v>7</v>
      </c>
      <c r="B74" s="987" t="s">
        <v>553</v>
      </c>
      <c r="C74" s="988"/>
      <c r="D74" s="988"/>
      <c r="E74" s="988"/>
      <c r="F74" s="988"/>
      <c r="G74" s="988"/>
      <c r="H74" s="988"/>
      <c r="I74" s="988"/>
      <c r="J74" s="988"/>
      <c r="K74" s="988"/>
      <c r="L74" s="988"/>
      <c r="M74" s="988"/>
      <c r="N74" s="988"/>
      <c r="O74" s="988"/>
      <c r="P74" s="989"/>
      <c r="Q74" s="990">
        <v>422</v>
      </c>
      <c r="R74" s="984"/>
      <c r="S74" s="984"/>
      <c r="T74" s="984"/>
      <c r="U74" s="984"/>
      <c r="V74" s="984">
        <v>404</v>
      </c>
      <c r="W74" s="984"/>
      <c r="X74" s="984"/>
      <c r="Y74" s="984"/>
      <c r="Z74" s="984"/>
      <c r="AA74" s="984">
        <v>18</v>
      </c>
      <c r="AB74" s="984"/>
      <c r="AC74" s="984"/>
      <c r="AD74" s="984"/>
      <c r="AE74" s="984"/>
      <c r="AF74" s="984">
        <v>18</v>
      </c>
      <c r="AG74" s="984"/>
      <c r="AH74" s="984"/>
      <c r="AI74" s="984"/>
      <c r="AJ74" s="984"/>
      <c r="AK74" s="984" t="s">
        <v>546</v>
      </c>
      <c r="AL74" s="984"/>
      <c r="AM74" s="984"/>
      <c r="AN74" s="984"/>
      <c r="AO74" s="984"/>
      <c r="AP74" s="984" t="s">
        <v>546</v>
      </c>
      <c r="AQ74" s="984"/>
      <c r="AR74" s="984"/>
      <c r="AS74" s="984"/>
      <c r="AT74" s="984"/>
      <c r="AU74" s="984" t="s">
        <v>546</v>
      </c>
      <c r="AV74" s="984"/>
      <c r="AW74" s="984"/>
      <c r="AX74" s="984"/>
      <c r="AY74" s="984"/>
      <c r="AZ74" s="985"/>
      <c r="BA74" s="985"/>
      <c r="BB74" s="985"/>
      <c r="BC74" s="985"/>
      <c r="BD74" s="986"/>
      <c r="BE74" s="235"/>
      <c r="BF74" s="235"/>
      <c r="BG74" s="235"/>
      <c r="BH74" s="235"/>
      <c r="BI74" s="235"/>
      <c r="BJ74" s="235"/>
      <c r="BK74" s="235"/>
      <c r="BL74" s="235"/>
      <c r="BM74" s="235"/>
      <c r="BN74" s="235"/>
      <c r="BO74" s="235"/>
      <c r="BP74" s="235"/>
      <c r="BQ74" s="232">
        <v>68</v>
      </c>
      <c r="BR74" s="237"/>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2">
        <v>8</v>
      </c>
      <c r="B75" s="987" t="s">
        <v>554</v>
      </c>
      <c r="C75" s="988"/>
      <c r="D75" s="988"/>
      <c r="E75" s="988"/>
      <c r="F75" s="988"/>
      <c r="G75" s="988"/>
      <c r="H75" s="988"/>
      <c r="I75" s="988"/>
      <c r="J75" s="988"/>
      <c r="K75" s="988"/>
      <c r="L75" s="988"/>
      <c r="M75" s="988"/>
      <c r="N75" s="988"/>
      <c r="O75" s="988"/>
      <c r="P75" s="989"/>
      <c r="Q75" s="991">
        <v>992</v>
      </c>
      <c r="R75" s="992"/>
      <c r="S75" s="992"/>
      <c r="T75" s="992"/>
      <c r="U75" s="993"/>
      <c r="V75" s="994">
        <v>963</v>
      </c>
      <c r="W75" s="992"/>
      <c r="X75" s="992"/>
      <c r="Y75" s="992"/>
      <c r="Z75" s="993"/>
      <c r="AA75" s="994">
        <v>29</v>
      </c>
      <c r="AB75" s="992"/>
      <c r="AC75" s="992"/>
      <c r="AD75" s="992"/>
      <c r="AE75" s="993"/>
      <c r="AF75" s="994">
        <v>29</v>
      </c>
      <c r="AG75" s="992"/>
      <c r="AH75" s="992"/>
      <c r="AI75" s="992"/>
      <c r="AJ75" s="993"/>
      <c r="AK75" s="994">
        <v>50</v>
      </c>
      <c r="AL75" s="992"/>
      <c r="AM75" s="992"/>
      <c r="AN75" s="992"/>
      <c r="AO75" s="993"/>
      <c r="AP75" s="994" t="s">
        <v>546</v>
      </c>
      <c r="AQ75" s="992"/>
      <c r="AR75" s="992"/>
      <c r="AS75" s="992"/>
      <c r="AT75" s="993"/>
      <c r="AU75" s="994" t="s">
        <v>546</v>
      </c>
      <c r="AV75" s="992"/>
      <c r="AW75" s="992"/>
      <c r="AX75" s="992"/>
      <c r="AY75" s="993"/>
      <c r="AZ75" s="985"/>
      <c r="BA75" s="985"/>
      <c r="BB75" s="985"/>
      <c r="BC75" s="985"/>
      <c r="BD75" s="986"/>
      <c r="BE75" s="235"/>
      <c r="BF75" s="235"/>
      <c r="BG75" s="235"/>
      <c r="BH75" s="235"/>
      <c r="BI75" s="235"/>
      <c r="BJ75" s="235"/>
      <c r="BK75" s="235"/>
      <c r="BL75" s="235"/>
      <c r="BM75" s="235"/>
      <c r="BN75" s="235"/>
      <c r="BO75" s="235"/>
      <c r="BP75" s="235"/>
      <c r="BQ75" s="232">
        <v>69</v>
      </c>
      <c r="BR75" s="237"/>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2">
        <v>9</v>
      </c>
      <c r="B76" s="987" t="s">
        <v>555</v>
      </c>
      <c r="C76" s="988"/>
      <c r="D76" s="988"/>
      <c r="E76" s="988"/>
      <c r="F76" s="988"/>
      <c r="G76" s="988"/>
      <c r="H76" s="988"/>
      <c r="I76" s="988"/>
      <c r="J76" s="988"/>
      <c r="K76" s="988"/>
      <c r="L76" s="988"/>
      <c r="M76" s="988"/>
      <c r="N76" s="988"/>
      <c r="O76" s="988"/>
      <c r="P76" s="989"/>
      <c r="Q76" s="991">
        <v>249</v>
      </c>
      <c r="R76" s="992"/>
      <c r="S76" s="992"/>
      <c r="T76" s="992"/>
      <c r="U76" s="993"/>
      <c r="V76" s="994">
        <v>194</v>
      </c>
      <c r="W76" s="992"/>
      <c r="X76" s="992"/>
      <c r="Y76" s="992"/>
      <c r="Z76" s="993"/>
      <c r="AA76" s="994">
        <v>55</v>
      </c>
      <c r="AB76" s="992"/>
      <c r="AC76" s="992"/>
      <c r="AD76" s="992"/>
      <c r="AE76" s="993"/>
      <c r="AF76" s="994">
        <v>55</v>
      </c>
      <c r="AG76" s="992"/>
      <c r="AH76" s="992"/>
      <c r="AI76" s="992"/>
      <c r="AJ76" s="993"/>
      <c r="AK76" s="994">
        <v>17</v>
      </c>
      <c r="AL76" s="992"/>
      <c r="AM76" s="992"/>
      <c r="AN76" s="992"/>
      <c r="AO76" s="993"/>
      <c r="AP76" s="994" t="s">
        <v>546</v>
      </c>
      <c r="AQ76" s="992"/>
      <c r="AR76" s="992"/>
      <c r="AS76" s="992"/>
      <c r="AT76" s="993"/>
      <c r="AU76" s="994" t="s">
        <v>546</v>
      </c>
      <c r="AV76" s="992"/>
      <c r="AW76" s="992"/>
      <c r="AX76" s="992"/>
      <c r="AY76" s="993"/>
      <c r="AZ76" s="985"/>
      <c r="BA76" s="985"/>
      <c r="BB76" s="985"/>
      <c r="BC76" s="985"/>
      <c r="BD76" s="986"/>
      <c r="BE76" s="235"/>
      <c r="BF76" s="235"/>
      <c r="BG76" s="235"/>
      <c r="BH76" s="235"/>
      <c r="BI76" s="235"/>
      <c r="BJ76" s="235"/>
      <c r="BK76" s="235"/>
      <c r="BL76" s="235"/>
      <c r="BM76" s="235"/>
      <c r="BN76" s="235"/>
      <c r="BO76" s="235"/>
      <c r="BP76" s="235"/>
      <c r="BQ76" s="232">
        <v>70</v>
      </c>
      <c r="BR76" s="237"/>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2">
        <v>10</v>
      </c>
      <c r="B77" s="987" t="s">
        <v>556</v>
      </c>
      <c r="C77" s="988"/>
      <c r="D77" s="988"/>
      <c r="E77" s="988"/>
      <c r="F77" s="988"/>
      <c r="G77" s="988"/>
      <c r="H77" s="988"/>
      <c r="I77" s="988"/>
      <c r="J77" s="988"/>
      <c r="K77" s="988"/>
      <c r="L77" s="988"/>
      <c r="M77" s="988"/>
      <c r="N77" s="988"/>
      <c r="O77" s="988"/>
      <c r="P77" s="989"/>
      <c r="Q77" s="991">
        <v>3</v>
      </c>
      <c r="R77" s="992"/>
      <c r="S77" s="992"/>
      <c r="T77" s="992"/>
      <c r="U77" s="993"/>
      <c r="V77" s="994">
        <v>3</v>
      </c>
      <c r="W77" s="992"/>
      <c r="X77" s="992"/>
      <c r="Y77" s="992"/>
      <c r="Z77" s="993"/>
      <c r="AA77" s="994">
        <v>1</v>
      </c>
      <c r="AB77" s="992"/>
      <c r="AC77" s="992"/>
      <c r="AD77" s="992"/>
      <c r="AE77" s="993"/>
      <c r="AF77" s="994">
        <v>1</v>
      </c>
      <c r="AG77" s="992"/>
      <c r="AH77" s="992"/>
      <c r="AI77" s="992"/>
      <c r="AJ77" s="993"/>
      <c r="AK77" s="994" t="s">
        <v>546</v>
      </c>
      <c r="AL77" s="992"/>
      <c r="AM77" s="992"/>
      <c r="AN77" s="992"/>
      <c r="AO77" s="993"/>
      <c r="AP77" s="994" t="s">
        <v>546</v>
      </c>
      <c r="AQ77" s="992"/>
      <c r="AR77" s="992"/>
      <c r="AS77" s="992"/>
      <c r="AT77" s="993"/>
      <c r="AU77" s="994" t="s">
        <v>546</v>
      </c>
      <c r="AV77" s="992"/>
      <c r="AW77" s="992"/>
      <c r="AX77" s="992"/>
      <c r="AY77" s="993"/>
      <c r="AZ77" s="985"/>
      <c r="BA77" s="985"/>
      <c r="BB77" s="985"/>
      <c r="BC77" s="985"/>
      <c r="BD77" s="986"/>
      <c r="BE77" s="235"/>
      <c r="BF77" s="235"/>
      <c r="BG77" s="235"/>
      <c r="BH77" s="235"/>
      <c r="BI77" s="235"/>
      <c r="BJ77" s="235"/>
      <c r="BK77" s="235"/>
      <c r="BL77" s="235"/>
      <c r="BM77" s="235"/>
      <c r="BN77" s="235"/>
      <c r="BO77" s="235"/>
      <c r="BP77" s="235"/>
      <c r="BQ77" s="232">
        <v>71</v>
      </c>
      <c r="BR77" s="237"/>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2">
        <v>11</v>
      </c>
      <c r="B78" s="987" t="s">
        <v>557</v>
      </c>
      <c r="C78" s="988"/>
      <c r="D78" s="988"/>
      <c r="E78" s="988"/>
      <c r="F78" s="988"/>
      <c r="G78" s="988"/>
      <c r="H78" s="988"/>
      <c r="I78" s="988"/>
      <c r="J78" s="988"/>
      <c r="K78" s="988"/>
      <c r="L78" s="988"/>
      <c r="M78" s="988"/>
      <c r="N78" s="988"/>
      <c r="O78" s="988"/>
      <c r="P78" s="989"/>
      <c r="Q78" s="990">
        <v>4164</v>
      </c>
      <c r="R78" s="984"/>
      <c r="S78" s="984"/>
      <c r="T78" s="984"/>
      <c r="U78" s="984"/>
      <c r="V78" s="984">
        <v>3933</v>
      </c>
      <c r="W78" s="984"/>
      <c r="X78" s="984"/>
      <c r="Y78" s="984"/>
      <c r="Z78" s="984"/>
      <c r="AA78" s="984">
        <v>231</v>
      </c>
      <c r="AB78" s="984"/>
      <c r="AC78" s="984"/>
      <c r="AD78" s="984"/>
      <c r="AE78" s="984"/>
      <c r="AF78" s="984">
        <v>231</v>
      </c>
      <c r="AG78" s="984"/>
      <c r="AH78" s="984"/>
      <c r="AI78" s="984"/>
      <c r="AJ78" s="984"/>
      <c r="AK78" s="984" t="s">
        <v>546</v>
      </c>
      <c r="AL78" s="984"/>
      <c r="AM78" s="984"/>
      <c r="AN78" s="984"/>
      <c r="AO78" s="984"/>
      <c r="AP78" s="984" t="s">
        <v>546</v>
      </c>
      <c r="AQ78" s="984"/>
      <c r="AR78" s="984"/>
      <c r="AS78" s="984"/>
      <c r="AT78" s="984"/>
      <c r="AU78" s="984" t="s">
        <v>546</v>
      </c>
      <c r="AV78" s="984"/>
      <c r="AW78" s="984"/>
      <c r="AX78" s="984"/>
      <c r="AY78" s="984"/>
      <c r="AZ78" s="985"/>
      <c r="BA78" s="985"/>
      <c r="BB78" s="985"/>
      <c r="BC78" s="985"/>
      <c r="BD78" s="986"/>
      <c r="BE78" s="235"/>
      <c r="BF78" s="235"/>
      <c r="BG78" s="235"/>
      <c r="BH78" s="235"/>
      <c r="BI78" s="235"/>
      <c r="BJ78" s="224"/>
      <c r="BK78" s="224"/>
      <c r="BL78" s="224"/>
      <c r="BM78" s="224"/>
      <c r="BN78" s="224"/>
      <c r="BO78" s="235"/>
      <c r="BP78" s="235"/>
      <c r="BQ78" s="232">
        <v>72</v>
      </c>
      <c r="BR78" s="237"/>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2">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5"/>
      <c r="BF79" s="235"/>
      <c r="BG79" s="235"/>
      <c r="BH79" s="235"/>
      <c r="BI79" s="235"/>
      <c r="BJ79" s="224"/>
      <c r="BK79" s="224"/>
      <c r="BL79" s="224"/>
      <c r="BM79" s="224"/>
      <c r="BN79" s="224"/>
      <c r="BO79" s="235"/>
      <c r="BP79" s="235"/>
      <c r="BQ79" s="232">
        <v>73</v>
      </c>
      <c r="BR79" s="237"/>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2">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5"/>
      <c r="BF80" s="235"/>
      <c r="BG80" s="235"/>
      <c r="BH80" s="235"/>
      <c r="BI80" s="235"/>
      <c r="BJ80" s="235"/>
      <c r="BK80" s="235"/>
      <c r="BL80" s="235"/>
      <c r="BM80" s="235"/>
      <c r="BN80" s="235"/>
      <c r="BO80" s="235"/>
      <c r="BP80" s="235"/>
      <c r="BQ80" s="232">
        <v>74</v>
      </c>
      <c r="BR80" s="237"/>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2">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5"/>
      <c r="BF81" s="235"/>
      <c r="BG81" s="235"/>
      <c r="BH81" s="235"/>
      <c r="BI81" s="235"/>
      <c r="BJ81" s="235"/>
      <c r="BK81" s="235"/>
      <c r="BL81" s="235"/>
      <c r="BM81" s="235"/>
      <c r="BN81" s="235"/>
      <c r="BO81" s="235"/>
      <c r="BP81" s="235"/>
      <c r="BQ81" s="232">
        <v>75</v>
      </c>
      <c r="BR81" s="237"/>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2">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5"/>
      <c r="BF82" s="235"/>
      <c r="BG82" s="235"/>
      <c r="BH82" s="235"/>
      <c r="BI82" s="235"/>
      <c r="BJ82" s="235"/>
      <c r="BK82" s="235"/>
      <c r="BL82" s="235"/>
      <c r="BM82" s="235"/>
      <c r="BN82" s="235"/>
      <c r="BO82" s="235"/>
      <c r="BP82" s="235"/>
      <c r="BQ82" s="232">
        <v>76</v>
      </c>
      <c r="BR82" s="237"/>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2">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5"/>
      <c r="BF83" s="235"/>
      <c r="BG83" s="235"/>
      <c r="BH83" s="235"/>
      <c r="BI83" s="235"/>
      <c r="BJ83" s="235"/>
      <c r="BK83" s="235"/>
      <c r="BL83" s="235"/>
      <c r="BM83" s="235"/>
      <c r="BN83" s="235"/>
      <c r="BO83" s="235"/>
      <c r="BP83" s="235"/>
      <c r="BQ83" s="232">
        <v>77</v>
      </c>
      <c r="BR83" s="237"/>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2">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5"/>
      <c r="BF84" s="235"/>
      <c r="BG84" s="235"/>
      <c r="BH84" s="235"/>
      <c r="BI84" s="235"/>
      <c r="BJ84" s="235"/>
      <c r="BK84" s="235"/>
      <c r="BL84" s="235"/>
      <c r="BM84" s="235"/>
      <c r="BN84" s="235"/>
      <c r="BO84" s="235"/>
      <c r="BP84" s="235"/>
      <c r="BQ84" s="232">
        <v>78</v>
      </c>
      <c r="BR84" s="237"/>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2">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5"/>
      <c r="BF85" s="235"/>
      <c r="BG85" s="235"/>
      <c r="BH85" s="235"/>
      <c r="BI85" s="235"/>
      <c r="BJ85" s="235"/>
      <c r="BK85" s="235"/>
      <c r="BL85" s="235"/>
      <c r="BM85" s="235"/>
      <c r="BN85" s="235"/>
      <c r="BO85" s="235"/>
      <c r="BP85" s="235"/>
      <c r="BQ85" s="232">
        <v>79</v>
      </c>
      <c r="BR85" s="237"/>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2">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5"/>
      <c r="BF86" s="235"/>
      <c r="BG86" s="235"/>
      <c r="BH86" s="235"/>
      <c r="BI86" s="235"/>
      <c r="BJ86" s="235"/>
      <c r="BK86" s="235"/>
      <c r="BL86" s="235"/>
      <c r="BM86" s="235"/>
      <c r="BN86" s="235"/>
      <c r="BO86" s="235"/>
      <c r="BP86" s="235"/>
      <c r="BQ86" s="232">
        <v>80</v>
      </c>
      <c r="BR86" s="237"/>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8">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5"/>
      <c r="BF87" s="235"/>
      <c r="BG87" s="235"/>
      <c r="BH87" s="235"/>
      <c r="BI87" s="235"/>
      <c r="BJ87" s="235"/>
      <c r="BK87" s="235"/>
      <c r="BL87" s="235"/>
      <c r="BM87" s="235"/>
      <c r="BN87" s="235"/>
      <c r="BO87" s="235"/>
      <c r="BP87" s="235"/>
      <c r="BQ87" s="232">
        <v>81</v>
      </c>
      <c r="BR87" s="237"/>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4" t="s">
        <v>378</v>
      </c>
      <c r="B88" s="950" t="s">
        <v>400</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38848</v>
      </c>
      <c r="AG88" s="972"/>
      <c r="AH88" s="972"/>
      <c r="AI88" s="972"/>
      <c r="AJ88" s="972"/>
      <c r="AK88" s="976"/>
      <c r="AL88" s="976"/>
      <c r="AM88" s="976"/>
      <c r="AN88" s="976"/>
      <c r="AO88" s="976"/>
      <c r="AP88" s="972">
        <v>8421</v>
      </c>
      <c r="AQ88" s="972"/>
      <c r="AR88" s="972"/>
      <c r="AS88" s="972"/>
      <c r="AT88" s="972"/>
      <c r="AU88" s="972">
        <v>892</v>
      </c>
      <c r="AV88" s="972"/>
      <c r="AW88" s="972"/>
      <c r="AX88" s="972"/>
      <c r="AY88" s="972"/>
      <c r="AZ88" s="973"/>
      <c r="BA88" s="973"/>
      <c r="BB88" s="973"/>
      <c r="BC88" s="973"/>
      <c r="BD88" s="974"/>
      <c r="BE88" s="235"/>
      <c r="BF88" s="235"/>
      <c r="BG88" s="235"/>
      <c r="BH88" s="235"/>
      <c r="BI88" s="235"/>
      <c r="BJ88" s="235"/>
      <c r="BK88" s="235"/>
      <c r="BL88" s="235"/>
      <c r="BM88" s="235"/>
      <c r="BN88" s="235"/>
      <c r="BO88" s="235"/>
      <c r="BP88" s="235"/>
      <c r="BQ88" s="232">
        <v>82</v>
      </c>
      <c r="BR88" s="237"/>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378</v>
      </c>
      <c r="BR102" s="950" t="s">
        <v>401</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10</v>
      </c>
      <c r="CS102" s="966"/>
      <c r="CT102" s="966"/>
      <c r="CU102" s="966"/>
      <c r="CV102" s="967"/>
      <c r="CW102" s="965">
        <v>2</v>
      </c>
      <c r="CX102" s="966"/>
      <c r="CY102" s="966"/>
      <c r="CZ102" s="966"/>
      <c r="DA102" s="967"/>
      <c r="DB102" s="965" t="s">
        <v>546</v>
      </c>
      <c r="DC102" s="966"/>
      <c r="DD102" s="966"/>
      <c r="DE102" s="966"/>
      <c r="DF102" s="967"/>
      <c r="DG102" s="965">
        <v>729</v>
      </c>
      <c r="DH102" s="966"/>
      <c r="DI102" s="966"/>
      <c r="DJ102" s="966"/>
      <c r="DK102" s="967"/>
      <c r="DL102" s="965" t="s">
        <v>546</v>
      </c>
      <c r="DM102" s="966"/>
      <c r="DN102" s="966"/>
      <c r="DO102" s="966"/>
      <c r="DP102" s="967"/>
      <c r="DQ102" s="965" t="s">
        <v>546</v>
      </c>
      <c r="DR102" s="966"/>
      <c r="DS102" s="966"/>
      <c r="DT102" s="966"/>
      <c r="DU102" s="967"/>
      <c r="DV102" s="950"/>
      <c r="DW102" s="951"/>
      <c r="DX102" s="951"/>
      <c r="DY102" s="951"/>
      <c r="DZ102" s="952"/>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3" t="s">
        <v>402</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4" t="s">
        <v>403</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404</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405</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406</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407</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408</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409</v>
      </c>
      <c r="AB109" s="909"/>
      <c r="AC109" s="909"/>
      <c r="AD109" s="909"/>
      <c r="AE109" s="910"/>
      <c r="AF109" s="911" t="s">
        <v>410</v>
      </c>
      <c r="AG109" s="909"/>
      <c r="AH109" s="909"/>
      <c r="AI109" s="909"/>
      <c r="AJ109" s="910"/>
      <c r="AK109" s="911" t="s">
        <v>295</v>
      </c>
      <c r="AL109" s="909"/>
      <c r="AM109" s="909"/>
      <c r="AN109" s="909"/>
      <c r="AO109" s="910"/>
      <c r="AP109" s="911" t="s">
        <v>411</v>
      </c>
      <c r="AQ109" s="909"/>
      <c r="AR109" s="909"/>
      <c r="AS109" s="909"/>
      <c r="AT109" s="942"/>
      <c r="AU109" s="908" t="s">
        <v>408</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409</v>
      </c>
      <c r="BR109" s="909"/>
      <c r="BS109" s="909"/>
      <c r="BT109" s="909"/>
      <c r="BU109" s="910"/>
      <c r="BV109" s="911" t="s">
        <v>410</v>
      </c>
      <c r="BW109" s="909"/>
      <c r="BX109" s="909"/>
      <c r="BY109" s="909"/>
      <c r="BZ109" s="910"/>
      <c r="CA109" s="911" t="s">
        <v>295</v>
      </c>
      <c r="CB109" s="909"/>
      <c r="CC109" s="909"/>
      <c r="CD109" s="909"/>
      <c r="CE109" s="910"/>
      <c r="CF109" s="949" t="s">
        <v>411</v>
      </c>
      <c r="CG109" s="949"/>
      <c r="CH109" s="949"/>
      <c r="CI109" s="949"/>
      <c r="CJ109" s="949"/>
      <c r="CK109" s="911" t="s">
        <v>412</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409</v>
      </c>
      <c r="DH109" s="909"/>
      <c r="DI109" s="909"/>
      <c r="DJ109" s="909"/>
      <c r="DK109" s="910"/>
      <c r="DL109" s="911" t="s">
        <v>410</v>
      </c>
      <c r="DM109" s="909"/>
      <c r="DN109" s="909"/>
      <c r="DO109" s="909"/>
      <c r="DP109" s="910"/>
      <c r="DQ109" s="911" t="s">
        <v>295</v>
      </c>
      <c r="DR109" s="909"/>
      <c r="DS109" s="909"/>
      <c r="DT109" s="909"/>
      <c r="DU109" s="910"/>
      <c r="DV109" s="911" t="s">
        <v>411</v>
      </c>
      <c r="DW109" s="909"/>
      <c r="DX109" s="909"/>
      <c r="DY109" s="909"/>
      <c r="DZ109" s="942"/>
    </row>
    <row r="110" spans="1:131" s="224" customFormat="1" ht="26.25" customHeight="1" x14ac:dyDescent="0.2">
      <c r="A110" s="820" t="s">
        <v>413</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550239</v>
      </c>
      <c r="AB110" s="902"/>
      <c r="AC110" s="902"/>
      <c r="AD110" s="902"/>
      <c r="AE110" s="903"/>
      <c r="AF110" s="904">
        <v>604924</v>
      </c>
      <c r="AG110" s="902"/>
      <c r="AH110" s="902"/>
      <c r="AI110" s="902"/>
      <c r="AJ110" s="903"/>
      <c r="AK110" s="904">
        <v>651116</v>
      </c>
      <c r="AL110" s="902"/>
      <c r="AM110" s="902"/>
      <c r="AN110" s="902"/>
      <c r="AO110" s="903"/>
      <c r="AP110" s="905">
        <v>9.1</v>
      </c>
      <c r="AQ110" s="906"/>
      <c r="AR110" s="906"/>
      <c r="AS110" s="906"/>
      <c r="AT110" s="907"/>
      <c r="AU110" s="943" t="s">
        <v>69</v>
      </c>
      <c r="AV110" s="944"/>
      <c r="AW110" s="944"/>
      <c r="AX110" s="944"/>
      <c r="AY110" s="944"/>
      <c r="AZ110" s="873" t="s">
        <v>414</v>
      </c>
      <c r="BA110" s="821"/>
      <c r="BB110" s="821"/>
      <c r="BC110" s="821"/>
      <c r="BD110" s="821"/>
      <c r="BE110" s="821"/>
      <c r="BF110" s="821"/>
      <c r="BG110" s="821"/>
      <c r="BH110" s="821"/>
      <c r="BI110" s="821"/>
      <c r="BJ110" s="821"/>
      <c r="BK110" s="821"/>
      <c r="BL110" s="821"/>
      <c r="BM110" s="821"/>
      <c r="BN110" s="821"/>
      <c r="BO110" s="821"/>
      <c r="BP110" s="822"/>
      <c r="BQ110" s="874">
        <v>8205091</v>
      </c>
      <c r="BR110" s="855"/>
      <c r="BS110" s="855"/>
      <c r="BT110" s="855"/>
      <c r="BU110" s="855"/>
      <c r="BV110" s="855">
        <v>7917798</v>
      </c>
      <c r="BW110" s="855"/>
      <c r="BX110" s="855"/>
      <c r="BY110" s="855"/>
      <c r="BZ110" s="855"/>
      <c r="CA110" s="855">
        <v>7343877</v>
      </c>
      <c r="CB110" s="855"/>
      <c r="CC110" s="855"/>
      <c r="CD110" s="855"/>
      <c r="CE110" s="855"/>
      <c r="CF110" s="879">
        <v>102.8</v>
      </c>
      <c r="CG110" s="880"/>
      <c r="CH110" s="880"/>
      <c r="CI110" s="880"/>
      <c r="CJ110" s="880"/>
      <c r="CK110" s="939" t="s">
        <v>415</v>
      </c>
      <c r="CL110" s="832"/>
      <c r="CM110" s="873" t="s">
        <v>416</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122</v>
      </c>
      <c r="DH110" s="855"/>
      <c r="DI110" s="855"/>
      <c r="DJ110" s="855"/>
      <c r="DK110" s="855"/>
      <c r="DL110" s="855" t="s">
        <v>122</v>
      </c>
      <c r="DM110" s="855"/>
      <c r="DN110" s="855"/>
      <c r="DO110" s="855"/>
      <c r="DP110" s="855"/>
      <c r="DQ110" s="855" t="s">
        <v>122</v>
      </c>
      <c r="DR110" s="855"/>
      <c r="DS110" s="855"/>
      <c r="DT110" s="855"/>
      <c r="DU110" s="855"/>
      <c r="DV110" s="856" t="s">
        <v>122</v>
      </c>
      <c r="DW110" s="856"/>
      <c r="DX110" s="856"/>
      <c r="DY110" s="856"/>
      <c r="DZ110" s="857"/>
    </row>
    <row r="111" spans="1:131" s="224" customFormat="1" ht="26.25" customHeight="1" x14ac:dyDescent="0.2">
      <c r="A111" s="787" t="s">
        <v>417</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122</v>
      </c>
      <c r="AB111" s="932"/>
      <c r="AC111" s="932"/>
      <c r="AD111" s="932"/>
      <c r="AE111" s="933"/>
      <c r="AF111" s="934" t="s">
        <v>122</v>
      </c>
      <c r="AG111" s="932"/>
      <c r="AH111" s="932"/>
      <c r="AI111" s="932"/>
      <c r="AJ111" s="933"/>
      <c r="AK111" s="934" t="s">
        <v>122</v>
      </c>
      <c r="AL111" s="932"/>
      <c r="AM111" s="932"/>
      <c r="AN111" s="932"/>
      <c r="AO111" s="933"/>
      <c r="AP111" s="935" t="s">
        <v>122</v>
      </c>
      <c r="AQ111" s="936"/>
      <c r="AR111" s="936"/>
      <c r="AS111" s="936"/>
      <c r="AT111" s="937"/>
      <c r="AU111" s="945"/>
      <c r="AV111" s="946"/>
      <c r="AW111" s="946"/>
      <c r="AX111" s="946"/>
      <c r="AY111" s="946"/>
      <c r="AZ111" s="828" t="s">
        <v>418</v>
      </c>
      <c r="BA111" s="765"/>
      <c r="BB111" s="765"/>
      <c r="BC111" s="765"/>
      <c r="BD111" s="765"/>
      <c r="BE111" s="765"/>
      <c r="BF111" s="765"/>
      <c r="BG111" s="765"/>
      <c r="BH111" s="765"/>
      <c r="BI111" s="765"/>
      <c r="BJ111" s="765"/>
      <c r="BK111" s="765"/>
      <c r="BL111" s="765"/>
      <c r="BM111" s="765"/>
      <c r="BN111" s="765"/>
      <c r="BO111" s="765"/>
      <c r="BP111" s="766"/>
      <c r="BQ111" s="829">
        <v>722292</v>
      </c>
      <c r="BR111" s="830"/>
      <c r="BS111" s="830"/>
      <c r="BT111" s="830"/>
      <c r="BU111" s="830"/>
      <c r="BV111" s="830">
        <v>798594</v>
      </c>
      <c r="BW111" s="830"/>
      <c r="BX111" s="830"/>
      <c r="BY111" s="830"/>
      <c r="BZ111" s="830"/>
      <c r="CA111" s="830">
        <v>736592</v>
      </c>
      <c r="CB111" s="830"/>
      <c r="CC111" s="830"/>
      <c r="CD111" s="830"/>
      <c r="CE111" s="830"/>
      <c r="CF111" s="888">
        <v>10.3</v>
      </c>
      <c r="CG111" s="889"/>
      <c r="CH111" s="889"/>
      <c r="CI111" s="889"/>
      <c r="CJ111" s="889"/>
      <c r="CK111" s="940"/>
      <c r="CL111" s="834"/>
      <c r="CM111" s="828" t="s">
        <v>419</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122</v>
      </c>
      <c r="DH111" s="830"/>
      <c r="DI111" s="830"/>
      <c r="DJ111" s="830"/>
      <c r="DK111" s="830"/>
      <c r="DL111" s="830" t="s">
        <v>122</v>
      </c>
      <c r="DM111" s="830"/>
      <c r="DN111" s="830"/>
      <c r="DO111" s="830"/>
      <c r="DP111" s="830"/>
      <c r="DQ111" s="830" t="s">
        <v>122</v>
      </c>
      <c r="DR111" s="830"/>
      <c r="DS111" s="830"/>
      <c r="DT111" s="830"/>
      <c r="DU111" s="830"/>
      <c r="DV111" s="807" t="s">
        <v>122</v>
      </c>
      <c r="DW111" s="807"/>
      <c r="DX111" s="807"/>
      <c r="DY111" s="807"/>
      <c r="DZ111" s="808"/>
    </row>
    <row r="112" spans="1:131" s="224" customFormat="1" ht="26.25" customHeight="1" x14ac:dyDescent="0.2">
      <c r="A112" s="925" t="s">
        <v>420</v>
      </c>
      <c r="B112" s="926"/>
      <c r="C112" s="765" t="s">
        <v>421</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122</v>
      </c>
      <c r="AB112" s="793"/>
      <c r="AC112" s="793"/>
      <c r="AD112" s="793"/>
      <c r="AE112" s="794"/>
      <c r="AF112" s="795" t="s">
        <v>122</v>
      </c>
      <c r="AG112" s="793"/>
      <c r="AH112" s="793"/>
      <c r="AI112" s="793"/>
      <c r="AJ112" s="794"/>
      <c r="AK112" s="795" t="s">
        <v>122</v>
      </c>
      <c r="AL112" s="793"/>
      <c r="AM112" s="793"/>
      <c r="AN112" s="793"/>
      <c r="AO112" s="794"/>
      <c r="AP112" s="837" t="s">
        <v>122</v>
      </c>
      <c r="AQ112" s="838"/>
      <c r="AR112" s="838"/>
      <c r="AS112" s="838"/>
      <c r="AT112" s="839"/>
      <c r="AU112" s="945"/>
      <c r="AV112" s="946"/>
      <c r="AW112" s="946"/>
      <c r="AX112" s="946"/>
      <c r="AY112" s="946"/>
      <c r="AZ112" s="828" t="s">
        <v>422</v>
      </c>
      <c r="BA112" s="765"/>
      <c r="BB112" s="765"/>
      <c r="BC112" s="765"/>
      <c r="BD112" s="765"/>
      <c r="BE112" s="765"/>
      <c r="BF112" s="765"/>
      <c r="BG112" s="765"/>
      <c r="BH112" s="765"/>
      <c r="BI112" s="765"/>
      <c r="BJ112" s="765"/>
      <c r="BK112" s="765"/>
      <c r="BL112" s="765"/>
      <c r="BM112" s="765"/>
      <c r="BN112" s="765"/>
      <c r="BO112" s="765"/>
      <c r="BP112" s="766"/>
      <c r="BQ112" s="829">
        <v>1444830</v>
      </c>
      <c r="BR112" s="830"/>
      <c r="BS112" s="830"/>
      <c r="BT112" s="830"/>
      <c r="BU112" s="830"/>
      <c r="BV112" s="830">
        <v>1189522</v>
      </c>
      <c r="BW112" s="830"/>
      <c r="BX112" s="830"/>
      <c r="BY112" s="830"/>
      <c r="BZ112" s="830"/>
      <c r="CA112" s="830">
        <v>1307874</v>
      </c>
      <c r="CB112" s="830"/>
      <c r="CC112" s="830"/>
      <c r="CD112" s="830"/>
      <c r="CE112" s="830"/>
      <c r="CF112" s="888">
        <v>18.3</v>
      </c>
      <c r="CG112" s="889"/>
      <c r="CH112" s="889"/>
      <c r="CI112" s="889"/>
      <c r="CJ112" s="889"/>
      <c r="CK112" s="940"/>
      <c r="CL112" s="834"/>
      <c r="CM112" s="828" t="s">
        <v>423</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122</v>
      </c>
      <c r="DH112" s="830"/>
      <c r="DI112" s="830"/>
      <c r="DJ112" s="830"/>
      <c r="DK112" s="830"/>
      <c r="DL112" s="830" t="s">
        <v>122</v>
      </c>
      <c r="DM112" s="830"/>
      <c r="DN112" s="830"/>
      <c r="DO112" s="830"/>
      <c r="DP112" s="830"/>
      <c r="DQ112" s="830" t="s">
        <v>122</v>
      </c>
      <c r="DR112" s="830"/>
      <c r="DS112" s="830"/>
      <c r="DT112" s="830"/>
      <c r="DU112" s="830"/>
      <c r="DV112" s="807" t="s">
        <v>122</v>
      </c>
      <c r="DW112" s="807"/>
      <c r="DX112" s="807"/>
      <c r="DY112" s="807"/>
      <c r="DZ112" s="808"/>
    </row>
    <row r="113" spans="1:130" s="224" customFormat="1" ht="26.25" customHeight="1" x14ac:dyDescent="0.2">
      <c r="A113" s="927"/>
      <c r="B113" s="928"/>
      <c r="C113" s="765" t="s">
        <v>424</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98870</v>
      </c>
      <c r="AB113" s="932"/>
      <c r="AC113" s="932"/>
      <c r="AD113" s="932"/>
      <c r="AE113" s="933"/>
      <c r="AF113" s="934">
        <v>90945</v>
      </c>
      <c r="AG113" s="932"/>
      <c r="AH113" s="932"/>
      <c r="AI113" s="932"/>
      <c r="AJ113" s="933"/>
      <c r="AK113" s="934">
        <v>91169</v>
      </c>
      <c r="AL113" s="932"/>
      <c r="AM113" s="932"/>
      <c r="AN113" s="932"/>
      <c r="AO113" s="933"/>
      <c r="AP113" s="935">
        <v>1.3</v>
      </c>
      <c r="AQ113" s="936"/>
      <c r="AR113" s="936"/>
      <c r="AS113" s="936"/>
      <c r="AT113" s="937"/>
      <c r="AU113" s="945"/>
      <c r="AV113" s="946"/>
      <c r="AW113" s="946"/>
      <c r="AX113" s="946"/>
      <c r="AY113" s="946"/>
      <c r="AZ113" s="828" t="s">
        <v>425</v>
      </c>
      <c r="BA113" s="765"/>
      <c r="BB113" s="765"/>
      <c r="BC113" s="765"/>
      <c r="BD113" s="765"/>
      <c r="BE113" s="765"/>
      <c r="BF113" s="765"/>
      <c r="BG113" s="765"/>
      <c r="BH113" s="765"/>
      <c r="BI113" s="765"/>
      <c r="BJ113" s="765"/>
      <c r="BK113" s="765"/>
      <c r="BL113" s="765"/>
      <c r="BM113" s="765"/>
      <c r="BN113" s="765"/>
      <c r="BO113" s="765"/>
      <c r="BP113" s="766"/>
      <c r="BQ113" s="829">
        <v>847265</v>
      </c>
      <c r="BR113" s="830"/>
      <c r="BS113" s="830"/>
      <c r="BT113" s="830"/>
      <c r="BU113" s="830"/>
      <c r="BV113" s="830">
        <v>926113</v>
      </c>
      <c r="BW113" s="830"/>
      <c r="BX113" s="830"/>
      <c r="BY113" s="830"/>
      <c r="BZ113" s="830"/>
      <c r="CA113" s="830">
        <v>891796</v>
      </c>
      <c r="CB113" s="830"/>
      <c r="CC113" s="830"/>
      <c r="CD113" s="830"/>
      <c r="CE113" s="830"/>
      <c r="CF113" s="888">
        <v>12.5</v>
      </c>
      <c r="CG113" s="889"/>
      <c r="CH113" s="889"/>
      <c r="CI113" s="889"/>
      <c r="CJ113" s="889"/>
      <c r="CK113" s="940"/>
      <c r="CL113" s="834"/>
      <c r="CM113" s="828" t="s">
        <v>426</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122</v>
      </c>
      <c r="DH113" s="793"/>
      <c r="DI113" s="793"/>
      <c r="DJ113" s="793"/>
      <c r="DK113" s="794"/>
      <c r="DL113" s="795" t="s">
        <v>122</v>
      </c>
      <c r="DM113" s="793"/>
      <c r="DN113" s="793"/>
      <c r="DO113" s="793"/>
      <c r="DP113" s="794"/>
      <c r="DQ113" s="795" t="s">
        <v>122</v>
      </c>
      <c r="DR113" s="793"/>
      <c r="DS113" s="793"/>
      <c r="DT113" s="793"/>
      <c r="DU113" s="794"/>
      <c r="DV113" s="837" t="s">
        <v>122</v>
      </c>
      <c r="DW113" s="838"/>
      <c r="DX113" s="838"/>
      <c r="DY113" s="838"/>
      <c r="DZ113" s="839"/>
    </row>
    <row r="114" spans="1:130" s="224" customFormat="1" ht="26.25" customHeight="1" x14ac:dyDescent="0.2">
      <c r="A114" s="927"/>
      <c r="B114" s="928"/>
      <c r="C114" s="765" t="s">
        <v>427</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121015</v>
      </c>
      <c r="AB114" s="793"/>
      <c r="AC114" s="793"/>
      <c r="AD114" s="793"/>
      <c r="AE114" s="794"/>
      <c r="AF114" s="795">
        <v>125304</v>
      </c>
      <c r="AG114" s="793"/>
      <c r="AH114" s="793"/>
      <c r="AI114" s="793"/>
      <c r="AJ114" s="794"/>
      <c r="AK114" s="795">
        <v>114306</v>
      </c>
      <c r="AL114" s="793"/>
      <c r="AM114" s="793"/>
      <c r="AN114" s="793"/>
      <c r="AO114" s="794"/>
      <c r="AP114" s="837">
        <v>1.6</v>
      </c>
      <c r="AQ114" s="838"/>
      <c r="AR114" s="838"/>
      <c r="AS114" s="838"/>
      <c r="AT114" s="839"/>
      <c r="AU114" s="945"/>
      <c r="AV114" s="946"/>
      <c r="AW114" s="946"/>
      <c r="AX114" s="946"/>
      <c r="AY114" s="946"/>
      <c r="AZ114" s="828" t="s">
        <v>428</v>
      </c>
      <c r="BA114" s="765"/>
      <c r="BB114" s="765"/>
      <c r="BC114" s="765"/>
      <c r="BD114" s="765"/>
      <c r="BE114" s="765"/>
      <c r="BF114" s="765"/>
      <c r="BG114" s="765"/>
      <c r="BH114" s="765"/>
      <c r="BI114" s="765"/>
      <c r="BJ114" s="765"/>
      <c r="BK114" s="765"/>
      <c r="BL114" s="765"/>
      <c r="BM114" s="765"/>
      <c r="BN114" s="765"/>
      <c r="BO114" s="765"/>
      <c r="BP114" s="766"/>
      <c r="BQ114" s="829">
        <v>1552382</v>
      </c>
      <c r="BR114" s="830"/>
      <c r="BS114" s="830"/>
      <c r="BT114" s="830"/>
      <c r="BU114" s="830"/>
      <c r="BV114" s="830">
        <v>1397307</v>
      </c>
      <c r="BW114" s="830"/>
      <c r="BX114" s="830"/>
      <c r="BY114" s="830"/>
      <c r="BZ114" s="830"/>
      <c r="CA114" s="830">
        <v>1314024</v>
      </c>
      <c r="CB114" s="830"/>
      <c r="CC114" s="830"/>
      <c r="CD114" s="830"/>
      <c r="CE114" s="830"/>
      <c r="CF114" s="888">
        <v>18.399999999999999</v>
      </c>
      <c r="CG114" s="889"/>
      <c r="CH114" s="889"/>
      <c r="CI114" s="889"/>
      <c r="CJ114" s="889"/>
      <c r="CK114" s="940"/>
      <c r="CL114" s="834"/>
      <c r="CM114" s="828" t="s">
        <v>429</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122</v>
      </c>
      <c r="DH114" s="793"/>
      <c r="DI114" s="793"/>
      <c r="DJ114" s="793"/>
      <c r="DK114" s="794"/>
      <c r="DL114" s="795" t="s">
        <v>122</v>
      </c>
      <c r="DM114" s="793"/>
      <c r="DN114" s="793"/>
      <c r="DO114" s="793"/>
      <c r="DP114" s="794"/>
      <c r="DQ114" s="795" t="s">
        <v>122</v>
      </c>
      <c r="DR114" s="793"/>
      <c r="DS114" s="793"/>
      <c r="DT114" s="793"/>
      <c r="DU114" s="794"/>
      <c r="DV114" s="837" t="s">
        <v>122</v>
      </c>
      <c r="DW114" s="838"/>
      <c r="DX114" s="838"/>
      <c r="DY114" s="838"/>
      <c r="DZ114" s="839"/>
    </row>
    <row r="115" spans="1:130" s="224" customFormat="1" ht="26.25" customHeight="1" x14ac:dyDescent="0.2">
      <c r="A115" s="927"/>
      <c r="B115" s="928"/>
      <c r="C115" s="765" t="s">
        <v>430</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1017</v>
      </c>
      <c r="AB115" s="932"/>
      <c r="AC115" s="932"/>
      <c r="AD115" s="932"/>
      <c r="AE115" s="933"/>
      <c r="AF115" s="934">
        <v>1508</v>
      </c>
      <c r="AG115" s="932"/>
      <c r="AH115" s="932"/>
      <c r="AI115" s="932"/>
      <c r="AJ115" s="933"/>
      <c r="AK115" s="934">
        <v>2255</v>
      </c>
      <c r="AL115" s="932"/>
      <c r="AM115" s="932"/>
      <c r="AN115" s="932"/>
      <c r="AO115" s="933"/>
      <c r="AP115" s="935">
        <v>0</v>
      </c>
      <c r="AQ115" s="936"/>
      <c r="AR115" s="936"/>
      <c r="AS115" s="936"/>
      <c r="AT115" s="937"/>
      <c r="AU115" s="945"/>
      <c r="AV115" s="946"/>
      <c r="AW115" s="946"/>
      <c r="AX115" s="946"/>
      <c r="AY115" s="946"/>
      <c r="AZ115" s="828" t="s">
        <v>431</v>
      </c>
      <c r="BA115" s="765"/>
      <c r="BB115" s="765"/>
      <c r="BC115" s="765"/>
      <c r="BD115" s="765"/>
      <c r="BE115" s="765"/>
      <c r="BF115" s="765"/>
      <c r="BG115" s="765"/>
      <c r="BH115" s="765"/>
      <c r="BI115" s="765"/>
      <c r="BJ115" s="765"/>
      <c r="BK115" s="765"/>
      <c r="BL115" s="765"/>
      <c r="BM115" s="765"/>
      <c r="BN115" s="765"/>
      <c r="BO115" s="765"/>
      <c r="BP115" s="766"/>
      <c r="BQ115" s="829" t="s">
        <v>122</v>
      </c>
      <c r="BR115" s="830"/>
      <c r="BS115" s="830"/>
      <c r="BT115" s="830"/>
      <c r="BU115" s="830"/>
      <c r="BV115" s="830" t="s">
        <v>122</v>
      </c>
      <c r="BW115" s="830"/>
      <c r="BX115" s="830"/>
      <c r="BY115" s="830"/>
      <c r="BZ115" s="830"/>
      <c r="CA115" s="830" t="s">
        <v>122</v>
      </c>
      <c r="CB115" s="830"/>
      <c r="CC115" s="830"/>
      <c r="CD115" s="830"/>
      <c r="CE115" s="830"/>
      <c r="CF115" s="888" t="s">
        <v>122</v>
      </c>
      <c r="CG115" s="889"/>
      <c r="CH115" s="889"/>
      <c r="CI115" s="889"/>
      <c r="CJ115" s="889"/>
      <c r="CK115" s="940"/>
      <c r="CL115" s="834"/>
      <c r="CM115" s="828" t="s">
        <v>432</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v>722292</v>
      </c>
      <c r="DH115" s="793"/>
      <c r="DI115" s="793"/>
      <c r="DJ115" s="793"/>
      <c r="DK115" s="794"/>
      <c r="DL115" s="795">
        <v>798594</v>
      </c>
      <c r="DM115" s="793"/>
      <c r="DN115" s="793"/>
      <c r="DO115" s="793"/>
      <c r="DP115" s="794"/>
      <c r="DQ115" s="795">
        <v>736592</v>
      </c>
      <c r="DR115" s="793"/>
      <c r="DS115" s="793"/>
      <c r="DT115" s="793"/>
      <c r="DU115" s="794"/>
      <c r="DV115" s="837">
        <v>10.3</v>
      </c>
      <c r="DW115" s="838"/>
      <c r="DX115" s="838"/>
      <c r="DY115" s="838"/>
      <c r="DZ115" s="839"/>
    </row>
    <row r="116" spans="1:130" s="224" customFormat="1" ht="26.25" customHeight="1" x14ac:dyDescent="0.2">
      <c r="A116" s="929"/>
      <c r="B116" s="930"/>
      <c r="C116" s="852" t="s">
        <v>433</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122</v>
      </c>
      <c r="AB116" s="793"/>
      <c r="AC116" s="793"/>
      <c r="AD116" s="793"/>
      <c r="AE116" s="794"/>
      <c r="AF116" s="795" t="s">
        <v>122</v>
      </c>
      <c r="AG116" s="793"/>
      <c r="AH116" s="793"/>
      <c r="AI116" s="793"/>
      <c r="AJ116" s="794"/>
      <c r="AK116" s="795" t="s">
        <v>122</v>
      </c>
      <c r="AL116" s="793"/>
      <c r="AM116" s="793"/>
      <c r="AN116" s="793"/>
      <c r="AO116" s="794"/>
      <c r="AP116" s="837" t="s">
        <v>122</v>
      </c>
      <c r="AQ116" s="838"/>
      <c r="AR116" s="838"/>
      <c r="AS116" s="838"/>
      <c r="AT116" s="839"/>
      <c r="AU116" s="945"/>
      <c r="AV116" s="946"/>
      <c r="AW116" s="946"/>
      <c r="AX116" s="946"/>
      <c r="AY116" s="946"/>
      <c r="AZ116" s="922" t="s">
        <v>434</v>
      </c>
      <c r="BA116" s="923"/>
      <c r="BB116" s="923"/>
      <c r="BC116" s="923"/>
      <c r="BD116" s="923"/>
      <c r="BE116" s="923"/>
      <c r="BF116" s="923"/>
      <c r="BG116" s="923"/>
      <c r="BH116" s="923"/>
      <c r="BI116" s="923"/>
      <c r="BJ116" s="923"/>
      <c r="BK116" s="923"/>
      <c r="BL116" s="923"/>
      <c r="BM116" s="923"/>
      <c r="BN116" s="923"/>
      <c r="BO116" s="923"/>
      <c r="BP116" s="924"/>
      <c r="BQ116" s="829" t="s">
        <v>122</v>
      </c>
      <c r="BR116" s="830"/>
      <c r="BS116" s="830"/>
      <c r="BT116" s="830"/>
      <c r="BU116" s="830"/>
      <c r="BV116" s="830" t="s">
        <v>122</v>
      </c>
      <c r="BW116" s="830"/>
      <c r="BX116" s="830"/>
      <c r="BY116" s="830"/>
      <c r="BZ116" s="830"/>
      <c r="CA116" s="830" t="s">
        <v>122</v>
      </c>
      <c r="CB116" s="830"/>
      <c r="CC116" s="830"/>
      <c r="CD116" s="830"/>
      <c r="CE116" s="830"/>
      <c r="CF116" s="888" t="s">
        <v>122</v>
      </c>
      <c r="CG116" s="889"/>
      <c r="CH116" s="889"/>
      <c r="CI116" s="889"/>
      <c r="CJ116" s="889"/>
      <c r="CK116" s="940"/>
      <c r="CL116" s="834"/>
      <c r="CM116" s="828" t="s">
        <v>435</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t="s">
        <v>122</v>
      </c>
      <c r="DH116" s="793"/>
      <c r="DI116" s="793"/>
      <c r="DJ116" s="793"/>
      <c r="DK116" s="794"/>
      <c r="DL116" s="795" t="s">
        <v>122</v>
      </c>
      <c r="DM116" s="793"/>
      <c r="DN116" s="793"/>
      <c r="DO116" s="793"/>
      <c r="DP116" s="794"/>
      <c r="DQ116" s="795" t="s">
        <v>122</v>
      </c>
      <c r="DR116" s="793"/>
      <c r="DS116" s="793"/>
      <c r="DT116" s="793"/>
      <c r="DU116" s="794"/>
      <c r="DV116" s="837" t="s">
        <v>122</v>
      </c>
      <c r="DW116" s="838"/>
      <c r="DX116" s="838"/>
      <c r="DY116" s="838"/>
      <c r="DZ116" s="839"/>
    </row>
    <row r="117" spans="1:130" s="224" customFormat="1" ht="26.25" customHeight="1" x14ac:dyDescent="0.2">
      <c r="A117" s="908" t="s">
        <v>178</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436</v>
      </c>
      <c r="Z117" s="910"/>
      <c r="AA117" s="915">
        <v>771141</v>
      </c>
      <c r="AB117" s="916"/>
      <c r="AC117" s="916"/>
      <c r="AD117" s="916"/>
      <c r="AE117" s="917"/>
      <c r="AF117" s="918">
        <v>822681</v>
      </c>
      <c r="AG117" s="916"/>
      <c r="AH117" s="916"/>
      <c r="AI117" s="916"/>
      <c r="AJ117" s="917"/>
      <c r="AK117" s="918">
        <v>858846</v>
      </c>
      <c r="AL117" s="916"/>
      <c r="AM117" s="916"/>
      <c r="AN117" s="916"/>
      <c r="AO117" s="917"/>
      <c r="AP117" s="919"/>
      <c r="AQ117" s="920"/>
      <c r="AR117" s="920"/>
      <c r="AS117" s="920"/>
      <c r="AT117" s="921"/>
      <c r="AU117" s="945"/>
      <c r="AV117" s="946"/>
      <c r="AW117" s="946"/>
      <c r="AX117" s="946"/>
      <c r="AY117" s="946"/>
      <c r="AZ117" s="876" t="s">
        <v>437</v>
      </c>
      <c r="BA117" s="877"/>
      <c r="BB117" s="877"/>
      <c r="BC117" s="877"/>
      <c r="BD117" s="877"/>
      <c r="BE117" s="877"/>
      <c r="BF117" s="877"/>
      <c r="BG117" s="877"/>
      <c r="BH117" s="877"/>
      <c r="BI117" s="877"/>
      <c r="BJ117" s="877"/>
      <c r="BK117" s="877"/>
      <c r="BL117" s="877"/>
      <c r="BM117" s="877"/>
      <c r="BN117" s="877"/>
      <c r="BO117" s="877"/>
      <c r="BP117" s="878"/>
      <c r="BQ117" s="829" t="s">
        <v>122</v>
      </c>
      <c r="BR117" s="830"/>
      <c r="BS117" s="830"/>
      <c r="BT117" s="830"/>
      <c r="BU117" s="830"/>
      <c r="BV117" s="830" t="s">
        <v>122</v>
      </c>
      <c r="BW117" s="830"/>
      <c r="BX117" s="830"/>
      <c r="BY117" s="830"/>
      <c r="BZ117" s="830"/>
      <c r="CA117" s="830" t="s">
        <v>122</v>
      </c>
      <c r="CB117" s="830"/>
      <c r="CC117" s="830"/>
      <c r="CD117" s="830"/>
      <c r="CE117" s="830"/>
      <c r="CF117" s="888" t="s">
        <v>122</v>
      </c>
      <c r="CG117" s="889"/>
      <c r="CH117" s="889"/>
      <c r="CI117" s="889"/>
      <c r="CJ117" s="889"/>
      <c r="CK117" s="940"/>
      <c r="CL117" s="834"/>
      <c r="CM117" s="828" t="s">
        <v>438</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122</v>
      </c>
      <c r="DH117" s="793"/>
      <c r="DI117" s="793"/>
      <c r="DJ117" s="793"/>
      <c r="DK117" s="794"/>
      <c r="DL117" s="795" t="s">
        <v>122</v>
      </c>
      <c r="DM117" s="793"/>
      <c r="DN117" s="793"/>
      <c r="DO117" s="793"/>
      <c r="DP117" s="794"/>
      <c r="DQ117" s="795" t="s">
        <v>122</v>
      </c>
      <c r="DR117" s="793"/>
      <c r="DS117" s="793"/>
      <c r="DT117" s="793"/>
      <c r="DU117" s="794"/>
      <c r="DV117" s="837" t="s">
        <v>122</v>
      </c>
      <c r="DW117" s="838"/>
      <c r="DX117" s="838"/>
      <c r="DY117" s="838"/>
      <c r="DZ117" s="839"/>
    </row>
    <row r="118" spans="1:130" s="224" customFormat="1" ht="26.25" customHeight="1" x14ac:dyDescent="0.2">
      <c r="A118" s="908" t="s">
        <v>412</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409</v>
      </c>
      <c r="AB118" s="909"/>
      <c r="AC118" s="909"/>
      <c r="AD118" s="909"/>
      <c r="AE118" s="910"/>
      <c r="AF118" s="911" t="s">
        <v>410</v>
      </c>
      <c r="AG118" s="909"/>
      <c r="AH118" s="909"/>
      <c r="AI118" s="909"/>
      <c r="AJ118" s="910"/>
      <c r="AK118" s="911" t="s">
        <v>295</v>
      </c>
      <c r="AL118" s="909"/>
      <c r="AM118" s="909"/>
      <c r="AN118" s="909"/>
      <c r="AO118" s="910"/>
      <c r="AP118" s="912" t="s">
        <v>411</v>
      </c>
      <c r="AQ118" s="913"/>
      <c r="AR118" s="913"/>
      <c r="AS118" s="913"/>
      <c r="AT118" s="914"/>
      <c r="AU118" s="945"/>
      <c r="AV118" s="946"/>
      <c r="AW118" s="946"/>
      <c r="AX118" s="946"/>
      <c r="AY118" s="946"/>
      <c r="AZ118" s="851" t="s">
        <v>439</v>
      </c>
      <c r="BA118" s="852"/>
      <c r="BB118" s="852"/>
      <c r="BC118" s="852"/>
      <c r="BD118" s="852"/>
      <c r="BE118" s="852"/>
      <c r="BF118" s="852"/>
      <c r="BG118" s="852"/>
      <c r="BH118" s="852"/>
      <c r="BI118" s="852"/>
      <c r="BJ118" s="852"/>
      <c r="BK118" s="852"/>
      <c r="BL118" s="852"/>
      <c r="BM118" s="852"/>
      <c r="BN118" s="852"/>
      <c r="BO118" s="852"/>
      <c r="BP118" s="853"/>
      <c r="BQ118" s="892" t="s">
        <v>122</v>
      </c>
      <c r="BR118" s="858"/>
      <c r="BS118" s="858"/>
      <c r="BT118" s="858"/>
      <c r="BU118" s="858"/>
      <c r="BV118" s="858" t="s">
        <v>122</v>
      </c>
      <c r="BW118" s="858"/>
      <c r="BX118" s="858"/>
      <c r="BY118" s="858"/>
      <c r="BZ118" s="858"/>
      <c r="CA118" s="858" t="s">
        <v>122</v>
      </c>
      <c r="CB118" s="858"/>
      <c r="CC118" s="858"/>
      <c r="CD118" s="858"/>
      <c r="CE118" s="858"/>
      <c r="CF118" s="888" t="s">
        <v>122</v>
      </c>
      <c r="CG118" s="889"/>
      <c r="CH118" s="889"/>
      <c r="CI118" s="889"/>
      <c r="CJ118" s="889"/>
      <c r="CK118" s="940"/>
      <c r="CL118" s="834"/>
      <c r="CM118" s="828" t="s">
        <v>440</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122</v>
      </c>
      <c r="DH118" s="793"/>
      <c r="DI118" s="793"/>
      <c r="DJ118" s="793"/>
      <c r="DK118" s="794"/>
      <c r="DL118" s="795" t="s">
        <v>122</v>
      </c>
      <c r="DM118" s="793"/>
      <c r="DN118" s="793"/>
      <c r="DO118" s="793"/>
      <c r="DP118" s="794"/>
      <c r="DQ118" s="795" t="s">
        <v>122</v>
      </c>
      <c r="DR118" s="793"/>
      <c r="DS118" s="793"/>
      <c r="DT118" s="793"/>
      <c r="DU118" s="794"/>
      <c r="DV118" s="837" t="s">
        <v>122</v>
      </c>
      <c r="DW118" s="838"/>
      <c r="DX118" s="838"/>
      <c r="DY118" s="838"/>
      <c r="DZ118" s="839"/>
    </row>
    <row r="119" spans="1:130" s="224" customFormat="1" ht="26.25" customHeight="1" x14ac:dyDescent="0.2">
      <c r="A119" s="831" t="s">
        <v>415</v>
      </c>
      <c r="B119" s="832"/>
      <c r="C119" s="873" t="s">
        <v>416</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122</v>
      </c>
      <c r="AB119" s="902"/>
      <c r="AC119" s="902"/>
      <c r="AD119" s="902"/>
      <c r="AE119" s="903"/>
      <c r="AF119" s="904" t="s">
        <v>122</v>
      </c>
      <c r="AG119" s="902"/>
      <c r="AH119" s="902"/>
      <c r="AI119" s="902"/>
      <c r="AJ119" s="903"/>
      <c r="AK119" s="904" t="s">
        <v>122</v>
      </c>
      <c r="AL119" s="902"/>
      <c r="AM119" s="902"/>
      <c r="AN119" s="902"/>
      <c r="AO119" s="903"/>
      <c r="AP119" s="905" t="s">
        <v>122</v>
      </c>
      <c r="AQ119" s="906"/>
      <c r="AR119" s="906"/>
      <c r="AS119" s="906"/>
      <c r="AT119" s="907"/>
      <c r="AU119" s="947"/>
      <c r="AV119" s="948"/>
      <c r="AW119" s="948"/>
      <c r="AX119" s="948"/>
      <c r="AY119" s="948"/>
      <c r="AZ119" s="245" t="s">
        <v>178</v>
      </c>
      <c r="BA119" s="245"/>
      <c r="BB119" s="245"/>
      <c r="BC119" s="245"/>
      <c r="BD119" s="245"/>
      <c r="BE119" s="245"/>
      <c r="BF119" s="245"/>
      <c r="BG119" s="245"/>
      <c r="BH119" s="245"/>
      <c r="BI119" s="245"/>
      <c r="BJ119" s="245"/>
      <c r="BK119" s="245"/>
      <c r="BL119" s="245"/>
      <c r="BM119" s="245"/>
      <c r="BN119" s="245"/>
      <c r="BO119" s="890" t="s">
        <v>441</v>
      </c>
      <c r="BP119" s="891"/>
      <c r="BQ119" s="892">
        <v>12771860</v>
      </c>
      <c r="BR119" s="858"/>
      <c r="BS119" s="858"/>
      <c r="BT119" s="858"/>
      <c r="BU119" s="858"/>
      <c r="BV119" s="858">
        <v>12229334</v>
      </c>
      <c r="BW119" s="858"/>
      <c r="BX119" s="858"/>
      <c r="BY119" s="858"/>
      <c r="BZ119" s="858"/>
      <c r="CA119" s="858">
        <v>11594163</v>
      </c>
      <c r="CB119" s="858"/>
      <c r="CC119" s="858"/>
      <c r="CD119" s="858"/>
      <c r="CE119" s="858"/>
      <c r="CF119" s="761"/>
      <c r="CG119" s="762"/>
      <c r="CH119" s="762"/>
      <c r="CI119" s="762"/>
      <c r="CJ119" s="847"/>
      <c r="CK119" s="941"/>
      <c r="CL119" s="836"/>
      <c r="CM119" s="851" t="s">
        <v>442</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t="s">
        <v>122</v>
      </c>
      <c r="DH119" s="777"/>
      <c r="DI119" s="777"/>
      <c r="DJ119" s="777"/>
      <c r="DK119" s="778"/>
      <c r="DL119" s="779" t="s">
        <v>122</v>
      </c>
      <c r="DM119" s="777"/>
      <c r="DN119" s="777"/>
      <c r="DO119" s="777"/>
      <c r="DP119" s="778"/>
      <c r="DQ119" s="779" t="s">
        <v>122</v>
      </c>
      <c r="DR119" s="777"/>
      <c r="DS119" s="777"/>
      <c r="DT119" s="777"/>
      <c r="DU119" s="778"/>
      <c r="DV119" s="861" t="s">
        <v>122</v>
      </c>
      <c r="DW119" s="862"/>
      <c r="DX119" s="862"/>
      <c r="DY119" s="862"/>
      <c r="DZ119" s="863"/>
    </row>
    <row r="120" spans="1:130" s="224" customFormat="1" ht="26.25" customHeight="1" x14ac:dyDescent="0.2">
      <c r="A120" s="833"/>
      <c r="B120" s="834"/>
      <c r="C120" s="828" t="s">
        <v>419</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122</v>
      </c>
      <c r="AB120" s="793"/>
      <c r="AC120" s="793"/>
      <c r="AD120" s="793"/>
      <c r="AE120" s="794"/>
      <c r="AF120" s="795" t="s">
        <v>122</v>
      </c>
      <c r="AG120" s="793"/>
      <c r="AH120" s="793"/>
      <c r="AI120" s="793"/>
      <c r="AJ120" s="794"/>
      <c r="AK120" s="795" t="s">
        <v>122</v>
      </c>
      <c r="AL120" s="793"/>
      <c r="AM120" s="793"/>
      <c r="AN120" s="793"/>
      <c r="AO120" s="794"/>
      <c r="AP120" s="837" t="s">
        <v>122</v>
      </c>
      <c r="AQ120" s="838"/>
      <c r="AR120" s="838"/>
      <c r="AS120" s="838"/>
      <c r="AT120" s="839"/>
      <c r="AU120" s="893" t="s">
        <v>443</v>
      </c>
      <c r="AV120" s="894"/>
      <c r="AW120" s="894"/>
      <c r="AX120" s="894"/>
      <c r="AY120" s="895"/>
      <c r="AZ120" s="873" t="s">
        <v>444</v>
      </c>
      <c r="BA120" s="821"/>
      <c r="BB120" s="821"/>
      <c r="BC120" s="821"/>
      <c r="BD120" s="821"/>
      <c r="BE120" s="821"/>
      <c r="BF120" s="821"/>
      <c r="BG120" s="821"/>
      <c r="BH120" s="821"/>
      <c r="BI120" s="821"/>
      <c r="BJ120" s="821"/>
      <c r="BK120" s="821"/>
      <c r="BL120" s="821"/>
      <c r="BM120" s="821"/>
      <c r="BN120" s="821"/>
      <c r="BO120" s="821"/>
      <c r="BP120" s="822"/>
      <c r="BQ120" s="874">
        <v>5789793</v>
      </c>
      <c r="BR120" s="855"/>
      <c r="BS120" s="855"/>
      <c r="BT120" s="855"/>
      <c r="BU120" s="855"/>
      <c r="BV120" s="855">
        <v>6215467</v>
      </c>
      <c r="BW120" s="855"/>
      <c r="BX120" s="855"/>
      <c r="BY120" s="855"/>
      <c r="BZ120" s="855"/>
      <c r="CA120" s="855">
        <v>6166458</v>
      </c>
      <c r="CB120" s="855"/>
      <c r="CC120" s="855"/>
      <c r="CD120" s="855"/>
      <c r="CE120" s="855"/>
      <c r="CF120" s="879">
        <v>86.3</v>
      </c>
      <c r="CG120" s="880"/>
      <c r="CH120" s="880"/>
      <c r="CI120" s="880"/>
      <c r="CJ120" s="880"/>
      <c r="CK120" s="881" t="s">
        <v>445</v>
      </c>
      <c r="CL120" s="865"/>
      <c r="CM120" s="865"/>
      <c r="CN120" s="865"/>
      <c r="CO120" s="866"/>
      <c r="CP120" s="885" t="s">
        <v>393</v>
      </c>
      <c r="CQ120" s="886"/>
      <c r="CR120" s="886"/>
      <c r="CS120" s="886"/>
      <c r="CT120" s="886"/>
      <c r="CU120" s="886"/>
      <c r="CV120" s="886"/>
      <c r="CW120" s="886"/>
      <c r="CX120" s="886"/>
      <c r="CY120" s="886"/>
      <c r="CZ120" s="886"/>
      <c r="DA120" s="886"/>
      <c r="DB120" s="886"/>
      <c r="DC120" s="886"/>
      <c r="DD120" s="886"/>
      <c r="DE120" s="886"/>
      <c r="DF120" s="887"/>
      <c r="DG120" s="874">
        <v>1444830</v>
      </c>
      <c r="DH120" s="855"/>
      <c r="DI120" s="855"/>
      <c r="DJ120" s="855"/>
      <c r="DK120" s="855"/>
      <c r="DL120" s="855">
        <v>1189522</v>
      </c>
      <c r="DM120" s="855"/>
      <c r="DN120" s="855"/>
      <c r="DO120" s="855"/>
      <c r="DP120" s="855"/>
      <c r="DQ120" s="855">
        <v>1307874</v>
      </c>
      <c r="DR120" s="855"/>
      <c r="DS120" s="855"/>
      <c r="DT120" s="855"/>
      <c r="DU120" s="855"/>
      <c r="DV120" s="856">
        <v>18.3</v>
      </c>
      <c r="DW120" s="856"/>
      <c r="DX120" s="856"/>
      <c r="DY120" s="856"/>
      <c r="DZ120" s="857"/>
    </row>
    <row r="121" spans="1:130" s="224" customFormat="1" ht="26.25" customHeight="1" x14ac:dyDescent="0.2">
      <c r="A121" s="833"/>
      <c r="B121" s="834"/>
      <c r="C121" s="876" t="s">
        <v>446</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122</v>
      </c>
      <c r="AB121" s="793"/>
      <c r="AC121" s="793"/>
      <c r="AD121" s="793"/>
      <c r="AE121" s="794"/>
      <c r="AF121" s="795" t="s">
        <v>122</v>
      </c>
      <c r="AG121" s="793"/>
      <c r="AH121" s="793"/>
      <c r="AI121" s="793"/>
      <c r="AJ121" s="794"/>
      <c r="AK121" s="795" t="s">
        <v>122</v>
      </c>
      <c r="AL121" s="793"/>
      <c r="AM121" s="793"/>
      <c r="AN121" s="793"/>
      <c r="AO121" s="794"/>
      <c r="AP121" s="837" t="s">
        <v>122</v>
      </c>
      <c r="AQ121" s="838"/>
      <c r="AR121" s="838"/>
      <c r="AS121" s="838"/>
      <c r="AT121" s="839"/>
      <c r="AU121" s="896"/>
      <c r="AV121" s="897"/>
      <c r="AW121" s="897"/>
      <c r="AX121" s="897"/>
      <c r="AY121" s="898"/>
      <c r="AZ121" s="828" t="s">
        <v>447</v>
      </c>
      <c r="BA121" s="765"/>
      <c r="BB121" s="765"/>
      <c r="BC121" s="765"/>
      <c r="BD121" s="765"/>
      <c r="BE121" s="765"/>
      <c r="BF121" s="765"/>
      <c r="BG121" s="765"/>
      <c r="BH121" s="765"/>
      <c r="BI121" s="765"/>
      <c r="BJ121" s="765"/>
      <c r="BK121" s="765"/>
      <c r="BL121" s="765"/>
      <c r="BM121" s="765"/>
      <c r="BN121" s="765"/>
      <c r="BO121" s="765"/>
      <c r="BP121" s="766"/>
      <c r="BQ121" s="829">
        <v>4322269</v>
      </c>
      <c r="BR121" s="830"/>
      <c r="BS121" s="830"/>
      <c r="BT121" s="830"/>
      <c r="BU121" s="830"/>
      <c r="BV121" s="830">
        <v>4344381</v>
      </c>
      <c r="BW121" s="830"/>
      <c r="BX121" s="830"/>
      <c r="BY121" s="830"/>
      <c r="BZ121" s="830"/>
      <c r="CA121" s="830">
        <v>4621745</v>
      </c>
      <c r="CB121" s="830"/>
      <c r="CC121" s="830"/>
      <c r="CD121" s="830"/>
      <c r="CE121" s="830"/>
      <c r="CF121" s="888">
        <v>64.7</v>
      </c>
      <c r="CG121" s="889"/>
      <c r="CH121" s="889"/>
      <c r="CI121" s="889"/>
      <c r="CJ121" s="889"/>
      <c r="CK121" s="882"/>
      <c r="CL121" s="868"/>
      <c r="CM121" s="868"/>
      <c r="CN121" s="868"/>
      <c r="CO121" s="869"/>
      <c r="CP121" s="848" t="s">
        <v>391</v>
      </c>
      <c r="CQ121" s="849"/>
      <c r="CR121" s="849"/>
      <c r="CS121" s="849"/>
      <c r="CT121" s="849"/>
      <c r="CU121" s="849"/>
      <c r="CV121" s="849"/>
      <c r="CW121" s="849"/>
      <c r="CX121" s="849"/>
      <c r="CY121" s="849"/>
      <c r="CZ121" s="849"/>
      <c r="DA121" s="849"/>
      <c r="DB121" s="849"/>
      <c r="DC121" s="849"/>
      <c r="DD121" s="849"/>
      <c r="DE121" s="849"/>
      <c r="DF121" s="850"/>
      <c r="DG121" s="829" t="s">
        <v>122</v>
      </c>
      <c r="DH121" s="830"/>
      <c r="DI121" s="830"/>
      <c r="DJ121" s="830"/>
      <c r="DK121" s="830"/>
      <c r="DL121" s="830" t="s">
        <v>122</v>
      </c>
      <c r="DM121" s="830"/>
      <c r="DN121" s="830"/>
      <c r="DO121" s="830"/>
      <c r="DP121" s="830"/>
      <c r="DQ121" s="830" t="s">
        <v>122</v>
      </c>
      <c r="DR121" s="830"/>
      <c r="DS121" s="830"/>
      <c r="DT121" s="830"/>
      <c r="DU121" s="830"/>
      <c r="DV121" s="807" t="s">
        <v>122</v>
      </c>
      <c r="DW121" s="807"/>
      <c r="DX121" s="807"/>
      <c r="DY121" s="807"/>
      <c r="DZ121" s="808"/>
    </row>
    <row r="122" spans="1:130" s="224" customFormat="1" ht="26.25" customHeight="1" x14ac:dyDescent="0.2">
      <c r="A122" s="833"/>
      <c r="B122" s="834"/>
      <c r="C122" s="828" t="s">
        <v>429</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122</v>
      </c>
      <c r="AB122" s="793"/>
      <c r="AC122" s="793"/>
      <c r="AD122" s="793"/>
      <c r="AE122" s="794"/>
      <c r="AF122" s="795" t="s">
        <v>122</v>
      </c>
      <c r="AG122" s="793"/>
      <c r="AH122" s="793"/>
      <c r="AI122" s="793"/>
      <c r="AJ122" s="794"/>
      <c r="AK122" s="795" t="s">
        <v>122</v>
      </c>
      <c r="AL122" s="793"/>
      <c r="AM122" s="793"/>
      <c r="AN122" s="793"/>
      <c r="AO122" s="794"/>
      <c r="AP122" s="837" t="s">
        <v>122</v>
      </c>
      <c r="AQ122" s="838"/>
      <c r="AR122" s="838"/>
      <c r="AS122" s="838"/>
      <c r="AT122" s="839"/>
      <c r="AU122" s="896"/>
      <c r="AV122" s="897"/>
      <c r="AW122" s="897"/>
      <c r="AX122" s="897"/>
      <c r="AY122" s="898"/>
      <c r="AZ122" s="851" t="s">
        <v>448</v>
      </c>
      <c r="BA122" s="852"/>
      <c r="BB122" s="852"/>
      <c r="BC122" s="852"/>
      <c r="BD122" s="852"/>
      <c r="BE122" s="852"/>
      <c r="BF122" s="852"/>
      <c r="BG122" s="852"/>
      <c r="BH122" s="852"/>
      <c r="BI122" s="852"/>
      <c r="BJ122" s="852"/>
      <c r="BK122" s="852"/>
      <c r="BL122" s="852"/>
      <c r="BM122" s="852"/>
      <c r="BN122" s="852"/>
      <c r="BO122" s="852"/>
      <c r="BP122" s="853"/>
      <c r="BQ122" s="892">
        <v>3333288</v>
      </c>
      <c r="BR122" s="858"/>
      <c r="BS122" s="858"/>
      <c r="BT122" s="858"/>
      <c r="BU122" s="858"/>
      <c r="BV122" s="858">
        <v>2991721</v>
      </c>
      <c r="BW122" s="858"/>
      <c r="BX122" s="858"/>
      <c r="BY122" s="858"/>
      <c r="BZ122" s="858"/>
      <c r="CA122" s="858">
        <v>2740364</v>
      </c>
      <c r="CB122" s="858"/>
      <c r="CC122" s="858"/>
      <c r="CD122" s="858"/>
      <c r="CE122" s="858"/>
      <c r="CF122" s="859">
        <v>38.299999999999997</v>
      </c>
      <c r="CG122" s="860"/>
      <c r="CH122" s="860"/>
      <c r="CI122" s="860"/>
      <c r="CJ122" s="860"/>
      <c r="CK122" s="882"/>
      <c r="CL122" s="868"/>
      <c r="CM122" s="868"/>
      <c r="CN122" s="868"/>
      <c r="CO122" s="869"/>
      <c r="CP122" s="848" t="s">
        <v>392</v>
      </c>
      <c r="CQ122" s="849"/>
      <c r="CR122" s="849"/>
      <c r="CS122" s="849"/>
      <c r="CT122" s="849"/>
      <c r="CU122" s="849"/>
      <c r="CV122" s="849"/>
      <c r="CW122" s="849"/>
      <c r="CX122" s="849"/>
      <c r="CY122" s="849"/>
      <c r="CZ122" s="849"/>
      <c r="DA122" s="849"/>
      <c r="DB122" s="849"/>
      <c r="DC122" s="849"/>
      <c r="DD122" s="849"/>
      <c r="DE122" s="849"/>
      <c r="DF122" s="850"/>
      <c r="DG122" s="829" t="s">
        <v>122</v>
      </c>
      <c r="DH122" s="830"/>
      <c r="DI122" s="830"/>
      <c r="DJ122" s="830"/>
      <c r="DK122" s="830"/>
      <c r="DL122" s="830" t="s">
        <v>122</v>
      </c>
      <c r="DM122" s="830"/>
      <c r="DN122" s="830"/>
      <c r="DO122" s="830"/>
      <c r="DP122" s="830"/>
      <c r="DQ122" s="830" t="s">
        <v>122</v>
      </c>
      <c r="DR122" s="830"/>
      <c r="DS122" s="830"/>
      <c r="DT122" s="830"/>
      <c r="DU122" s="830"/>
      <c r="DV122" s="807" t="s">
        <v>122</v>
      </c>
      <c r="DW122" s="807"/>
      <c r="DX122" s="807"/>
      <c r="DY122" s="807"/>
      <c r="DZ122" s="808"/>
    </row>
    <row r="123" spans="1:130" s="224" customFormat="1" ht="26.25" customHeight="1" x14ac:dyDescent="0.2">
      <c r="A123" s="833"/>
      <c r="B123" s="834"/>
      <c r="C123" s="828" t="s">
        <v>435</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t="s">
        <v>122</v>
      </c>
      <c r="AB123" s="793"/>
      <c r="AC123" s="793"/>
      <c r="AD123" s="793"/>
      <c r="AE123" s="794"/>
      <c r="AF123" s="795" t="s">
        <v>122</v>
      </c>
      <c r="AG123" s="793"/>
      <c r="AH123" s="793"/>
      <c r="AI123" s="793"/>
      <c r="AJ123" s="794"/>
      <c r="AK123" s="795" t="s">
        <v>122</v>
      </c>
      <c r="AL123" s="793"/>
      <c r="AM123" s="793"/>
      <c r="AN123" s="793"/>
      <c r="AO123" s="794"/>
      <c r="AP123" s="837" t="s">
        <v>122</v>
      </c>
      <c r="AQ123" s="838"/>
      <c r="AR123" s="838"/>
      <c r="AS123" s="838"/>
      <c r="AT123" s="839"/>
      <c r="AU123" s="899"/>
      <c r="AV123" s="900"/>
      <c r="AW123" s="900"/>
      <c r="AX123" s="900"/>
      <c r="AY123" s="900"/>
      <c r="AZ123" s="245" t="s">
        <v>178</v>
      </c>
      <c r="BA123" s="245"/>
      <c r="BB123" s="245"/>
      <c r="BC123" s="245"/>
      <c r="BD123" s="245"/>
      <c r="BE123" s="245"/>
      <c r="BF123" s="245"/>
      <c r="BG123" s="245"/>
      <c r="BH123" s="245"/>
      <c r="BI123" s="245"/>
      <c r="BJ123" s="245"/>
      <c r="BK123" s="245"/>
      <c r="BL123" s="245"/>
      <c r="BM123" s="245"/>
      <c r="BN123" s="245"/>
      <c r="BO123" s="890" t="s">
        <v>449</v>
      </c>
      <c r="BP123" s="891"/>
      <c r="BQ123" s="845">
        <v>13445350</v>
      </c>
      <c r="BR123" s="846"/>
      <c r="BS123" s="846"/>
      <c r="BT123" s="846"/>
      <c r="BU123" s="846"/>
      <c r="BV123" s="846">
        <v>13551569</v>
      </c>
      <c r="BW123" s="846"/>
      <c r="BX123" s="846"/>
      <c r="BY123" s="846"/>
      <c r="BZ123" s="846"/>
      <c r="CA123" s="846">
        <v>13528567</v>
      </c>
      <c r="CB123" s="846"/>
      <c r="CC123" s="846"/>
      <c r="CD123" s="846"/>
      <c r="CE123" s="846"/>
      <c r="CF123" s="761"/>
      <c r="CG123" s="762"/>
      <c r="CH123" s="762"/>
      <c r="CI123" s="762"/>
      <c r="CJ123" s="847"/>
      <c r="CK123" s="882"/>
      <c r="CL123" s="868"/>
      <c r="CM123" s="868"/>
      <c r="CN123" s="868"/>
      <c r="CO123" s="869"/>
      <c r="CP123" s="848" t="s">
        <v>390</v>
      </c>
      <c r="CQ123" s="849"/>
      <c r="CR123" s="849"/>
      <c r="CS123" s="849"/>
      <c r="CT123" s="849"/>
      <c r="CU123" s="849"/>
      <c r="CV123" s="849"/>
      <c r="CW123" s="849"/>
      <c r="CX123" s="849"/>
      <c r="CY123" s="849"/>
      <c r="CZ123" s="849"/>
      <c r="DA123" s="849"/>
      <c r="DB123" s="849"/>
      <c r="DC123" s="849"/>
      <c r="DD123" s="849"/>
      <c r="DE123" s="849"/>
      <c r="DF123" s="850"/>
      <c r="DG123" s="792" t="s">
        <v>122</v>
      </c>
      <c r="DH123" s="793"/>
      <c r="DI123" s="793"/>
      <c r="DJ123" s="793"/>
      <c r="DK123" s="794"/>
      <c r="DL123" s="795" t="s">
        <v>122</v>
      </c>
      <c r="DM123" s="793"/>
      <c r="DN123" s="793"/>
      <c r="DO123" s="793"/>
      <c r="DP123" s="794"/>
      <c r="DQ123" s="795" t="s">
        <v>122</v>
      </c>
      <c r="DR123" s="793"/>
      <c r="DS123" s="793"/>
      <c r="DT123" s="793"/>
      <c r="DU123" s="794"/>
      <c r="DV123" s="837" t="s">
        <v>122</v>
      </c>
      <c r="DW123" s="838"/>
      <c r="DX123" s="838"/>
      <c r="DY123" s="838"/>
      <c r="DZ123" s="839"/>
    </row>
    <row r="124" spans="1:130" s="224" customFormat="1" ht="26.25" customHeight="1" thickBot="1" x14ac:dyDescent="0.25">
      <c r="A124" s="833"/>
      <c r="B124" s="834"/>
      <c r="C124" s="828" t="s">
        <v>438</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122</v>
      </c>
      <c r="AB124" s="793"/>
      <c r="AC124" s="793"/>
      <c r="AD124" s="793"/>
      <c r="AE124" s="794"/>
      <c r="AF124" s="795" t="s">
        <v>122</v>
      </c>
      <c r="AG124" s="793"/>
      <c r="AH124" s="793"/>
      <c r="AI124" s="793"/>
      <c r="AJ124" s="794"/>
      <c r="AK124" s="795" t="s">
        <v>122</v>
      </c>
      <c r="AL124" s="793"/>
      <c r="AM124" s="793"/>
      <c r="AN124" s="793"/>
      <c r="AO124" s="794"/>
      <c r="AP124" s="837" t="s">
        <v>122</v>
      </c>
      <c r="AQ124" s="838"/>
      <c r="AR124" s="838"/>
      <c r="AS124" s="838"/>
      <c r="AT124" s="839"/>
      <c r="AU124" s="840" t="s">
        <v>450</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122</v>
      </c>
      <c r="BR124" s="844"/>
      <c r="BS124" s="844"/>
      <c r="BT124" s="844"/>
      <c r="BU124" s="844"/>
      <c r="BV124" s="844" t="s">
        <v>122</v>
      </c>
      <c r="BW124" s="844"/>
      <c r="BX124" s="844"/>
      <c r="BY124" s="844"/>
      <c r="BZ124" s="844"/>
      <c r="CA124" s="844" t="s">
        <v>122</v>
      </c>
      <c r="CB124" s="844"/>
      <c r="CC124" s="844"/>
      <c r="CD124" s="844"/>
      <c r="CE124" s="844"/>
      <c r="CF124" s="739"/>
      <c r="CG124" s="740"/>
      <c r="CH124" s="740"/>
      <c r="CI124" s="740"/>
      <c r="CJ124" s="875"/>
      <c r="CK124" s="883"/>
      <c r="CL124" s="883"/>
      <c r="CM124" s="883"/>
      <c r="CN124" s="883"/>
      <c r="CO124" s="884"/>
      <c r="CP124" s="848" t="s">
        <v>451</v>
      </c>
      <c r="CQ124" s="849"/>
      <c r="CR124" s="849"/>
      <c r="CS124" s="849"/>
      <c r="CT124" s="849"/>
      <c r="CU124" s="849"/>
      <c r="CV124" s="849"/>
      <c r="CW124" s="849"/>
      <c r="CX124" s="849"/>
      <c r="CY124" s="849"/>
      <c r="CZ124" s="849"/>
      <c r="DA124" s="849"/>
      <c r="DB124" s="849"/>
      <c r="DC124" s="849"/>
      <c r="DD124" s="849"/>
      <c r="DE124" s="849"/>
      <c r="DF124" s="850"/>
      <c r="DG124" s="776" t="s">
        <v>122</v>
      </c>
      <c r="DH124" s="777"/>
      <c r="DI124" s="777"/>
      <c r="DJ124" s="777"/>
      <c r="DK124" s="778"/>
      <c r="DL124" s="779" t="s">
        <v>122</v>
      </c>
      <c r="DM124" s="777"/>
      <c r="DN124" s="777"/>
      <c r="DO124" s="777"/>
      <c r="DP124" s="778"/>
      <c r="DQ124" s="779" t="s">
        <v>122</v>
      </c>
      <c r="DR124" s="777"/>
      <c r="DS124" s="777"/>
      <c r="DT124" s="777"/>
      <c r="DU124" s="778"/>
      <c r="DV124" s="861" t="s">
        <v>122</v>
      </c>
      <c r="DW124" s="862"/>
      <c r="DX124" s="862"/>
      <c r="DY124" s="862"/>
      <c r="DZ124" s="863"/>
    </row>
    <row r="125" spans="1:130" s="224" customFormat="1" ht="26.25" customHeight="1" x14ac:dyDescent="0.2">
      <c r="A125" s="833"/>
      <c r="B125" s="834"/>
      <c r="C125" s="828" t="s">
        <v>440</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122</v>
      </c>
      <c r="AB125" s="793"/>
      <c r="AC125" s="793"/>
      <c r="AD125" s="793"/>
      <c r="AE125" s="794"/>
      <c r="AF125" s="795" t="s">
        <v>122</v>
      </c>
      <c r="AG125" s="793"/>
      <c r="AH125" s="793"/>
      <c r="AI125" s="793"/>
      <c r="AJ125" s="794"/>
      <c r="AK125" s="795" t="s">
        <v>122</v>
      </c>
      <c r="AL125" s="793"/>
      <c r="AM125" s="793"/>
      <c r="AN125" s="793"/>
      <c r="AO125" s="794"/>
      <c r="AP125" s="837" t="s">
        <v>122</v>
      </c>
      <c r="AQ125" s="838"/>
      <c r="AR125" s="838"/>
      <c r="AS125" s="838"/>
      <c r="AT125" s="83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452</v>
      </c>
      <c r="CL125" s="865"/>
      <c r="CM125" s="865"/>
      <c r="CN125" s="865"/>
      <c r="CO125" s="866"/>
      <c r="CP125" s="873" t="s">
        <v>453</v>
      </c>
      <c r="CQ125" s="821"/>
      <c r="CR125" s="821"/>
      <c r="CS125" s="821"/>
      <c r="CT125" s="821"/>
      <c r="CU125" s="821"/>
      <c r="CV125" s="821"/>
      <c r="CW125" s="821"/>
      <c r="CX125" s="821"/>
      <c r="CY125" s="821"/>
      <c r="CZ125" s="821"/>
      <c r="DA125" s="821"/>
      <c r="DB125" s="821"/>
      <c r="DC125" s="821"/>
      <c r="DD125" s="821"/>
      <c r="DE125" s="821"/>
      <c r="DF125" s="822"/>
      <c r="DG125" s="874" t="s">
        <v>122</v>
      </c>
      <c r="DH125" s="855"/>
      <c r="DI125" s="855"/>
      <c r="DJ125" s="855"/>
      <c r="DK125" s="855"/>
      <c r="DL125" s="855" t="s">
        <v>122</v>
      </c>
      <c r="DM125" s="855"/>
      <c r="DN125" s="855"/>
      <c r="DO125" s="855"/>
      <c r="DP125" s="855"/>
      <c r="DQ125" s="855" t="s">
        <v>122</v>
      </c>
      <c r="DR125" s="855"/>
      <c r="DS125" s="855"/>
      <c r="DT125" s="855"/>
      <c r="DU125" s="855"/>
      <c r="DV125" s="856" t="s">
        <v>122</v>
      </c>
      <c r="DW125" s="856"/>
      <c r="DX125" s="856"/>
      <c r="DY125" s="856"/>
      <c r="DZ125" s="857"/>
    </row>
    <row r="126" spans="1:130" s="224" customFormat="1" ht="26.25" customHeight="1" thickBot="1" x14ac:dyDescent="0.25">
      <c r="A126" s="833"/>
      <c r="B126" s="834"/>
      <c r="C126" s="828" t="s">
        <v>442</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t="s">
        <v>122</v>
      </c>
      <c r="AB126" s="793"/>
      <c r="AC126" s="793"/>
      <c r="AD126" s="793"/>
      <c r="AE126" s="794"/>
      <c r="AF126" s="795" t="s">
        <v>122</v>
      </c>
      <c r="AG126" s="793"/>
      <c r="AH126" s="793"/>
      <c r="AI126" s="793"/>
      <c r="AJ126" s="794"/>
      <c r="AK126" s="795" t="s">
        <v>122</v>
      </c>
      <c r="AL126" s="793"/>
      <c r="AM126" s="793"/>
      <c r="AN126" s="793"/>
      <c r="AO126" s="794"/>
      <c r="AP126" s="837" t="s">
        <v>122</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454</v>
      </c>
      <c r="CQ126" s="765"/>
      <c r="CR126" s="765"/>
      <c r="CS126" s="765"/>
      <c r="CT126" s="765"/>
      <c r="CU126" s="765"/>
      <c r="CV126" s="765"/>
      <c r="CW126" s="765"/>
      <c r="CX126" s="765"/>
      <c r="CY126" s="765"/>
      <c r="CZ126" s="765"/>
      <c r="DA126" s="765"/>
      <c r="DB126" s="765"/>
      <c r="DC126" s="765"/>
      <c r="DD126" s="765"/>
      <c r="DE126" s="765"/>
      <c r="DF126" s="766"/>
      <c r="DG126" s="829" t="s">
        <v>122</v>
      </c>
      <c r="DH126" s="830"/>
      <c r="DI126" s="830"/>
      <c r="DJ126" s="830"/>
      <c r="DK126" s="830"/>
      <c r="DL126" s="830" t="s">
        <v>122</v>
      </c>
      <c r="DM126" s="830"/>
      <c r="DN126" s="830"/>
      <c r="DO126" s="830"/>
      <c r="DP126" s="830"/>
      <c r="DQ126" s="830" t="s">
        <v>122</v>
      </c>
      <c r="DR126" s="830"/>
      <c r="DS126" s="830"/>
      <c r="DT126" s="830"/>
      <c r="DU126" s="830"/>
      <c r="DV126" s="807" t="s">
        <v>122</v>
      </c>
      <c r="DW126" s="807"/>
      <c r="DX126" s="807"/>
      <c r="DY126" s="807"/>
      <c r="DZ126" s="808"/>
    </row>
    <row r="127" spans="1:130" s="224" customFormat="1" ht="26.25" customHeight="1" x14ac:dyDescent="0.2">
      <c r="A127" s="835"/>
      <c r="B127" s="836"/>
      <c r="C127" s="851" t="s">
        <v>455</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v>1017</v>
      </c>
      <c r="AB127" s="793"/>
      <c r="AC127" s="793"/>
      <c r="AD127" s="793"/>
      <c r="AE127" s="794"/>
      <c r="AF127" s="795">
        <v>1508</v>
      </c>
      <c r="AG127" s="793"/>
      <c r="AH127" s="793"/>
      <c r="AI127" s="793"/>
      <c r="AJ127" s="794"/>
      <c r="AK127" s="795">
        <v>2255</v>
      </c>
      <c r="AL127" s="793"/>
      <c r="AM127" s="793"/>
      <c r="AN127" s="793"/>
      <c r="AO127" s="794"/>
      <c r="AP127" s="837">
        <v>0</v>
      </c>
      <c r="AQ127" s="838"/>
      <c r="AR127" s="838"/>
      <c r="AS127" s="838"/>
      <c r="AT127" s="839"/>
      <c r="AU127" s="226"/>
      <c r="AV127" s="226"/>
      <c r="AW127" s="226"/>
      <c r="AX127" s="854" t="s">
        <v>456</v>
      </c>
      <c r="AY127" s="825"/>
      <c r="AZ127" s="825"/>
      <c r="BA127" s="825"/>
      <c r="BB127" s="825"/>
      <c r="BC127" s="825"/>
      <c r="BD127" s="825"/>
      <c r="BE127" s="826"/>
      <c r="BF127" s="824" t="s">
        <v>457</v>
      </c>
      <c r="BG127" s="825"/>
      <c r="BH127" s="825"/>
      <c r="BI127" s="825"/>
      <c r="BJ127" s="825"/>
      <c r="BK127" s="825"/>
      <c r="BL127" s="826"/>
      <c r="BM127" s="824" t="s">
        <v>458</v>
      </c>
      <c r="BN127" s="825"/>
      <c r="BO127" s="825"/>
      <c r="BP127" s="825"/>
      <c r="BQ127" s="825"/>
      <c r="BR127" s="825"/>
      <c r="BS127" s="826"/>
      <c r="BT127" s="824" t="s">
        <v>459</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460</v>
      </c>
      <c r="CQ127" s="765"/>
      <c r="CR127" s="765"/>
      <c r="CS127" s="765"/>
      <c r="CT127" s="765"/>
      <c r="CU127" s="765"/>
      <c r="CV127" s="765"/>
      <c r="CW127" s="765"/>
      <c r="CX127" s="765"/>
      <c r="CY127" s="765"/>
      <c r="CZ127" s="765"/>
      <c r="DA127" s="765"/>
      <c r="DB127" s="765"/>
      <c r="DC127" s="765"/>
      <c r="DD127" s="765"/>
      <c r="DE127" s="765"/>
      <c r="DF127" s="766"/>
      <c r="DG127" s="829" t="s">
        <v>122</v>
      </c>
      <c r="DH127" s="830"/>
      <c r="DI127" s="830"/>
      <c r="DJ127" s="830"/>
      <c r="DK127" s="830"/>
      <c r="DL127" s="830" t="s">
        <v>122</v>
      </c>
      <c r="DM127" s="830"/>
      <c r="DN127" s="830"/>
      <c r="DO127" s="830"/>
      <c r="DP127" s="830"/>
      <c r="DQ127" s="830" t="s">
        <v>122</v>
      </c>
      <c r="DR127" s="830"/>
      <c r="DS127" s="830"/>
      <c r="DT127" s="830"/>
      <c r="DU127" s="830"/>
      <c r="DV127" s="807" t="s">
        <v>122</v>
      </c>
      <c r="DW127" s="807"/>
      <c r="DX127" s="807"/>
      <c r="DY127" s="807"/>
      <c r="DZ127" s="808"/>
    </row>
    <row r="128" spans="1:130" s="224" customFormat="1" ht="26.25" customHeight="1" thickBot="1" x14ac:dyDescent="0.25">
      <c r="A128" s="809" t="s">
        <v>461</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462</v>
      </c>
      <c r="X128" s="811"/>
      <c r="Y128" s="811"/>
      <c r="Z128" s="812"/>
      <c r="AA128" s="813">
        <v>253120</v>
      </c>
      <c r="AB128" s="814"/>
      <c r="AC128" s="814"/>
      <c r="AD128" s="814"/>
      <c r="AE128" s="815"/>
      <c r="AF128" s="816">
        <v>360806</v>
      </c>
      <c r="AG128" s="814"/>
      <c r="AH128" s="814"/>
      <c r="AI128" s="814"/>
      <c r="AJ128" s="815"/>
      <c r="AK128" s="816">
        <v>367959</v>
      </c>
      <c r="AL128" s="814"/>
      <c r="AM128" s="814"/>
      <c r="AN128" s="814"/>
      <c r="AO128" s="815"/>
      <c r="AP128" s="817"/>
      <c r="AQ128" s="818"/>
      <c r="AR128" s="818"/>
      <c r="AS128" s="818"/>
      <c r="AT128" s="819"/>
      <c r="AU128" s="226"/>
      <c r="AV128" s="226"/>
      <c r="AW128" s="226"/>
      <c r="AX128" s="820" t="s">
        <v>463</v>
      </c>
      <c r="AY128" s="821"/>
      <c r="AZ128" s="821"/>
      <c r="BA128" s="821"/>
      <c r="BB128" s="821"/>
      <c r="BC128" s="821"/>
      <c r="BD128" s="821"/>
      <c r="BE128" s="822"/>
      <c r="BF128" s="799" t="s">
        <v>122</v>
      </c>
      <c r="BG128" s="800"/>
      <c r="BH128" s="800"/>
      <c r="BI128" s="800"/>
      <c r="BJ128" s="800"/>
      <c r="BK128" s="800"/>
      <c r="BL128" s="823"/>
      <c r="BM128" s="799">
        <v>13.88</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464</v>
      </c>
      <c r="CQ128" s="743"/>
      <c r="CR128" s="743"/>
      <c r="CS128" s="743"/>
      <c r="CT128" s="743"/>
      <c r="CU128" s="743"/>
      <c r="CV128" s="743"/>
      <c r="CW128" s="743"/>
      <c r="CX128" s="743"/>
      <c r="CY128" s="743"/>
      <c r="CZ128" s="743"/>
      <c r="DA128" s="743"/>
      <c r="DB128" s="743"/>
      <c r="DC128" s="743"/>
      <c r="DD128" s="743"/>
      <c r="DE128" s="743"/>
      <c r="DF128" s="744"/>
      <c r="DG128" s="803" t="s">
        <v>122</v>
      </c>
      <c r="DH128" s="804"/>
      <c r="DI128" s="804"/>
      <c r="DJ128" s="804"/>
      <c r="DK128" s="804"/>
      <c r="DL128" s="804" t="s">
        <v>122</v>
      </c>
      <c r="DM128" s="804"/>
      <c r="DN128" s="804"/>
      <c r="DO128" s="804"/>
      <c r="DP128" s="804"/>
      <c r="DQ128" s="804" t="s">
        <v>122</v>
      </c>
      <c r="DR128" s="804"/>
      <c r="DS128" s="804"/>
      <c r="DT128" s="804"/>
      <c r="DU128" s="804"/>
      <c r="DV128" s="805" t="s">
        <v>122</v>
      </c>
      <c r="DW128" s="805"/>
      <c r="DX128" s="805"/>
      <c r="DY128" s="805"/>
      <c r="DZ128" s="806"/>
    </row>
    <row r="129" spans="1:131" s="224" customFormat="1" ht="26.25" customHeight="1" x14ac:dyDescent="0.2">
      <c r="A129" s="787" t="s">
        <v>103</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465</v>
      </c>
      <c r="X129" s="790"/>
      <c r="Y129" s="790"/>
      <c r="Z129" s="791"/>
      <c r="AA129" s="792">
        <v>7369678</v>
      </c>
      <c r="AB129" s="793"/>
      <c r="AC129" s="793"/>
      <c r="AD129" s="793"/>
      <c r="AE129" s="794"/>
      <c r="AF129" s="795">
        <v>7291640</v>
      </c>
      <c r="AG129" s="793"/>
      <c r="AH129" s="793"/>
      <c r="AI129" s="793"/>
      <c r="AJ129" s="794"/>
      <c r="AK129" s="795">
        <v>7532655</v>
      </c>
      <c r="AL129" s="793"/>
      <c r="AM129" s="793"/>
      <c r="AN129" s="793"/>
      <c r="AO129" s="794"/>
      <c r="AP129" s="796"/>
      <c r="AQ129" s="797"/>
      <c r="AR129" s="797"/>
      <c r="AS129" s="797"/>
      <c r="AT129" s="798"/>
      <c r="AU129" s="227"/>
      <c r="AV129" s="227"/>
      <c r="AW129" s="227"/>
      <c r="AX129" s="764" t="s">
        <v>466</v>
      </c>
      <c r="AY129" s="765"/>
      <c r="AZ129" s="765"/>
      <c r="BA129" s="765"/>
      <c r="BB129" s="765"/>
      <c r="BC129" s="765"/>
      <c r="BD129" s="765"/>
      <c r="BE129" s="766"/>
      <c r="BF129" s="783" t="s">
        <v>122</v>
      </c>
      <c r="BG129" s="784"/>
      <c r="BH129" s="784"/>
      <c r="BI129" s="784"/>
      <c r="BJ129" s="784"/>
      <c r="BK129" s="784"/>
      <c r="BL129" s="785"/>
      <c r="BM129" s="783">
        <v>18.88</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467</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468</v>
      </c>
      <c r="X130" s="790"/>
      <c r="Y130" s="790"/>
      <c r="Z130" s="791"/>
      <c r="AA130" s="792">
        <v>451482</v>
      </c>
      <c r="AB130" s="793"/>
      <c r="AC130" s="793"/>
      <c r="AD130" s="793"/>
      <c r="AE130" s="794"/>
      <c r="AF130" s="795">
        <v>424788</v>
      </c>
      <c r="AG130" s="793"/>
      <c r="AH130" s="793"/>
      <c r="AI130" s="793"/>
      <c r="AJ130" s="794"/>
      <c r="AK130" s="795">
        <v>386156</v>
      </c>
      <c r="AL130" s="793"/>
      <c r="AM130" s="793"/>
      <c r="AN130" s="793"/>
      <c r="AO130" s="794"/>
      <c r="AP130" s="796"/>
      <c r="AQ130" s="797"/>
      <c r="AR130" s="797"/>
      <c r="AS130" s="797"/>
      <c r="AT130" s="798"/>
      <c r="AU130" s="227"/>
      <c r="AV130" s="227"/>
      <c r="AW130" s="227"/>
      <c r="AX130" s="764" t="s">
        <v>469</v>
      </c>
      <c r="AY130" s="765"/>
      <c r="AZ130" s="765"/>
      <c r="BA130" s="765"/>
      <c r="BB130" s="765"/>
      <c r="BC130" s="765"/>
      <c r="BD130" s="765"/>
      <c r="BE130" s="766"/>
      <c r="BF130" s="767">
        <v>0.9</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470</v>
      </c>
      <c r="X131" s="774"/>
      <c r="Y131" s="774"/>
      <c r="Z131" s="775"/>
      <c r="AA131" s="776">
        <v>6918196</v>
      </c>
      <c r="AB131" s="777"/>
      <c r="AC131" s="777"/>
      <c r="AD131" s="777"/>
      <c r="AE131" s="778"/>
      <c r="AF131" s="779">
        <v>6866852</v>
      </c>
      <c r="AG131" s="777"/>
      <c r="AH131" s="777"/>
      <c r="AI131" s="777"/>
      <c r="AJ131" s="778"/>
      <c r="AK131" s="779">
        <v>7146499</v>
      </c>
      <c r="AL131" s="777"/>
      <c r="AM131" s="777"/>
      <c r="AN131" s="777"/>
      <c r="AO131" s="778"/>
      <c r="AP131" s="780"/>
      <c r="AQ131" s="781"/>
      <c r="AR131" s="781"/>
      <c r="AS131" s="781"/>
      <c r="AT131" s="782"/>
      <c r="AU131" s="227"/>
      <c r="AV131" s="227"/>
      <c r="AW131" s="227"/>
      <c r="AX131" s="742" t="s">
        <v>471</v>
      </c>
      <c r="AY131" s="743"/>
      <c r="AZ131" s="743"/>
      <c r="BA131" s="743"/>
      <c r="BB131" s="743"/>
      <c r="BC131" s="743"/>
      <c r="BD131" s="743"/>
      <c r="BE131" s="744"/>
      <c r="BF131" s="745" t="s">
        <v>122</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472</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473</v>
      </c>
      <c r="W132" s="755"/>
      <c r="X132" s="755"/>
      <c r="Y132" s="755"/>
      <c r="Z132" s="756"/>
      <c r="AA132" s="757">
        <v>0.961796977</v>
      </c>
      <c r="AB132" s="758"/>
      <c r="AC132" s="758"/>
      <c r="AD132" s="758"/>
      <c r="AE132" s="759"/>
      <c r="AF132" s="760">
        <v>0.54008736499999999</v>
      </c>
      <c r="AG132" s="758"/>
      <c r="AH132" s="758"/>
      <c r="AI132" s="758"/>
      <c r="AJ132" s="759"/>
      <c r="AK132" s="760">
        <v>1.465486807</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474</v>
      </c>
      <c r="W133" s="734"/>
      <c r="X133" s="734"/>
      <c r="Y133" s="734"/>
      <c r="Z133" s="735"/>
      <c r="AA133" s="736">
        <v>0.6</v>
      </c>
      <c r="AB133" s="737"/>
      <c r="AC133" s="737"/>
      <c r="AD133" s="737"/>
      <c r="AE133" s="738"/>
      <c r="AF133" s="736">
        <v>0.8</v>
      </c>
      <c r="AG133" s="737"/>
      <c r="AH133" s="737"/>
      <c r="AI133" s="737"/>
      <c r="AJ133" s="738"/>
      <c r="AK133" s="736">
        <v>0.9</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3MjUt19382ibWZZctBqHch9Oo2j3ZrVtCscpmPibpkGTCwx+tzXLWHPPUSG+g7NtuzLUQsepecwH/eSz6n0tGg==" saltValue="dSekxNSybKh4QvImuwqHI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886718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475</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Smj4T0XNuEJF0cHMsjwRAiLOsQC72w6l1HAd37rTol74Y2wMLxVhbwGWnc6u0ZYIfDE5t8MJaWS5ZFKgYklEBw==" saltValue="tkdjJTUbu65OvwZhL2d1Uw==" spinCount="100000" sheet="1" objects="1" scenarios="1"/>
  <dataConsolidate/>
  <phoneticPr fontId="2"/>
  <printOptions horizontalCentered="1" verticalCentered="1"/>
  <pageMargins left="0" right="0" top="0" bottom="0" header="0" footer="0"/>
  <pageSetup paperSize="8" scale="59"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W49m0vIA2GuX4XLfMcj+hK1JuNzjL0U0X1XcwF0b6YaIdFlPlwNlLZA3pnKu0o90rEOSs4XJ3FiRA9wScbsruw==" saltValue="6SZgEOwMLx9yt36DL0xWDA=="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67"/>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476</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477</v>
      </c>
      <c r="AL6" s="260"/>
      <c r="AM6" s="260"/>
      <c r="AN6" s="260"/>
    </row>
    <row r="7" spans="1:46" ht="13.5" customHeight="1" x14ac:dyDescent="0.2">
      <c r="A7" s="259"/>
      <c r="AK7" s="262"/>
      <c r="AL7" s="263"/>
      <c r="AM7" s="263"/>
      <c r="AN7" s="264"/>
      <c r="AO7" s="1131" t="s">
        <v>478</v>
      </c>
      <c r="AP7" s="265"/>
      <c r="AQ7" s="266" t="s">
        <v>479</v>
      </c>
      <c r="AR7" s="267"/>
    </row>
    <row r="8" spans="1:46" ht="13.2" x14ac:dyDescent="0.2">
      <c r="A8" s="259"/>
      <c r="AK8" s="268"/>
      <c r="AL8" s="269"/>
      <c r="AM8" s="269"/>
      <c r="AN8" s="270"/>
      <c r="AO8" s="1132"/>
      <c r="AP8" s="271" t="s">
        <v>480</v>
      </c>
      <c r="AQ8" s="272" t="s">
        <v>481</v>
      </c>
      <c r="AR8" s="273" t="s">
        <v>482</v>
      </c>
    </row>
    <row r="9" spans="1:46" ht="13.2" x14ac:dyDescent="0.2">
      <c r="A9" s="259"/>
      <c r="AK9" s="1143" t="s">
        <v>483</v>
      </c>
      <c r="AL9" s="1144"/>
      <c r="AM9" s="1144"/>
      <c r="AN9" s="1145"/>
      <c r="AO9" s="274">
        <v>2373797</v>
      </c>
      <c r="AP9" s="274">
        <v>74038</v>
      </c>
      <c r="AQ9" s="275">
        <v>67248</v>
      </c>
      <c r="AR9" s="276">
        <v>10.1</v>
      </c>
    </row>
    <row r="10" spans="1:46" ht="13.5" customHeight="1" x14ac:dyDescent="0.2">
      <c r="A10" s="259"/>
      <c r="AK10" s="1143" t="s">
        <v>484</v>
      </c>
      <c r="AL10" s="1144"/>
      <c r="AM10" s="1144"/>
      <c r="AN10" s="1145"/>
      <c r="AO10" s="277">
        <v>122966</v>
      </c>
      <c r="AP10" s="277">
        <v>3835</v>
      </c>
      <c r="AQ10" s="278">
        <v>9038</v>
      </c>
      <c r="AR10" s="279">
        <v>-57.6</v>
      </c>
    </row>
    <row r="11" spans="1:46" ht="13.5" customHeight="1" x14ac:dyDescent="0.2">
      <c r="A11" s="259"/>
      <c r="AK11" s="1143" t="s">
        <v>485</v>
      </c>
      <c r="AL11" s="1144"/>
      <c r="AM11" s="1144"/>
      <c r="AN11" s="1145"/>
      <c r="AO11" s="277">
        <v>97148</v>
      </c>
      <c r="AP11" s="277">
        <v>3030</v>
      </c>
      <c r="AQ11" s="278">
        <v>320</v>
      </c>
      <c r="AR11" s="279">
        <v>846.9</v>
      </c>
    </row>
    <row r="12" spans="1:46" ht="13.5" customHeight="1" x14ac:dyDescent="0.2">
      <c r="A12" s="259"/>
      <c r="AK12" s="1143" t="s">
        <v>486</v>
      </c>
      <c r="AL12" s="1144"/>
      <c r="AM12" s="1144"/>
      <c r="AN12" s="1145"/>
      <c r="AO12" s="277" t="s">
        <v>487</v>
      </c>
      <c r="AP12" s="277" t="s">
        <v>487</v>
      </c>
      <c r="AQ12" s="278">
        <v>22</v>
      </c>
      <c r="AR12" s="279" t="s">
        <v>487</v>
      </c>
    </row>
    <row r="13" spans="1:46" ht="13.5" customHeight="1" x14ac:dyDescent="0.2">
      <c r="A13" s="259"/>
      <c r="AK13" s="1143" t="s">
        <v>488</v>
      </c>
      <c r="AL13" s="1144"/>
      <c r="AM13" s="1144"/>
      <c r="AN13" s="1145"/>
      <c r="AO13" s="277">
        <v>119690</v>
      </c>
      <c r="AP13" s="277">
        <v>3733</v>
      </c>
      <c r="AQ13" s="278">
        <v>2764</v>
      </c>
      <c r="AR13" s="279">
        <v>35.1</v>
      </c>
    </row>
    <row r="14" spans="1:46" ht="13.5" customHeight="1" x14ac:dyDescent="0.2">
      <c r="A14" s="259"/>
      <c r="AK14" s="1143" t="s">
        <v>489</v>
      </c>
      <c r="AL14" s="1144"/>
      <c r="AM14" s="1144"/>
      <c r="AN14" s="1145"/>
      <c r="AO14" s="277">
        <v>11915</v>
      </c>
      <c r="AP14" s="277">
        <v>372</v>
      </c>
      <c r="AQ14" s="278">
        <v>1165</v>
      </c>
      <c r="AR14" s="279">
        <v>-68.099999999999994</v>
      </c>
    </row>
    <row r="15" spans="1:46" ht="13.5" customHeight="1" x14ac:dyDescent="0.2">
      <c r="A15" s="259"/>
      <c r="AK15" s="1146" t="s">
        <v>490</v>
      </c>
      <c r="AL15" s="1147"/>
      <c r="AM15" s="1147"/>
      <c r="AN15" s="1148"/>
      <c r="AO15" s="277">
        <v>-135279</v>
      </c>
      <c r="AP15" s="277">
        <v>-4219</v>
      </c>
      <c r="AQ15" s="278">
        <v>-3941</v>
      </c>
      <c r="AR15" s="279">
        <v>7.1</v>
      </c>
    </row>
    <row r="16" spans="1:46" ht="13.2" x14ac:dyDescent="0.2">
      <c r="A16" s="259"/>
      <c r="AK16" s="1146" t="s">
        <v>178</v>
      </c>
      <c r="AL16" s="1147"/>
      <c r="AM16" s="1147"/>
      <c r="AN16" s="1148"/>
      <c r="AO16" s="277">
        <v>2590237</v>
      </c>
      <c r="AP16" s="277">
        <v>80788</v>
      </c>
      <c r="AQ16" s="278">
        <v>76616</v>
      </c>
      <c r="AR16" s="279">
        <v>5.4</v>
      </c>
    </row>
    <row r="17" spans="1:46" ht="13.2" x14ac:dyDescent="0.2">
      <c r="A17" s="259"/>
    </row>
    <row r="18" spans="1:46" ht="13.2" x14ac:dyDescent="0.2">
      <c r="A18" s="259"/>
      <c r="AQ18" s="280"/>
      <c r="AR18" s="280"/>
    </row>
    <row r="19" spans="1:46" ht="13.2" x14ac:dyDescent="0.2">
      <c r="A19" s="259"/>
      <c r="AK19" s="255" t="s">
        <v>491</v>
      </c>
    </row>
    <row r="20" spans="1:46" ht="13.2" x14ac:dyDescent="0.2">
      <c r="A20" s="259"/>
      <c r="AK20" s="281"/>
      <c r="AL20" s="282"/>
      <c r="AM20" s="282"/>
      <c r="AN20" s="283"/>
      <c r="AO20" s="284" t="s">
        <v>492</v>
      </c>
      <c r="AP20" s="285" t="s">
        <v>493</v>
      </c>
      <c r="AQ20" s="286" t="s">
        <v>494</v>
      </c>
      <c r="AR20" s="287"/>
    </row>
    <row r="21" spans="1:46" s="260" customFormat="1" ht="13.2" x14ac:dyDescent="0.2">
      <c r="A21" s="288"/>
      <c r="AK21" s="1149" t="s">
        <v>495</v>
      </c>
      <c r="AL21" s="1150"/>
      <c r="AM21" s="1150"/>
      <c r="AN21" s="1151"/>
      <c r="AO21" s="289">
        <v>6.43</v>
      </c>
      <c r="AP21" s="290">
        <v>6.73</v>
      </c>
      <c r="AQ21" s="291">
        <v>-0.3</v>
      </c>
      <c r="AS21" s="292"/>
      <c r="AT21" s="288"/>
    </row>
    <row r="22" spans="1:46" s="260" customFormat="1" ht="13.2" x14ac:dyDescent="0.2">
      <c r="A22" s="288"/>
      <c r="AK22" s="1149" t="s">
        <v>496</v>
      </c>
      <c r="AL22" s="1150"/>
      <c r="AM22" s="1150"/>
      <c r="AN22" s="1151"/>
      <c r="AO22" s="293">
        <v>101.5</v>
      </c>
      <c r="AP22" s="294">
        <v>96.9</v>
      </c>
      <c r="AQ22" s="295">
        <v>4.5999999999999996</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2" t="s">
        <v>497</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ht="13.2" x14ac:dyDescent="0.2">
      <c r="A27" s="300"/>
      <c r="AS27" s="255"/>
      <c r="AT27" s="255"/>
    </row>
    <row r="28" spans="1:46" ht="16.2" x14ac:dyDescent="0.2">
      <c r="A28" s="256" t="s">
        <v>498</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499</v>
      </c>
      <c r="AL29" s="260"/>
      <c r="AM29" s="260"/>
      <c r="AN29" s="260"/>
      <c r="AS29" s="302"/>
    </row>
    <row r="30" spans="1:46" ht="13.5" customHeight="1" x14ac:dyDescent="0.2">
      <c r="A30" s="259"/>
      <c r="AK30" s="262"/>
      <c r="AL30" s="263"/>
      <c r="AM30" s="263"/>
      <c r="AN30" s="264"/>
      <c r="AO30" s="1131" t="s">
        <v>478</v>
      </c>
      <c r="AP30" s="265"/>
      <c r="AQ30" s="266" t="s">
        <v>479</v>
      </c>
      <c r="AR30" s="267"/>
    </row>
    <row r="31" spans="1:46" ht="13.2" x14ac:dyDescent="0.2">
      <c r="A31" s="259"/>
      <c r="AK31" s="268"/>
      <c r="AL31" s="269"/>
      <c r="AM31" s="269"/>
      <c r="AN31" s="270"/>
      <c r="AO31" s="1132"/>
      <c r="AP31" s="271" t="s">
        <v>480</v>
      </c>
      <c r="AQ31" s="272" t="s">
        <v>481</v>
      </c>
      <c r="AR31" s="273" t="s">
        <v>482</v>
      </c>
    </row>
    <row r="32" spans="1:46" ht="27" customHeight="1" x14ac:dyDescent="0.2">
      <c r="A32" s="259"/>
      <c r="AK32" s="1133" t="s">
        <v>500</v>
      </c>
      <c r="AL32" s="1134"/>
      <c r="AM32" s="1134"/>
      <c r="AN32" s="1135"/>
      <c r="AO32" s="303">
        <v>651116</v>
      </c>
      <c r="AP32" s="303">
        <v>20308</v>
      </c>
      <c r="AQ32" s="304">
        <v>33390</v>
      </c>
      <c r="AR32" s="305">
        <v>-39.200000000000003</v>
      </c>
    </row>
    <row r="33" spans="1:46" ht="13.5" customHeight="1" x14ac:dyDescent="0.2">
      <c r="A33" s="259"/>
      <c r="AK33" s="1133" t="s">
        <v>501</v>
      </c>
      <c r="AL33" s="1134"/>
      <c r="AM33" s="1134"/>
      <c r="AN33" s="1135"/>
      <c r="AO33" s="303" t="s">
        <v>487</v>
      </c>
      <c r="AP33" s="303" t="s">
        <v>487</v>
      </c>
      <c r="AQ33" s="304" t="s">
        <v>487</v>
      </c>
      <c r="AR33" s="305" t="s">
        <v>487</v>
      </c>
    </row>
    <row r="34" spans="1:46" ht="27" customHeight="1" x14ac:dyDescent="0.2">
      <c r="A34" s="259"/>
      <c r="AK34" s="1133" t="s">
        <v>502</v>
      </c>
      <c r="AL34" s="1134"/>
      <c r="AM34" s="1134"/>
      <c r="AN34" s="1135"/>
      <c r="AO34" s="303" t="s">
        <v>487</v>
      </c>
      <c r="AP34" s="303" t="s">
        <v>487</v>
      </c>
      <c r="AQ34" s="304" t="s">
        <v>487</v>
      </c>
      <c r="AR34" s="305" t="s">
        <v>487</v>
      </c>
    </row>
    <row r="35" spans="1:46" ht="27" customHeight="1" x14ac:dyDescent="0.2">
      <c r="A35" s="259"/>
      <c r="AK35" s="1133" t="s">
        <v>503</v>
      </c>
      <c r="AL35" s="1134"/>
      <c r="AM35" s="1134"/>
      <c r="AN35" s="1135"/>
      <c r="AO35" s="303">
        <v>91169</v>
      </c>
      <c r="AP35" s="303">
        <v>2844</v>
      </c>
      <c r="AQ35" s="304">
        <v>8851</v>
      </c>
      <c r="AR35" s="305">
        <v>-67.900000000000006</v>
      </c>
    </row>
    <row r="36" spans="1:46" ht="27" customHeight="1" x14ac:dyDescent="0.2">
      <c r="A36" s="259"/>
      <c r="AK36" s="1133" t="s">
        <v>504</v>
      </c>
      <c r="AL36" s="1134"/>
      <c r="AM36" s="1134"/>
      <c r="AN36" s="1135"/>
      <c r="AO36" s="303">
        <v>114306</v>
      </c>
      <c r="AP36" s="303">
        <v>3565</v>
      </c>
      <c r="AQ36" s="304">
        <v>2033</v>
      </c>
      <c r="AR36" s="305">
        <v>75.400000000000006</v>
      </c>
    </row>
    <row r="37" spans="1:46" ht="13.5" customHeight="1" x14ac:dyDescent="0.2">
      <c r="A37" s="259"/>
      <c r="AK37" s="1133" t="s">
        <v>505</v>
      </c>
      <c r="AL37" s="1134"/>
      <c r="AM37" s="1134"/>
      <c r="AN37" s="1135"/>
      <c r="AO37" s="303">
        <v>2255</v>
      </c>
      <c r="AP37" s="303">
        <v>70</v>
      </c>
      <c r="AQ37" s="304">
        <v>640</v>
      </c>
      <c r="AR37" s="305">
        <v>-89.1</v>
      </c>
    </row>
    <row r="38" spans="1:46" ht="27" customHeight="1" x14ac:dyDescent="0.2">
      <c r="A38" s="259"/>
      <c r="AK38" s="1136" t="s">
        <v>506</v>
      </c>
      <c r="AL38" s="1137"/>
      <c r="AM38" s="1137"/>
      <c r="AN38" s="1138"/>
      <c r="AO38" s="306" t="s">
        <v>487</v>
      </c>
      <c r="AP38" s="306" t="s">
        <v>487</v>
      </c>
      <c r="AQ38" s="307">
        <v>1</v>
      </c>
      <c r="AR38" s="295" t="s">
        <v>487</v>
      </c>
      <c r="AS38" s="302"/>
    </row>
    <row r="39" spans="1:46" ht="13.2" x14ac:dyDescent="0.2">
      <c r="A39" s="259"/>
      <c r="AK39" s="1136" t="s">
        <v>507</v>
      </c>
      <c r="AL39" s="1137"/>
      <c r="AM39" s="1137"/>
      <c r="AN39" s="1138"/>
      <c r="AO39" s="303">
        <v>-367959</v>
      </c>
      <c r="AP39" s="303">
        <v>-11476</v>
      </c>
      <c r="AQ39" s="304">
        <v>-3025</v>
      </c>
      <c r="AR39" s="305">
        <v>279.39999999999998</v>
      </c>
      <c r="AS39" s="302"/>
    </row>
    <row r="40" spans="1:46" ht="27" customHeight="1" x14ac:dyDescent="0.2">
      <c r="A40" s="259"/>
      <c r="AK40" s="1133" t="s">
        <v>508</v>
      </c>
      <c r="AL40" s="1134"/>
      <c r="AM40" s="1134"/>
      <c r="AN40" s="1135"/>
      <c r="AO40" s="303">
        <v>-386156</v>
      </c>
      <c r="AP40" s="303">
        <v>-12044</v>
      </c>
      <c r="AQ40" s="304">
        <v>-26876</v>
      </c>
      <c r="AR40" s="305">
        <v>-55.2</v>
      </c>
      <c r="AS40" s="302"/>
    </row>
    <row r="41" spans="1:46" ht="13.2" x14ac:dyDescent="0.2">
      <c r="A41" s="259"/>
      <c r="AK41" s="1139" t="s">
        <v>288</v>
      </c>
      <c r="AL41" s="1140"/>
      <c r="AM41" s="1140"/>
      <c r="AN41" s="1141"/>
      <c r="AO41" s="303">
        <v>104731</v>
      </c>
      <c r="AP41" s="303">
        <v>3267</v>
      </c>
      <c r="AQ41" s="304">
        <v>15015</v>
      </c>
      <c r="AR41" s="305">
        <v>-78.2</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509</v>
      </c>
    </row>
    <row r="48" spans="1:46" ht="13.2" x14ac:dyDescent="0.2">
      <c r="A48" s="259"/>
      <c r="AK48" s="313" t="s">
        <v>510</v>
      </c>
      <c r="AL48" s="313"/>
      <c r="AM48" s="313"/>
      <c r="AN48" s="313"/>
      <c r="AO48" s="313"/>
      <c r="AP48" s="313"/>
      <c r="AQ48" s="314"/>
      <c r="AR48" s="313"/>
    </row>
    <row r="49" spans="1:44" ht="13.5" customHeight="1" x14ac:dyDescent="0.2">
      <c r="A49" s="259"/>
      <c r="AK49" s="315"/>
      <c r="AL49" s="316"/>
      <c r="AM49" s="1126" t="s">
        <v>478</v>
      </c>
      <c r="AN49" s="1128" t="s">
        <v>511</v>
      </c>
      <c r="AO49" s="1129"/>
      <c r="AP49" s="1129"/>
      <c r="AQ49" s="1129"/>
      <c r="AR49" s="1130"/>
    </row>
    <row r="50" spans="1:44" ht="13.2" x14ac:dyDescent="0.2">
      <c r="A50" s="259"/>
      <c r="AK50" s="317"/>
      <c r="AL50" s="318"/>
      <c r="AM50" s="1127"/>
      <c r="AN50" s="319" t="s">
        <v>512</v>
      </c>
      <c r="AO50" s="320" t="s">
        <v>513</v>
      </c>
      <c r="AP50" s="321" t="s">
        <v>514</v>
      </c>
      <c r="AQ50" s="322" t="s">
        <v>515</v>
      </c>
      <c r="AR50" s="323" t="s">
        <v>516</v>
      </c>
    </row>
    <row r="51" spans="1:44" ht="13.2" x14ac:dyDescent="0.2">
      <c r="A51" s="259"/>
      <c r="AK51" s="315" t="s">
        <v>517</v>
      </c>
      <c r="AL51" s="316"/>
      <c r="AM51" s="324">
        <v>3971166</v>
      </c>
      <c r="AN51" s="325">
        <v>120984</v>
      </c>
      <c r="AO51" s="326">
        <v>25.6</v>
      </c>
      <c r="AP51" s="327">
        <v>51264</v>
      </c>
      <c r="AQ51" s="328">
        <v>8.1999999999999993</v>
      </c>
      <c r="AR51" s="329">
        <v>17.399999999999999</v>
      </c>
    </row>
    <row r="52" spans="1:44" ht="13.2" x14ac:dyDescent="0.2">
      <c r="A52" s="259"/>
      <c r="AK52" s="330"/>
      <c r="AL52" s="331" t="s">
        <v>518</v>
      </c>
      <c r="AM52" s="332">
        <v>1521985</v>
      </c>
      <c r="AN52" s="333">
        <v>46368</v>
      </c>
      <c r="AO52" s="334">
        <v>-31.5</v>
      </c>
      <c r="AP52" s="335">
        <v>26040</v>
      </c>
      <c r="AQ52" s="336">
        <v>4.5</v>
      </c>
      <c r="AR52" s="337">
        <v>-36</v>
      </c>
    </row>
    <row r="53" spans="1:44" ht="13.2" x14ac:dyDescent="0.2">
      <c r="A53" s="259"/>
      <c r="AK53" s="315" t="s">
        <v>519</v>
      </c>
      <c r="AL53" s="316"/>
      <c r="AM53" s="324">
        <v>2401695</v>
      </c>
      <c r="AN53" s="325">
        <v>73744</v>
      </c>
      <c r="AO53" s="326">
        <v>-39</v>
      </c>
      <c r="AP53" s="327">
        <v>52068</v>
      </c>
      <c r="AQ53" s="328">
        <v>1.6</v>
      </c>
      <c r="AR53" s="329">
        <v>-40.6</v>
      </c>
    </row>
    <row r="54" spans="1:44" ht="13.2" x14ac:dyDescent="0.2">
      <c r="A54" s="259"/>
      <c r="AK54" s="330"/>
      <c r="AL54" s="331" t="s">
        <v>518</v>
      </c>
      <c r="AM54" s="332">
        <v>1583655</v>
      </c>
      <c r="AN54" s="333">
        <v>48626</v>
      </c>
      <c r="AO54" s="334">
        <v>4.9000000000000004</v>
      </c>
      <c r="AP54" s="335">
        <v>26936</v>
      </c>
      <c r="AQ54" s="336">
        <v>3.4</v>
      </c>
      <c r="AR54" s="337">
        <v>1.5</v>
      </c>
    </row>
    <row r="55" spans="1:44" ht="13.2" x14ac:dyDescent="0.2">
      <c r="A55" s="259"/>
      <c r="AK55" s="315" t="s">
        <v>520</v>
      </c>
      <c r="AL55" s="316"/>
      <c r="AM55" s="324">
        <v>2123227</v>
      </c>
      <c r="AN55" s="325">
        <v>65678</v>
      </c>
      <c r="AO55" s="326">
        <v>-10.9</v>
      </c>
      <c r="AP55" s="327">
        <v>47161</v>
      </c>
      <c r="AQ55" s="328">
        <v>-9.4</v>
      </c>
      <c r="AR55" s="329">
        <v>-1.5</v>
      </c>
    </row>
    <row r="56" spans="1:44" ht="13.2" x14ac:dyDescent="0.2">
      <c r="A56" s="259"/>
      <c r="AK56" s="330"/>
      <c r="AL56" s="331" t="s">
        <v>518</v>
      </c>
      <c r="AM56" s="332">
        <v>1322825</v>
      </c>
      <c r="AN56" s="333">
        <v>40919</v>
      </c>
      <c r="AO56" s="334">
        <v>-15.8</v>
      </c>
      <c r="AP56" s="335">
        <v>24595</v>
      </c>
      <c r="AQ56" s="336">
        <v>-8.6999999999999993</v>
      </c>
      <c r="AR56" s="337">
        <v>-7.1</v>
      </c>
    </row>
    <row r="57" spans="1:44" ht="13.2" x14ac:dyDescent="0.2">
      <c r="A57" s="259"/>
      <c r="AK57" s="315" t="s">
        <v>521</v>
      </c>
      <c r="AL57" s="316"/>
      <c r="AM57" s="324">
        <v>1543824</v>
      </c>
      <c r="AN57" s="325">
        <v>48003</v>
      </c>
      <c r="AO57" s="326">
        <v>-26.9</v>
      </c>
      <c r="AP57" s="327">
        <v>43423</v>
      </c>
      <c r="AQ57" s="328">
        <v>-7.9</v>
      </c>
      <c r="AR57" s="329">
        <v>-19</v>
      </c>
    </row>
    <row r="58" spans="1:44" ht="13.2" x14ac:dyDescent="0.2">
      <c r="A58" s="259"/>
      <c r="AK58" s="330"/>
      <c r="AL58" s="331" t="s">
        <v>518</v>
      </c>
      <c r="AM58" s="332">
        <v>1087361</v>
      </c>
      <c r="AN58" s="333">
        <v>33810</v>
      </c>
      <c r="AO58" s="334">
        <v>-17.399999999999999</v>
      </c>
      <c r="AP58" s="335">
        <v>22207</v>
      </c>
      <c r="AQ58" s="336">
        <v>-9.6999999999999993</v>
      </c>
      <c r="AR58" s="337">
        <v>-7.7</v>
      </c>
    </row>
    <row r="59" spans="1:44" ht="13.2" x14ac:dyDescent="0.2">
      <c r="A59" s="259"/>
      <c r="AK59" s="315" t="s">
        <v>522</v>
      </c>
      <c r="AL59" s="316"/>
      <c r="AM59" s="324">
        <v>1015572</v>
      </c>
      <c r="AN59" s="325">
        <v>31675</v>
      </c>
      <c r="AO59" s="326">
        <v>-34</v>
      </c>
      <c r="AP59" s="327">
        <v>45265</v>
      </c>
      <c r="AQ59" s="328">
        <v>4.2</v>
      </c>
      <c r="AR59" s="329">
        <v>-38.200000000000003</v>
      </c>
    </row>
    <row r="60" spans="1:44" ht="13.2" x14ac:dyDescent="0.2">
      <c r="A60" s="259"/>
      <c r="AK60" s="330"/>
      <c r="AL60" s="331" t="s">
        <v>518</v>
      </c>
      <c r="AM60" s="332">
        <v>869916</v>
      </c>
      <c r="AN60" s="333">
        <v>27132</v>
      </c>
      <c r="AO60" s="334">
        <v>-19.8</v>
      </c>
      <c r="AP60" s="335">
        <v>22600</v>
      </c>
      <c r="AQ60" s="336">
        <v>1.8</v>
      </c>
      <c r="AR60" s="337">
        <v>-21.6</v>
      </c>
    </row>
    <row r="61" spans="1:44" ht="13.2" x14ac:dyDescent="0.2">
      <c r="A61" s="259"/>
      <c r="AK61" s="315" t="s">
        <v>523</v>
      </c>
      <c r="AL61" s="338"/>
      <c r="AM61" s="324">
        <v>2211097</v>
      </c>
      <c r="AN61" s="325">
        <v>68017</v>
      </c>
      <c r="AO61" s="326">
        <v>-17</v>
      </c>
      <c r="AP61" s="327">
        <v>47836</v>
      </c>
      <c r="AQ61" s="339">
        <v>-0.7</v>
      </c>
      <c r="AR61" s="329">
        <v>-16.3</v>
      </c>
    </row>
    <row r="62" spans="1:44" ht="13.2" x14ac:dyDescent="0.2">
      <c r="A62" s="259"/>
      <c r="AK62" s="330"/>
      <c r="AL62" s="331" t="s">
        <v>518</v>
      </c>
      <c r="AM62" s="332">
        <v>1277148</v>
      </c>
      <c r="AN62" s="333">
        <v>39371</v>
      </c>
      <c r="AO62" s="334">
        <v>-15.9</v>
      </c>
      <c r="AP62" s="335">
        <v>24476</v>
      </c>
      <c r="AQ62" s="336">
        <v>-1.7</v>
      </c>
      <c r="AR62" s="337">
        <v>-14.2</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sheetData>
  <sheetProtection algorithmName="SHA-512" hashValue="6s2ANrdXsrFawN7bYVeiTnZAypiPY2xsUppSbu55vpLRpmahMOx/n/VyM4+ubU+KQZMBiz40HTWdrYiovHLJKA==" saltValue="4swxJWIQPtbmL8ET0PcBB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475</v>
      </c>
    </row>
    <row r="121" spans="125:125" ht="13.5" hidden="1" customHeight="1" x14ac:dyDescent="0.2">
      <c r="DU121" s="253"/>
    </row>
  </sheetData>
  <sheetProtection algorithmName="SHA-512" hashValue="GwdUW0kPmq083xFMXVrpsMm4GPffR4QWjEjSD4A7b9bGxI3g2vO8xaWo0ctZBxuE60ahMwj7oKlyyTJg5z29iw==" saltValue="4Xyx04Ooy/ZQdQ9vv7FeNQ=="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475</v>
      </c>
    </row>
  </sheetData>
  <sheetProtection algorithmName="SHA-512" hashValue="s7YVoS8/FsZ+OqJcbtokcacaiJPykIn2LM+pExBhtdxrtT4r+LiTX3LMsto2nO+p1kzbWpsc3VLPAuK/B3E4ow==" saltValue="11PBPmwfdwwQf8AWbs7NmQ=="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1093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52" t="s">
        <v>3</v>
      </c>
      <c r="D47" s="1152"/>
      <c r="E47" s="1153"/>
      <c r="F47" s="11">
        <v>21.02</v>
      </c>
      <c r="G47" s="12">
        <v>14.37</v>
      </c>
      <c r="H47" s="12">
        <v>23.62</v>
      </c>
      <c r="I47" s="12">
        <v>28.49</v>
      </c>
      <c r="J47" s="13">
        <v>26.71</v>
      </c>
    </row>
    <row r="48" spans="2:10" ht="57.75" customHeight="1" x14ac:dyDescent="0.2">
      <c r="B48" s="14"/>
      <c r="C48" s="1154" t="s">
        <v>4</v>
      </c>
      <c r="D48" s="1154"/>
      <c r="E48" s="1155"/>
      <c r="F48" s="15">
        <v>3.78</v>
      </c>
      <c r="G48" s="16">
        <v>5.45</v>
      </c>
      <c r="H48" s="16">
        <v>9.25</v>
      </c>
      <c r="I48" s="16">
        <v>6.37</v>
      </c>
      <c r="J48" s="17">
        <v>5.62</v>
      </c>
    </row>
    <row r="49" spans="2:10" ht="57.75" customHeight="1" thickBot="1" x14ac:dyDescent="0.25">
      <c r="B49" s="18"/>
      <c r="C49" s="1156" t="s">
        <v>5</v>
      </c>
      <c r="D49" s="1156"/>
      <c r="E49" s="1157"/>
      <c r="F49" s="19" t="s">
        <v>530</v>
      </c>
      <c r="G49" s="20" t="s">
        <v>531</v>
      </c>
      <c r="H49" s="20">
        <v>13.69</v>
      </c>
      <c r="I49" s="20">
        <v>1.64</v>
      </c>
      <c r="J49" s="21" t="s">
        <v>532</v>
      </c>
    </row>
    <row r="50" spans="2:10" ht="13.2" x14ac:dyDescent="0.2"/>
  </sheetData>
  <sheetProtection algorithmName="SHA-512" hashValue="oUcXheX/eu5yEEkDjXmNzgdaHRi7EN2sjuxn6322eFjDTLBoIWWFIQwbC/whoeryk+pKiUCG5r2+Fjp6/v0FAg==" saltValue="B/lG44zB54FrK5TX2YqDHg=="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2025-08-22T07:17:45Z</cp:lastPrinted>
  <dcterms:created xsi:type="dcterms:W3CDTF">2025-02-19T01:55:30Z</dcterms:created>
  <dcterms:modified xsi:type="dcterms:W3CDTF">2025-09-10T00:43:40Z</dcterms:modified>
  <cp:category/>
</cp:coreProperties>
</file>