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D1D92AF1-0684-4127-9CF3-0A7EB87666EF}"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s="1"/>
  <c r="BY43" i="10"/>
  <c r="BE43" i="10"/>
  <c r="AM43" i="10"/>
  <c r="U43" i="10"/>
  <c r="E43" i="10"/>
  <c r="C43" i="10"/>
  <c r="DG42" i="10"/>
  <c r="CQ42" i="10"/>
  <c r="CO42" i="10"/>
  <c r="BY42" i="10"/>
  <c r="BE42" i="10"/>
  <c r="AM42" i="10"/>
  <c r="U42" i="10"/>
  <c r="E42" i="10"/>
  <c r="C42" i="10"/>
  <c r="DG41" i="10"/>
  <c r="CQ41" i="10"/>
  <c r="CO41" i="10"/>
  <c r="BY41" i="10"/>
  <c r="BE41" i="10"/>
  <c r="AM41" i="10"/>
  <c r="U41" i="10"/>
  <c r="E41" i="10"/>
  <c r="C41" i="10"/>
  <c r="DG40" i="10"/>
  <c r="CQ40" i="10"/>
  <c r="CO40" i="10"/>
  <c r="BY40" i="10"/>
  <c r="BE40" i="10"/>
  <c r="AM40" i="10"/>
  <c r="U40" i="10"/>
  <c r="E40" i="10"/>
  <c r="C40" i="10"/>
  <c r="DG39" i="10"/>
  <c r="CQ39" i="10"/>
  <c r="CO39" i="10"/>
  <c r="BY39" i="10"/>
  <c r="BE39" i="10"/>
  <c r="AM39" i="10"/>
  <c r="U39" i="10"/>
  <c r="E39" i="10"/>
  <c r="C39" i="10"/>
  <c r="DG38" i="10"/>
  <c r="CQ38" i="10"/>
  <c r="CO38" i="10"/>
  <c r="BY38" i="10"/>
  <c r="BE38" i="10"/>
  <c r="AM38" i="10"/>
  <c r="U38" i="10"/>
  <c r="E38" i="10"/>
  <c r="C38" i="10" s="1"/>
  <c r="DG37" i="10"/>
  <c r="CQ37" i="10"/>
  <c r="CO37" i="10"/>
  <c r="BY37" i="10"/>
  <c r="BE37" i="10"/>
  <c r="AM37" i="10"/>
  <c r="U37" i="10"/>
  <c r="E37" i="10"/>
  <c r="C37" i="10" s="1"/>
  <c r="DG36" i="10"/>
  <c r="CQ36" i="10"/>
  <c r="CO36" i="10"/>
  <c r="BY36" i="10"/>
  <c r="BE36" i="10"/>
  <c r="AM36" i="10"/>
  <c r="W36" i="10"/>
  <c r="E36" i="10"/>
  <c r="C36" i="10"/>
  <c r="DG35" i="10"/>
  <c r="CQ35" i="10"/>
  <c r="BY35" i="10"/>
  <c r="BE35" i="10"/>
  <c r="AO35" i="10"/>
  <c r="W35" i="10"/>
  <c r="E35" i="10"/>
  <c r="DG34" i="10"/>
  <c r="CQ34" i="10"/>
  <c r="BY34" i="10"/>
  <c r="BE34" i="10"/>
  <c r="AO34" i="10"/>
  <c r="W34" i="10"/>
  <c r="E34" i="10"/>
  <c r="C34" i="10"/>
  <c r="C35" i="10" s="1"/>
  <c r="AM34" i="10" l="1"/>
  <c r="AM35" i="10" s="1"/>
  <c r="U34" i="10"/>
  <c r="U35" i="10" s="1"/>
  <c r="U36" i="10" s="1"/>
  <c r="BW34" i="10" l="1"/>
  <c r="BW35" i="10" s="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<sst xmlns="http://schemas.openxmlformats.org/spreadsheetml/2006/main" count="1124" uniqueCount="552">
  <si>
    <t>組合等が起こした地方債の元利償還金に対する負担金等</t>
  </si>
  <si>
    <t>一時借入金の利子</t>
    <rPh sb="0" eb="2">
      <t>イチジ</t>
    </rPh>
    <rPh sb="2" eb="5">
      <t>カリイレキン</t>
    </rPh>
    <rPh sb="6" eb="8">
      <t>リシ</t>
    </rPh>
    <phoneticPr fontId="36"/>
  </si>
  <si>
    <t>標準財政規模比（％）</t>
  </si>
  <si>
    <t>東京都市町村職員退職手当組合</t>
  </si>
  <si>
    <t>財政調整基金残高</t>
    <rPh sb="0" eb="2">
      <t>ザイセイ</t>
    </rPh>
    <rPh sb="2" eb="4">
      <t>チョウセイ</t>
    </rPh>
    <rPh sb="4" eb="6">
      <t>キキン</t>
    </rPh>
    <rPh sb="6" eb="8">
      <t>ザンダカ</t>
    </rPh>
    <phoneticPr fontId="33"/>
  </si>
  <si>
    <t>-0.5</t>
  </si>
  <si>
    <t>区分</t>
    <rPh sb="0" eb="2">
      <t>クブン</t>
    </rPh>
    <phoneticPr fontId="33"/>
  </si>
  <si>
    <t>徴収率
(％)</t>
    <rPh sb="0" eb="2">
      <t>チョウシュウ</t>
    </rPh>
    <rPh sb="2" eb="3">
      <t>リツ</t>
    </rPh>
    <phoneticPr fontId="33"/>
  </si>
  <si>
    <t>(Ｂ)</t>
  </si>
  <si>
    <t>（参考）</t>
    <rPh sb="1" eb="3">
      <t>サンコウ</t>
    </rPh>
    <phoneticPr fontId="33"/>
  </si>
  <si>
    <t>第2次</t>
    <rPh sb="0" eb="1">
      <t>ダイ</t>
    </rPh>
    <rPh sb="2" eb="3">
      <t>ジ</t>
    </rPh>
    <phoneticPr fontId="33"/>
  </si>
  <si>
    <t>実質収支額</t>
    <rPh sb="0" eb="2">
      <t>ジッシツ</t>
    </rPh>
    <rPh sb="2" eb="4">
      <t>シュウシ</t>
    </rPh>
    <rPh sb="4" eb="5">
      <t>ガク</t>
    </rPh>
    <phoneticPr fontId="33"/>
  </si>
  <si>
    <t>令和2年国調(人)</t>
    <rPh sb="3" eb="4">
      <t>ネン</t>
    </rPh>
    <rPh sb="4" eb="5">
      <t>コク</t>
    </rPh>
    <rPh sb="5" eb="6">
      <t>チョウ</t>
    </rPh>
    <phoneticPr fontId="33"/>
  </si>
  <si>
    <t>会計</t>
    <rPh sb="0" eb="2">
      <t>カイケイ</t>
    </rPh>
    <phoneticPr fontId="33"/>
  </si>
  <si>
    <t>令和4年度(千円)</t>
    <rPh sb="0" eb="2">
      <t>レイワ</t>
    </rPh>
    <rPh sb="4" eb="5">
      <t>ド</t>
    </rPh>
    <rPh sb="6" eb="8">
      <t>センエン</t>
    </rPh>
    <phoneticPr fontId="33"/>
  </si>
  <si>
    <t>社会福祉法人の施設建設費に係るもの</t>
    <rPh sb="0" eb="2">
      <t>シャカイ</t>
    </rPh>
    <rPh sb="2" eb="4">
      <t>フクシ</t>
    </rPh>
    <rPh sb="4" eb="6">
      <t>ホウジン</t>
    </rPh>
    <rPh sb="7" eb="9">
      <t>シセツ</t>
    </rPh>
    <rPh sb="9" eb="12">
      <t>ケンセツヒ</t>
    </rPh>
    <rPh sb="13" eb="14">
      <t>カカ</t>
    </rPh>
    <phoneticPr fontId="33"/>
  </si>
  <si>
    <t>東京都羽村市</t>
  </si>
  <si>
    <t>前年度末減債基金残高(D)</t>
  </si>
  <si>
    <t>実質公債費比率（分子）の構造</t>
  </si>
  <si>
    <t>実質単年度収支</t>
    <rPh sb="0" eb="2">
      <t>ジッシツ</t>
    </rPh>
    <rPh sb="2" eb="5">
      <t>タンネンド</t>
    </rPh>
    <rPh sb="5" eb="7">
      <t>シュウシ</t>
    </rPh>
    <phoneticPr fontId="33"/>
  </si>
  <si>
    <t>年度</t>
    <rPh sb="0" eb="2">
      <t>ネンド</t>
    </rPh>
    <phoneticPr fontId="33"/>
  </si>
  <si>
    <t>手数料</t>
  </si>
  <si>
    <t>人口</t>
    <rPh sb="0" eb="2">
      <t>ジンコウ</t>
    </rPh>
    <phoneticPr fontId="33"/>
  </si>
  <si>
    <t>（百万円）</t>
    <rPh sb="1" eb="2">
      <t>ヒャク</t>
    </rPh>
    <rPh sb="2" eb="4">
      <t>マンエン</t>
    </rPh>
    <phoneticPr fontId="33"/>
  </si>
  <si>
    <t>分子の構造</t>
    <rPh sb="0" eb="2">
      <t>ブンシ</t>
    </rPh>
    <rPh sb="3" eb="5">
      <t>コウゾウ</t>
    </rPh>
    <phoneticPr fontId="33"/>
  </si>
  <si>
    <t>元利償還金</t>
  </si>
  <si>
    <t>実質収支比率等に係る経年分析</t>
  </si>
  <si>
    <t>元利償還金等(A)</t>
  </si>
  <si>
    <t>コナモーレ</t>
  </si>
  <si>
    <t>（百万円）</t>
  </si>
  <si>
    <t>　補助費等</t>
    <rPh sb="1" eb="3">
      <t>ホジョ</t>
    </rPh>
    <rPh sb="3" eb="4">
      <t>ヒ</t>
    </rPh>
    <rPh sb="4" eb="5">
      <t>トウ</t>
    </rPh>
    <phoneticPr fontId="33"/>
  </si>
  <si>
    <t>減債基金積立不足算定額※2</t>
  </si>
  <si>
    <t>実質公債費比率
（(Ａ)－((Ｂ)＋(Ｄ))）／（(Ｃ)－(Ｄ)）×１００</t>
    <rPh sb="0" eb="2">
      <t>ジッシツ</t>
    </rPh>
    <rPh sb="2" eb="4">
      <t>コウサイ</t>
    </rPh>
    <rPh sb="4" eb="5">
      <t>ヒ</t>
    </rPh>
    <rPh sb="5" eb="7">
      <t>ヒリツ</t>
    </rPh>
    <phoneticPr fontId="33"/>
  </si>
  <si>
    <t>減債基金積立不足算定額</t>
  </si>
  <si>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37"/>
  </si>
  <si>
    <t>依頼土地の買い戻しに係るもの</t>
    <rPh sb="0" eb="2">
      <t>イライ</t>
    </rPh>
    <rPh sb="2" eb="4">
      <t>トチ</t>
    </rPh>
    <rPh sb="5" eb="6">
      <t>カ</t>
    </rPh>
    <rPh sb="7" eb="8">
      <t>モド</t>
    </rPh>
    <rPh sb="10" eb="11">
      <t>カカ</t>
    </rPh>
    <phoneticPr fontId="33"/>
  </si>
  <si>
    <t>満期一括償還地方債に係る年度割相当額</t>
  </si>
  <si>
    <t>一部事務組合等の起こした地方債に充てたと認められる
補助金又は負担金</t>
  </si>
  <si>
    <t>臨時職員</t>
    <rPh sb="0" eb="2">
      <t>リンジ</t>
    </rPh>
    <rPh sb="2" eb="4">
      <t>ショクイン</t>
    </rPh>
    <phoneticPr fontId="33"/>
  </si>
  <si>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</si>
  <si>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33"/>
  </si>
  <si>
    <t>将来負担額(A)</t>
  </si>
  <si>
    <t>財政調整基金残高</t>
  </si>
  <si>
    <t>対比（差引）</t>
    <rPh sb="0" eb="2">
      <t>タイヒ</t>
    </rPh>
    <rPh sb="3" eb="5">
      <t>サシヒキ</t>
    </rPh>
    <phoneticPr fontId="33"/>
  </si>
  <si>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</si>
  <si>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7"/>
  </si>
  <si>
    <t>一時借入金の利子</t>
  </si>
  <si>
    <t>利子割交付金</t>
  </si>
  <si>
    <t>基準財政需要額算入見込額</t>
  </si>
  <si>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</si>
  <si>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7"/>
  </si>
  <si>
    <t>算入公債費等</t>
  </si>
  <si>
    <t>(注釈)</t>
    <rPh sb="1" eb="2">
      <t>チュウ</t>
    </rPh>
    <rPh sb="2" eb="3">
      <t>シャク</t>
    </rPh>
    <phoneticPr fontId="33"/>
  </si>
  <si>
    <t>(A)－(B)</t>
  </si>
  <si>
    <t>当該団体
からの
補助金</t>
  </si>
  <si>
    <t>国有提供交付金(特別区財調交付金)</t>
  </si>
  <si>
    <t>実質公債費比率の分子</t>
  </si>
  <si>
    <t>一般職員等(※6)</t>
    <rPh sb="0" eb="2">
      <t>イッパン</t>
    </rPh>
    <rPh sb="2" eb="4">
      <t>ショクイン</t>
    </rPh>
    <rPh sb="4" eb="5">
      <t>トウ</t>
    </rPh>
    <phoneticPr fontId="33"/>
  </si>
  <si>
    <t>※ 減債基金積立不足算定額=(C)×(１－(D)/(E))</t>
  </si>
  <si>
    <t>人口密度 (人/k㎡)</t>
    <rPh sb="0" eb="2">
      <t>ジンコウ</t>
    </rPh>
    <rPh sb="2" eb="4">
      <t>ミツド</t>
    </rPh>
    <phoneticPr fontId="33"/>
  </si>
  <si>
    <t>一般会計等に係る地方債の現在高</t>
  </si>
  <si>
    <t>将来負担比率</t>
    <rPh sb="0" eb="2">
      <t>ショウライ</t>
    </rPh>
    <rPh sb="2" eb="4">
      <t>フタン</t>
    </rPh>
    <rPh sb="4" eb="6">
      <t>ヒリツ</t>
    </rPh>
    <phoneticPr fontId="38"/>
  </si>
  <si>
    <t>減債基金
積立状況等（注）</t>
    <rPh sb="0" eb="2">
      <t>ゲンサイ</t>
    </rPh>
    <rPh sb="2" eb="4">
      <t>キキン</t>
    </rPh>
    <rPh sb="5" eb="7">
      <t>ツミタテ</t>
    </rPh>
    <rPh sb="7" eb="9">
      <t>ジョウキョウ</t>
    </rPh>
    <rPh sb="9" eb="10">
      <t>トウ</t>
    </rPh>
    <rPh sb="10" eb="13">
      <t>チュウ</t>
    </rPh>
    <phoneticPr fontId="33"/>
  </si>
  <si>
    <t>PFI事業に係るもの</t>
    <rPh sb="3" eb="5">
      <t>ジギョウ</t>
    </rPh>
    <rPh sb="6" eb="7">
      <t>カカ</t>
    </rPh>
    <phoneticPr fontId="36"/>
  </si>
  <si>
    <t>満期一括償還地方債に係る実質償還額又は理論償還額のいずれか少ない額(C)</t>
  </si>
  <si>
    <t>山振</t>
    <rPh sb="0" eb="1">
      <t>ヤマ</t>
    </rPh>
    <rPh sb="1" eb="2">
      <t>フ</t>
    </rPh>
    <phoneticPr fontId="33"/>
  </si>
  <si>
    <t>前年度末減債基金積立相当額(E)</t>
    <rPh sb="0" eb="3">
      <t>ゼンネンド</t>
    </rPh>
    <rPh sb="3" eb="4">
      <t>マツ</t>
    </rPh>
    <rPh sb="4" eb="6">
      <t>ゲンサイ</t>
    </rPh>
    <rPh sb="6" eb="8">
      <t>キキン</t>
    </rPh>
    <rPh sb="8" eb="10">
      <t>ツミタテ</t>
    </rPh>
    <rPh sb="10" eb="12">
      <t>ソウトウ</t>
    </rPh>
    <rPh sb="12" eb="13">
      <t>ガク</t>
    </rPh>
    <phoneticPr fontId="37"/>
  </si>
  <si>
    <t>消防費</t>
  </si>
  <si>
    <t>黒字額</t>
    <rPh sb="0" eb="2">
      <t>クロジ</t>
    </rPh>
    <rPh sb="2" eb="3">
      <t>ガク</t>
    </rPh>
    <phoneticPr fontId="39"/>
  </si>
  <si>
    <t>公債費負担比率</t>
    <rPh sb="0" eb="3">
      <t>コウサイヒ</t>
    </rPh>
    <rPh sb="3" eb="5">
      <t>フタン</t>
    </rPh>
    <rPh sb="5" eb="7">
      <t>ヒリツ</t>
    </rPh>
    <phoneticPr fontId="33"/>
  </si>
  <si>
    <t>その他特定目的基金</t>
    <rPh sb="2" eb="3">
      <t>タ</t>
    </rPh>
    <rPh sb="3" eb="5">
      <t>トクテイ</t>
    </rPh>
    <rPh sb="5" eb="7">
      <t>モクテキ</t>
    </rPh>
    <rPh sb="7" eb="9">
      <t>キキン</t>
    </rPh>
    <phoneticPr fontId="33"/>
  </si>
  <si>
    <t>×</t>
  </si>
  <si>
    <t>債務負担行為に基づく支出予定額</t>
  </si>
  <si>
    <t>単年度収支</t>
  </si>
  <si>
    <t>公営企業債等繰入見込額</t>
  </si>
  <si>
    <t>財源超過</t>
    <rPh sb="0" eb="2">
      <t>ザイゲン</t>
    </rPh>
    <rPh sb="2" eb="4">
      <t>チョウカ</t>
    </rPh>
    <phoneticPr fontId="33"/>
  </si>
  <si>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</si>
  <si>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</si>
  <si>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</si>
  <si>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</si>
  <si>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</si>
  <si>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</si>
  <si>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</si>
  <si>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</si>
  <si>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　　うち人件費</t>
  </si>
  <si>
    <t>(3ヵ年平均)</t>
    <rPh sb="3" eb="4">
      <t>ネン</t>
    </rPh>
    <rPh sb="4" eb="6">
      <t>ヘイキン</t>
    </rPh>
    <phoneticPr fontId="33"/>
  </si>
  <si>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</si>
  <si>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</si>
  <si>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</si>
  <si>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33"/>
  </si>
  <si>
    <t>組合等連結実質赤字額負担見込額</t>
  </si>
  <si>
    <t>商工費</t>
  </si>
  <si>
    <t>充当可能財源等(B)</t>
  </si>
  <si>
    <t>充当可能基金</t>
  </si>
  <si>
    <t>事業会計の一覧</t>
    <rPh sb="0" eb="2">
      <t>ジギョウ</t>
    </rPh>
    <rPh sb="2" eb="4">
      <t>カイケイ</t>
    </rPh>
    <phoneticPr fontId="33"/>
  </si>
  <si>
    <t>充当可能特定歳入</t>
  </si>
  <si>
    <t>第3次</t>
    <rPh sb="0" eb="1">
      <t>ダイ</t>
    </rPh>
    <rPh sb="2" eb="3">
      <t>ジ</t>
    </rPh>
    <phoneticPr fontId="33"/>
  </si>
  <si>
    <t>廃棄物処分地関連環境整備基金</t>
  </si>
  <si>
    <t>（百万円）</t>
    <rPh sb="1" eb="4">
      <t>ヒャクマンエン</t>
    </rPh>
    <phoneticPr fontId="33"/>
  </si>
  <si>
    <t>内訳</t>
    <rPh sb="0" eb="2">
      <t>ウチワケ</t>
    </rPh>
    <phoneticPr fontId="36"/>
  </si>
  <si>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</si>
  <si>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</si>
  <si>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</si>
  <si>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</si>
  <si>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33"/>
  </si>
  <si>
    <t>うち日本人(％)</t>
  </si>
  <si>
    <t>地方消費税交付金</t>
  </si>
  <si>
    <t>減債基金</t>
    <rPh sb="0" eb="2">
      <t>ゲンサイ</t>
    </rPh>
    <rPh sb="2" eb="4">
      <t>キキン</t>
    </rPh>
    <phoneticPr fontId="33"/>
  </si>
  <si>
    <t>　法定普通税</t>
  </si>
  <si>
    <t>福生病院企業団</t>
    <rPh sb="4" eb="6">
      <t>キギョウ</t>
    </rPh>
    <rPh sb="6" eb="7">
      <t>ダン</t>
    </rPh>
    <phoneticPr fontId="33"/>
  </si>
  <si>
    <t>基金残高合計</t>
    <rPh sb="0" eb="2">
      <t>キキン</t>
    </rPh>
    <rPh sb="2" eb="4">
      <t>ザンダカ</t>
    </rPh>
    <rPh sb="4" eb="6">
      <t>ゴウケイ</t>
    </rPh>
    <phoneticPr fontId="33"/>
  </si>
  <si>
    <t>基準財政需要額</t>
  </si>
  <si>
    <t>組合等名</t>
  </si>
  <si>
    <t>実質単年度収支</t>
    <rPh sb="0" eb="2">
      <t>ジッシツ</t>
    </rPh>
    <rPh sb="2" eb="5">
      <t>タンネンド</t>
    </rPh>
    <rPh sb="5" eb="7">
      <t>シュウシ</t>
    </rPh>
    <phoneticPr fontId="39"/>
  </si>
  <si>
    <t>令和2年国調</t>
    <rPh sb="0" eb="2">
      <t>レイワ</t>
    </rPh>
    <rPh sb="3" eb="4">
      <t>ネン</t>
    </rPh>
    <rPh sb="4" eb="5">
      <t>コク</t>
    </rPh>
    <rPh sb="5" eb="6">
      <t>チョウ</t>
    </rPh>
    <phoneticPr fontId="33"/>
  </si>
  <si>
    <t>赤字額</t>
    <rPh sb="0" eb="2">
      <t>アカジ</t>
    </rPh>
    <rPh sb="2" eb="3">
      <t>ガク</t>
    </rPh>
    <phoneticPr fontId="39"/>
  </si>
  <si>
    <t>元利償還金等</t>
    <rPh sb="0" eb="2">
      <t>ガンリ</t>
    </rPh>
    <rPh sb="2" eb="5">
      <t>ショウカンキン</t>
    </rPh>
    <rPh sb="5" eb="6">
      <t>トウ</t>
    </rPh>
    <phoneticPr fontId="33"/>
  </si>
  <si>
    <t>歳入の状況（単位 千円・％）</t>
    <rPh sb="0" eb="2">
      <t>サイニュウ</t>
    </rPh>
    <rPh sb="3" eb="5">
      <t>ジョウキョウ</t>
    </rPh>
    <rPh sb="6" eb="8">
      <t>タンイ</t>
    </rPh>
    <rPh sb="9" eb="11">
      <t>センエン</t>
    </rPh>
    <phoneticPr fontId="33"/>
  </si>
  <si>
    <t>算入公債費等</t>
    <rPh sb="0" eb="2">
      <t>サンニュウ</t>
    </rPh>
    <rPh sb="2" eb="6">
      <t>コウサイヒトウ</t>
    </rPh>
    <phoneticPr fontId="33"/>
  </si>
  <si>
    <t>算入公債費等</t>
    <rPh sb="0" eb="2">
      <t>サンニュウ</t>
    </rPh>
    <rPh sb="2" eb="6">
      <t>コウサイヒトウ</t>
    </rPh>
    <phoneticPr fontId="39"/>
  </si>
  <si>
    <t>連結実質赤字比率</t>
    <rPh sb="0" eb="2">
      <t>レンケツ</t>
    </rPh>
    <rPh sb="2" eb="4">
      <t>ジッシツ</t>
    </rPh>
    <rPh sb="4" eb="6">
      <t>アカジ</t>
    </rPh>
    <rPh sb="6" eb="8">
      <t>ヒリツ</t>
    </rPh>
    <phoneticPr fontId="38"/>
  </si>
  <si>
    <t>　　都市計画税</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</si>
  <si>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</si>
  <si>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</si>
  <si>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3"/>
  </si>
  <si>
    <t>将来負担額</t>
    <rPh sb="0" eb="2">
      <t>ショウライ</t>
    </rPh>
    <rPh sb="2" eb="4">
      <t>フタン</t>
    </rPh>
    <rPh sb="4" eb="5">
      <t>ガク</t>
    </rPh>
    <phoneticPr fontId="33"/>
  </si>
  <si>
    <t>　　　個人均等割</t>
  </si>
  <si>
    <t>　　うち職員給</t>
    <rPh sb="4" eb="6">
      <t>ショクイン</t>
    </rPh>
    <rPh sb="6" eb="7">
      <t>キュウ</t>
    </rPh>
    <phoneticPr fontId="33"/>
  </si>
  <si>
    <t>充当可能財源等</t>
    <rPh sb="0" eb="2">
      <t>ジュウトウ</t>
    </rPh>
    <rPh sb="2" eb="4">
      <t>カノウ</t>
    </rPh>
    <rPh sb="4" eb="6">
      <t>ザイゲン</t>
    </rPh>
    <rPh sb="6" eb="7">
      <t>トウ</t>
    </rPh>
    <phoneticPr fontId="33"/>
  </si>
  <si>
    <t>基金残高に係る経年分析</t>
  </si>
  <si>
    <t>財政調整基金</t>
  </si>
  <si>
    <t>減債基金</t>
  </si>
  <si>
    <t>分離課税所得割交付金</t>
  </si>
  <si>
    <t>その他特定目的基金</t>
  </si>
  <si>
    <t>令和5年度　財政状況資料集</t>
  </si>
  <si>
    <t>歳入一般財源等</t>
    <rPh sb="0" eb="2">
      <t>サイニュウ</t>
    </rPh>
    <rPh sb="2" eb="4">
      <t>イッパン</t>
    </rPh>
    <rPh sb="4" eb="6">
      <t>ザイゲン</t>
    </rPh>
    <rPh sb="6" eb="7">
      <t>トウ</t>
    </rPh>
    <phoneticPr fontId="6"/>
  </si>
  <si>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</si>
  <si>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3"/>
  </si>
  <si>
    <t>総括表（市町村）</t>
    <rPh sb="0" eb="2">
      <t>ソウカツ</t>
    </rPh>
    <rPh sb="2" eb="3">
      <t>ヒョウ</t>
    </rPh>
    <rPh sb="4" eb="7">
      <t>シチョウソン</t>
    </rPh>
    <phoneticPr fontId="33"/>
  </si>
  <si>
    <t>いわゆる五省協定等に係るもの</t>
    <rPh sb="4" eb="6">
      <t>ゴショウ</t>
    </rPh>
    <rPh sb="6" eb="9">
      <t>キョウテイトウ</t>
    </rPh>
    <rPh sb="10" eb="11">
      <t>カカ</t>
    </rPh>
    <phoneticPr fontId="36"/>
  </si>
  <si>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</si>
  <si>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6"/>
  </si>
  <si>
    <t xml:space="preserve"> R04</t>
  </si>
  <si>
    <t>東京都</t>
  </si>
  <si>
    <t>市町村類型</t>
  </si>
  <si>
    <t>地方道路公社に係る将来負担額</t>
    <rPh sb="0" eb="2">
      <t>チホウ</t>
    </rPh>
    <rPh sb="2" eb="4">
      <t>ドウロ</t>
    </rPh>
    <rPh sb="4" eb="6">
      <t>コウシャ</t>
    </rPh>
    <rPh sb="7" eb="8">
      <t>カカ</t>
    </rPh>
    <rPh sb="9" eb="11">
      <t>ショウライ</t>
    </rPh>
    <rPh sb="11" eb="14">
      <t>フタンガク</t>
    </rPh>
    <phoneticPr fontId="36"/>
  </si>
  <si>
    <t>Ⅱ－３</t>
  </si>
  <si>
    <t>　実質赤字比率</t>
    <rPh sb="1" eb="3">
      <t>ジッシツ</t>
    </rPh>
    <rPh sb="3" eb="5">
      <t>アカジ</t>
    </rPh>
    <rPh sb="5" eb="7">
      <t>ヒリツ</t>
    </rPh>
    <phoneticPr fontId="33"/>
  </si>
  <si>
    <t>指定団体等の指定状況</t>
  </si>
  <si>
    <t>歳出総額</t>
  </si>
  <si>
    <t>ゴルフ場利用税交付金</t>
  </si>
  <si>
    <t>寄附金</t>
  </si>
  <si>
    <t>令和5年度(千円)</t>
    <rPh sb="0" eb="2">
      <t>レイワ</t>
    </rPh>
    <rPh sb="3" eb="5">
      <t>ネンド</t>
    </rPh>
    <rPh sb="6" eb="8">
      <t>センエン</t>
    </rPh>
    <phoneticPr fontId="33"/>
  </si>
  <si>
    <t>令和5年度(千円･％)</t>
    <rPh sb="0" eb="2">
      <t>レイワ</t>
    </rPh>
    <rPh sb="3" eb="5">
      <t>ネンド</t>
    </rPh>
    <rPh sb="6" eb="8">
      <t>センエン</t>
    </rPh>
    <phoneticPr fontId="33"/>
  </si>
  <si>
    <t>令和4年度(千円･％)</t>
    <rPh sb="0" eb="2">
      <t>レイワ</t>
    </rPh>
    <rPh sb="4" eb="5">
      <t>ド</t>
    </rPh>
    <rPh sb="6" eb="8">
      <t>センエン</t>
    </rPh>
    <phoneticPr fontId="33"/>
  </si>
  <si>
    <t>地方公務員等共済組合に係るもの</t>
    <rPh sb="0" eb="2">
      <t>チホウ</t>
    </rPh>
    <rPh sb="2" eb="5">
      <t>コウムイン</t>
    </rPh>
    <rPh sb="5" eb="6">
      <t>トウ</t>
    </rPh>
    <rPh sb="6" eb="8">
      <t>キョウサイ</t>
    </rPh>
    <rPh sb="8" eb="10">
      <t>クミアイ</t>
    </rPh>
    <rPh sb="11" eb="12">
      <t>カカ</t>
    </rPh>
    <phoneticPr fontId="33"/>
  </si>
  <si>
    <t>歳入総額</t>
  </si>
  <si>
    <t>実質収支比率</t>
    <rPh sb="0" eb="2">
      <t>ジッシツ</t>
    </rPh>
    <rPh sb="2" eb="4">
      <t>シュウシ</t>
    </rPh>
    <rPh sb="4" eb="6">
      <t>ヒリツ</t>
    </rPh>
    <phoneticPr fontId="33"/>
  </si>
  <si>
    <t>準元利償還金</t>
    <rPh sb="0" eb="1">
      <t>ジュン</t>
    </rPh>
    <rPh sb="1" eb="3">
      <t>ガンリ</t>
    </rPh>
    <rPh sb="3" eb="6">
      <t>ショウカンキン</t>
    </rPh>
    <phoneticPr fontId="36"/>
  </si>
  <si>
    <t>財政健全化等</t>
    <rPh sb="0" eb="2">
      <t>ザイセイ</t>
    </rPh>
    <rPh sb="2" eb="5">
      <t>ケンゼンカ</t>
    </rPh>
    <rPh sb="5" eb="6">
      <t>トウ</t>
    </rPh>
    <phoneticPr fontId="33"/>
  </si>
  <si>
    <t>分担金・負担金</t>
  </si>
  <si>
    <t>経常収支比率</t>
    <rPh sb="0" eb="2">
      <t>ケイジョウ</t>
    </rPh>
    <rPh sb="2" eb="4">
      <t>シュウシ</t>
    </rPh>
    <rPh sb="4" eb="6">
      <t>ヒリツ</t>
    </rPh>
    <phoneticPr fontId="33"/>
  </si>
  <si>
    <t>純固定資産税</t>
    <rPh sb="0" eb="1">
      <t>ジュン</t>
    </rPh>
    <rPh sb="1" eb="3">
      <t>コテイ</t>
    </rPh>
    <rPh sb="3" eb="6">
      <t>シサンゼイ</t>
    </rPh>
    <phoneticPr fontId="33"/>
  </si>
  <si>
    <t>市町村名</t>
    <rPh sb="0" eb="3">
      <t>シチョウソン</t>
    </rPh>
    <rPh sb="3" eb="4">
      <t>メイ</t>
    </rPh>
    <phoneticPr fontId="33"/>
  </si>
  <si>
    <t>　　うち一部事務組合負担金</t>
  </si>
  <si>
    <t>羽村市</t>
  </si>
  <si>
    <t>地方交付税種地</t>
    <rPh sb="0" eb="2">
      <t>チホウ</t>
    </rPh>
    <rPh sb="2" eb="5">
      <t>コウフゼイ</t>
    </rPh>
    <rPh sb="5" eb="6">
      <t>シュ</t>
    </rPh>
    <rPh sb="6" eb="7">
      <t>チ</t>
    </rPh>
    <phoneticPr fontId="33"/>
  </si>
  <si>
    <t>2-7</t>
  </si>
  <si>
    <t>旧法による税</t>
  </si>
  <si>
    <t>債務負担行為</t>
    <rPh sb="0" eb="2">
      <t>サイム</t>
    </rPh>
    <rPh sb="2" eb="4">
      <t>フタン</t>
    </rPh>
    <rPh sb="4" eb="6">
      <t>コウイ</t>
    </rPh>
    <phoneticPr fontId="33"/>
  </si>
  <si>
    <t>歳入歳出差引</t>
  </si>
  <si>
    <t>(　参考　）</t>
    <rPh sb="2" eb="4">
      <t>サンコウ</t>
    </rPh>
    <phoneticPr fontId="33"/>
  </si>
  <si>
    <t>会計名</t>
    <rPh sb="0" eb="2">
      <t>カイケイ</t>
    </rPh>
    <rPh sb="2" eb="3">
      <t>メイ</t>
    </rPh>
    <phoneticPr fontId="33"/>
  </si>
  <si>
    <t>(Ｅ)</t>
  </si>
  <si>
    <t>　　(※1)</t>
  </si>
  <si>
    <t>首都</t>
    <rPh sb="0" eb="2">
      <t>シュト</t>
    </rPh>
    <phoneticPr fontId="33"/>
  </si>
  <si>
    <t>○</t>
  </si>
  <si>
    <t>参考</t>
    <rPh sb="0" eb="2">
      <t>サンコウ</t>
    </rPh>
    <phoneticPr fontId="33"/>
  </si>
  <si>
    <t>翌年度に繰越すべき財源</t>
  </si>
  <si>
    <t>標準財政規模</t>
    <rPh sb="0" eb="2">
      <t>ヒョウジュン</t>
    </rPh>
    <rPh sb="2" eb="4">
      <t>ザイセイ</t>
    </rPh>
    <rPh sb="4" eb="6">
      <t>キボ</t>
    </rPh>
    <phoneticPr fontId="33"/>
  </si>
  <si>
    <t>内訳</t>
    <rPh sb="0" eb="2">
      <t>ウチワケ</t>
    </rPh>
    <phoneticPr fontId="33"/>
  </si>
  <si>
    <t>近畿</t>
    <rPh sb="0" eb="2">
      <t>キンキ</t>
    </rPh>
    <phoneticPr fontId="33"/>
  </si>
  <si>
    <t>(Ｃ)－(Ｄ)</t>
  </si>
  <si>
    <t>実質収支</t>
  </si>
  <si>
    <t>財政力指数</t>
    <rPh sb="0" eb="3">
      <t>ザイセイリョク</t>
    </rPh>
    <rPh sb="3" eb="5">
      <t>シスウ</t>
    </rPh>
    <phoneticPr fontId="33"/>
  </si>
  <si>
    <r>
      <t>産業構造</t>
    </r>
    <r>
      <rPr>
        <sz val="9"/>
        <color indexed="8"/>
        <rFont val="ＭＳ ゴシック"/>
        <family val="3"/>
        <charset val="128"/>
      </rPr>
      <t xml:space="preserve"> (※5)</t>
    </r>
    <rPh sb="0" eb="2">
      <t>サンギョウ</t>
    </rPh>
    <rPh sb="2" eb="4">
      <t>コウゾウ</t>
    </rPh>
    <phoneticPr fontId="33"/>
  </si>
  <si>
    <t>歳入</t>
    <rPh sb="0" eb="2">
      <t>サイニュウ</t>
    </rPh>
    <phoneticPr fontId="36"/>
  </si>
  <si>
    <t>中部</t>
    <rPh sb="0" eb="2">
      <t>チュウブ</t>
    </rPh>
    <phoneticPr fontId="33"/>
  </si>
  <si>
    <t>職員数
(人)</t>
    <rPh sb="0" eb="3">
      <t>ショクインスウ</t>
    </rPh>
    <phoneticPr fontId="33"/>
  </si>
  <si>
    <t>平成27年国調(人)</t>
    <rPh sb="4" eb="5">
      <t>ネン</t>
    </rPh>
    <rPh sb="5" eb="6">
      <t>コク</t>
    </rPh>
    <rPh sb="6" eb="7">
      <t>チョウ</t>
    </rPh>
    <phoneticPr fontId="33"/>
  </si>
  <si>
    <t>一部事務組合等</t>
    <rPh sb="0" eb="2">
      <t>イチブ</t>
    </rPh>
    <rPh sb="2" eb="4">
      <t>ジム</t>
    </rPh>
    <rPh sb="4" eb="6">
      <t>クミアイ</t>
    </rPh>
    <rPh sb="6" eb="7">
      <t>トウ</t>
    </rPh>
    <phoneticPr fontId="33"/>
  </si>
  <si>
    <t>過疎</t>
    <rPh sb="0" eb="2">
      <t>カソ</t>
    </rPh>
    <phoneticPr fontId="33"/>
  </si>
  <si>
    <t>一般会計等の一覧</t>
  </si>
  <si>
    <t>積立金</t>
  </si>
  <si>
    <t>健全化判断比率</t>
  </si>
  <si>
    <t>　　　法人均等割</t>
  </si>
  <si>
    <r>
      <t xml:space="preserve">増減率 </t>
    </r>
    <r>
      <rPr>
        <sz val="9"/>
        <color indexed="8"/>
        <rFont val="ＭＳ ゴシック"/>
        <family val="3"/>
        <charset val="128"/>
      </rPr>
      <t xml:space="preserve"> (％)</t>
    </r>
    <rPh sb="0" eb="2">
      <t>ゾウゲン</t>
    </rPh>
    <rPh sb="2" eb="3">
      <t>リツ</t>
    </rPh>
    <phoneticPr fontId="33"/>
  </si>
  <si>
    <t>歳出合計</t>
  </si>
  <si>
    <t>-2.7</t>
  </si>
  <si>
    <t>保険税(料)収入額</t>
  </si>
  <si>
    <t>繰上償還金</t>
  </si>
  <si>
    <t>※5：産業構造の比率は、分母を就業人口総数とし、分類不能の産業を除いて算出。</t>
  </si>
  <si>
    <t>　人件費</t>
  </si>
  <si>
    <t>-</t>
  </si>
  <si>
    <t>住民基本台帳人口
 (※7)</t>
    <rPh sb="0" eb="2">
      <t>ジュウミン</t>
    </rPh>
    <rPh sb="2" eb="4">
      <t>キホン</t>
    </rPh>
    <rPh sb="4" eb="6">
      <t>ダイチョウ</t>
    </rPh>
    <rPh sb="6" eb="8">
      <t>ジンコウ</t>
    </rPh>
    <phoneticPr fontId="33"/>
  </si>
  <si>
    <t>将来負担比率　　（千円・％）</t>
    <rPh sb="0" eb="2">
      <t>ショウライ</t>
    </rPh>
    <rPh sb="2" eb="4">
      <t>フタン</t>
    </rPh>
    <phoneticPr fontId="33"/>
  </si>
  <si>
    <t>令06.01.01(人)</t>
    <rPh sb="0" eb="1">
      <t>レイ</t>
    </rPh>
    <phoneticPr fontId="33"/>
  </si>
  <si>
    <t>平成27年国調</t>
    <rPh sb="4" eb="5">
      <t>ネン</t>
    </rPh>
    <rPh sb="5" eb="6">
      <t>コク</t>
    </rPh>
    <rPh sb="6" eb="7">
      <t>チョウ</t>
    </rPh>
    <phoneticPr fontId="33"/>
  </si>
  <si>
    <t xml:space="preserve">組合等負担等見込額 </t>
    <rPh sb="0" eb="2">
      <t>クミアイ</t>
    </rPh>
    <rPh sb="2" eb="3">
      <t>トウ</t>
    </rPh>
    <rPh sb="3" eb="5">
      <t>フタン</t>
    </rPh>
    <rPh sb="5" eb="6">
      <t>トウ</t>
    </rPh>
    <rPh sb="6" eb="9">
      <t>ミコミガク</t>
    </rPh>
    <phoneticPr fontId="36"/>
  </si>
  <si>
    <t>低開発</t>
    <rPh sb="0" eb="1">
      <t>テイ</t>
    </rPh>
    <rPh sb="1" eb="3">
      <t>カイハツ</t>
    </rPh>
    <phoneticPr fontId="33"/>
  </si>
  <si>
    <t>一部事務組合負担金（補助費等）</t>
    <rPh sb="0" eb="2">
      <t>イチブ</t>
    </rPh>
    <rPh sb="2" eb="4">
      <t>ジム</t>
    </rPh>
    <rPh sb="4" eb="6">
      <t>クミアイ</t>
    </rPh>
    <rPh sb="6" eb="9">
      <t>フタンキン</t>
    </rPh>
    <rPh sb="10" eb="13">
      <t>ホジョヒ</t>
    </rPh>
    <rPh sb="13" eb="14">
      <t>トウ</t>
    </rPh>
    <phoneticPr fontId="33"/>
  </si>
  <si>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</si>
  <si>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33"/>
  </si>
  <si>
    <t>　連結実質赤字比率</t>
    <rPh sb="1" eb="3">
      <t>レンケツ</t>
    </rPh>
    <rPh sb="3" eb="5">
      <t>ジッシツ</t>
    </rPh>
    <rPh sb="5" eb="7">
      <t>アカジ</t>
    </rPh>
    <rPh sb="7" eb="9">
      <t>ヒリツ</t>
    </rPh>
    <phoneticPr fontId="33"/>
  </si>
  <si>
    <t>うち日本人(人)</t>
  </si>
  <si>
    <r>
      <t>資金不足比率 (※</t>
    </r>
    <r>
      <rPr>
        <sz val="9"/>
        <color indexed="8"/>
        <rFont val="ＭＳ ゴシック"/>
        <family val="3"/>
        <charset val="128"/>
      </rPr>
      <t>4)</t>
    </r>
  </si>
  <si>
    <t>第1次</t>
    <rPh sb="0" eb="1">
      <t>ダイ</t>
    </rPh>
    <rPh sb="2" eb="3">
      <t>ジ</t>
    </rPh>
    <phoneticPr fontId="33"/>
  </si>
  <si>
    <t>羽村市福生都市計画事業羽村駅西口土地区画整理事業会計</t>
  </si>
  <si>
    <t>指数表選定</t>
    <rPh sb="0" eb="2">
      <t>シスウ</t>
    </rPh>
    <rPh sb="2" eb="3">
      <t>ヒョウ</t>
    </rPh>
    <rPh sb="3" eb="5">
      <t>センテイ</t>
    </rPh>
    <phoneticPr fontId="33"/>
  </si>
  <si>
    <t xml:space="preserve">充当可能基金 </t>
    <rPh sb="0" eb="2">
      <t>ジュウトウ</t>
    </rPh>
    <rPh sb="2" eb="4">
      <t>カノウ</t>
    </rPh>
    <rPh sb="4" eb="6">
      <t>キキン</t>
    </rPh>
    <phoneticPr fontId="36"/>
  </si>
  <si>
    <t>実質単年度収支</t>
  </si>
  <si>
    <t>　　軽自動車税</t>
  </si>
  <si>
    <t>　実質公債費比率</t>
    <rPh sb="1" eb="3">
      <t>ジッシツ</t>
    </rPh>
    <rPh sb="3" eb="6">
      <t>コウサイヒ</t>
    </rPh>
    <rPh sb="6" eb="8">
      <t>ヒリツ</t>
    </rPh>
    <phoneticPr fontId="33"/>
  </si>
  <si>
    <t>令05.01.01(人)</t>
  </si>
  <si>
    <t>(Ｆ)</t>
  </si>
  <si>
    <t>　将来負担比率</t>
    <rPh sb="1" eb="3">
      <t>ショウライ</t>
    </rPh>
    <rPh sb="3" eb="5">
      <t>フタン</t>
    </rPh>
    <rPh sb="5" eb="7">
      <t>ヒリツ</t>
    </rPh>
    <phoneticPr fontId="33"/>
  </si>
  <si>
    <t>　扶助費</t>
  </si>
  <si>
    <t>　うち、健全化法施行規則附則第三条に係る負担見込額</t>
  </si>
  <si>
    <t>基準財政収入額</t>
  </si>
  <si>
    <t>増減率  (％)</t>
    <rPh sb="0" eb="2">
      <t>ゾウゲン</t>
    </rPh>
    <rPh sb="2" eb="3">
      <t>リツ</t>
    </rPh>
    <phoneticPr fontId="33"/>
  </si>
  <si>
    <t>労働費</t>
  </si>
  <si>
    <t>-0.2</t>
  </si>
  <si>
    <t>標準税収入額等</t>
  </si>
  <si>
    <t>面積 (k㎡)</t>
    <rPh sb="0" eb="2">
      <t>メンセキ</t>
    </rPh>
    <phoneticPr fontId="33"/>
  </si>
  <si>
    <t>経常経費充当一般財源等</t>
    <rPh sb="0" eb="2">
      <t>ケイジョウ</t>
    </rPh>
    <rPh sb="2" eb="4">
      <t>ケイヒ</t>
    </rPh>
    <rPh sb="4" eb="6">
      <t>ジュウトウ</t>
    </rPh>
    <rPh sb="6" eb="8">
      <t>イッパン</t>
    </rPh>
    <rPh sb="8" eb="10">
      <t>ザイゲン</t>
    </rPh>
    <rPh sb="10" eb="11">
      <t>トウ</t>
    </rPh>
    <phoneticPr fontId="6"/>
  </si>
  <si>
    <t>世帯数 (世帯)</t>
    <rPh sb="0" eb="3">
      <t>セタイスウ</t>
    </rPh>
    <phoneticPr fontId="33"/>
  </si>
  <si>
    <t>(Ｃ)</t>
  </si>
  <si>
    <t>職員の状況 (※8)</t>
    <rPh sb="0" eb="2">
      <t>ショクイン</t>
    </rPh>
    <rPh sb="3" eb="5">
      <t>ジョウキョウ</t>
    </rPh>
    <phoneticPr fontId="33"/>
  </si>
  <si>
    <t>特別職等</t>
    <rPh sb="0" eb="2">
      <t>トクベツ</t>
    </rPh>
    <rPh sb="2" eb="3">
      <t>ショク</t>
    </rPh>
    <rPh sb="3" eb="4">
      <t>トウ</t>
    </rPh>
    <phoneticPr fontId="33"/>
  </si>
  <si>
    <t>当該団体からの債務保証に係る債務残高</t>
    <rPh sb="9" eb="11">
      <t>ホショウ</t>
    </rPh>
    <phoneticPr fontId="33"/>
  </si>
  <si>
    <t>定数</t>
    <rPh sb="0" eb="2">
      <t>テイスウ</t>
    </rPh>
    <phoneticPr fontId="33"/>
  </si>
  <si>
    <t>1人あたり平均
給料月額(百円)</t>
    <rPh sb="1" eb="2">
      <t>リ</t>
    </rPh>
    <rPh sb="5" eb="7">
      <t>ヘイキン</t>
    </rPh>
    <rPh sb="8" eb="10">
      <t>キュウリョウ</t>
    </rPh>
    <rPh sb="10" eb="11">
      <t>ツキ</t>
    </rPh>
    <rPh sb="11" eb="12">
      <t>ガク</t>
    </rPh>
    <rPh sb="13" eb="15">
      <t>ヒャクエン</t>
    </rPh>
    <phoneticPr fontId="33"/>
  </si>
  <si>
    <t>当該団体
からの
出資金</t>
  </si>
  <si>
    <t>給料月額
(百円)</t>
    <rPh sb="0" eb="2">
      <t>キュウリョウ</t>
    </rPh>
    <rPh sb="2" eb="3">
      <t>ツキ</t>
    </rPh>
    <rPh sb="3" eb="4">
      <t>ガク</t>
    </rPh>
    <rPh sb="6" eb="8">
      <t>ヒャクエン</t>
    </rPh>
    <phoneticPr fontId="33"/>
  </si>
  <si>
    <t>地方債現在高</t>
  </si>
  <si>
    <t>・計</t>
  </si>
  <si>
    <t>資金剰余額
/不足額
（実質収支）</t>
  </si>
  <si>
    <t>　うち公的資金</t>
    <rPh sb="3" eb="5">
      <t>コウテキ</t>
    </rPh>
    <phoneticPr fontId="33"/>
  </si>
  <si>
    <t>市区町村長</t>
    <rPh sb="0" eb="2">
      <t>シク</t>
    </rPh>
    <rPh sb="2" eb="4">
      <t>チョウソン</t>
    </rPh>
    <rPh sb="4" eb="5">
      <t>チョウ</t>
    </rPh>
    <phoneticPr fontId="33"/>
  </si>
  <si>
    <t>計</t>
    <rPh sb="0" eb="1">
      <t>ケイ</t>
    </rPh>
    <phoneticPr fontId="33"/>
  </si>
  <si>
    <t>一般職員</t>
    <rPh sb="0" eb="2">
      <t>イッパン</t>
    </rPh>
    <rPh sb="2" eb="4">
      <t>ショクイン</t>
    </rPh>
    <phoneticPr fontId="33"/>
  </si>
  <si>
    <t>地方債現在高（臨時財政対策債除き）</t>
  </si>
  <si>
    <t>目的税</t>
  </si>
  <si>
    <t>副市区町村長</t>
    <rPh sb="0" eb="1">
      <t>フク</t>
    </rPh>
    <rPh sb="1" eb="3">
      <t>シク</t>
    </rPh>
    <rPh sb="3" eb="5">
      <t>チョウソン</t>
    </rPh>
    <rPh sb="5" eb="6">
      <t>チョウ</t>
    </rPh>
    <phoneticPr fontId="33"/>
  </si>
  <si>
    <t>R05</t>
  </si>
  <si>
    <t>経常一般財源等</t>
    <rPh sb="0" eb="2">
      <t>ケイジョウ</t>
    </rPh>
    <rPh sb="2" eb="4">
      <t>イッパン</t>
    </rPh>
    <rPh sb="4" eb="7">
      <t>ザイゲントウ</t>
    </rPh>
    <phoneticPr fontId="33"/>
  </si>
  <si>
    <t>　うち消防職員</t>
    <rPh sb="3" eb="5">
      <t>ショウボウ</t>
    </rPh>
    <rPh sb="5" eb="7">
      <t>ショクイン</t>
    </rPh>
    <phoneticPr fontId="33"/>
  </si>
  <si>
    <t>教育長</t>
  </si>
  <si>
    <t>　うち技能労務職員</t>
    <rPh sb="3" eb="5">
      <t>ギノウ</t>
    </rPh>
    <rPh sb="5" eb="7">
      <t>ロウム</t>
    </rPh>
    <rPh sb="7" eb="9">
      <t>ショクイン</t>
    </rPh>
    <phoneticPr fontId="33"/>
  </si>
  <si>
    <t>収益事業収入</t>
  </si>
  <si>
    <t>議会議長</t>
    <rPh sb="0" eb="2">
      <t>ギカイ</t>
    </rPh>
    <rPh sb="2" eb="4">
      <t>ギチョウ</t>
    </rPh>
    <phoneticPr fontId="33"/>
  </si>
  <si>
    <t>教育公務員</t>
    <rPh sb="0" eb="2">
      <t>キョウイク</t>
    </rPh>
    <rPh sb="2" eb="5">
      <t>コウムイン</t>
    </rPh>
    <phoneticPr fontId="3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</si>
  <si>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3"/>
  </si>
  <si>
    <t>公債費及び公債費に準ずる費用の分析</t>
    <rPh sb="0" eb="3">
      <t>コウサイヒ</t>
    </rPh>
    <rPh sb="3" eb="4">
      <t>オヨ</t>
    </rPh>
    <rPh sb="5" eb="8">
      <t>コウサイヒ</t>
    </rPh>
    <rPh sb="9" eb="10">
      <t>ジュン</t>
    </rPh>
    <rPh sb="12" eb="14">
      <t>ヒヨウ</t>
    </rPh>
    <rPh sb="15" eb="17">
      <t>ブンセキ</t>
    </rPh>
    <phoneticPr fontId="33"/>
  </si>
  <si>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</si>
  <si>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</si>
  <si>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3"/>
  </si>
  <si>
    <t>土地開発基金現在高</t>
    <rPh sb="0" eb="2">
      <t>トチ</t>
    </rPh>
    <rPh sb="2" eb="4">
      <t>カイハツ</t>
    </rPh>
    <rPh sb="4" eb="6">
      <t>キキン</t>
    </rPh>
    <rPh sb="6" eb="8">
      <t>ゲンザイ</t>
    </rPh>
    <rPh sb="8" eb="9">
      <t>タカ</t>
    </rPh>
    <phoneticPr fontId="6"/>
  </si>
  <si>
    <t>議会副議長</t>
    <rPh sb="0" eb="2">
      <t>ギカイ</t>
    </rPh>
    <rPh sb="2" eb="3">
      <t>フク</t>
    </rPh>
    <rPh sb="3" eb="5">
      <t>ギチョウ</t>
    </rPh>
    <phoneticPr fontId="33"/>
  </si>
  <si>
    <t>積立金
現在高</t>
    <rPh sb="4" eb="7">
      <t>ゲンザイダカ</t>
    </rPh>
    <phoneticPr fontId="6"/>
  </si>
  <si>
    <t xml:space="preserve">公営企業債等繰入見込額 </t>
    <rPh sb="0" eb="2">
      <t>コウエイ</t>
    </rPh>
    <rPh sb="2" eb="5">
      <t>キギョウサイ</t>
    </rPh>
    <rPh sb="5" eb="6">
      <t>トウ</t>
    </rPh>
    <rPh sb="6" eb="8">
      <t>クリイ</t>
    </rPh>
    <rPh sb="8" eb="11">
      <t>ミコミガク</t>
    </rPh>
    <phoneticPr fontId="36"/>
  </si>
  <si>
    <t>企業債等
繰入見込額</t>
    <rPh sb="0" eb="2">
      <t>キギョウ</t>
    </rPh>
    <rPh sb="2" eb="3">
      <t>サイ</t>
    </rPh>
    <rPh sb="3" eb="4">
      <t>トウ</t>
    </rPh>
    <rPh sb="5" eb="7">
      <t>クリイレ</t>
    </rPh>
    <rPh sb="7" eb="9">
      <t>ミコ</t>
    </rPh>
    <rPh sb="9" eb="10">
      <t>ガク</t>
    </rPh>
    <phoneticPr fontId="33"/>
  </si>
  <si>
    <t>議会議員</t>
    <rPh sb="0" eb="2">
      <t>ギカイ</t>
    </rPh>
    <rPh sb="2" eb="4">
      <t>ギイン</t>
    </rPh>
    <phoneticPr fontId="33"/>
  </si>
  <si>
    <t>　法定外目的税</t>
  </si>
  <si>
    <t>合計</t>
    <rPh sb="0" eb="2">
      <t>ゴウケイ</t>
    </rPh>
    <phoneticPr fontId="33"/>
  </si>
  <si>
    <t>減債基金</t>
    <rPh sb="0" eb="1">
      <t>ゲン</t>
    </rPh>
    <rPh sb="1" eb="2">
      <t>サイ</t>
    </rPh>
    <rPh sb="2" eb="4">
      <t>キキン</t>
    </rPh>
    <phoneticPr fontId="33"/>
  </si>
  <si>
    <t>うち単独分</t>
    <rPh sb="2" eb="4">
      <t>タンドク</t>
    </rPh>
    <rPh sb="4" eb="5">
      <t>ブン</t>
    </rPh>
    <phoneticPr fontId="33"/>
  </si>
  <si>
    <t>ラスパイレス指数</t>
    <rPh sb="6" eb="8">
      <t>シスウ</t>
    </rPh>
    <phoneticPr fontId="33"/>
  </si>
  <si>
    <t>投資的経費計</t>
    <rPh sb="5" eb="6">
      <t>ケイ</t>
    </rPh>
    <phoneticPr fontId="33"/>
  </si>
  <si>
    <t>公営企業（法適）の一覧</t>
    <rPh sb="0" eb="2">
      <t>コウエイ</t>
    </rPh>
    <rPh sb="2" eb="4">
      <t>キギョウ</t>
    </rPh>
    <phoneticPr fontId="33"/>
  </si>
  <si>
    <t>公営企業（法非適）の一覧</t>
    <rPh sb="0" eb="2">
      <t>コウエイ</t>
    </rPh>
    <rPh sb="2" eb="4">
      <t>キギョウ</t>
    </rPh>
    <rPh sb="6" eb="7">
      <t>ヒ</t>
    </rPh>
    <phoneticPr fontId="33"/>
  </si>
  <si>
    <t>関係する一部事務組合等一覧</t>
    <rPh sb="0" eb="2">
      <t>カンケイ</t>
    </rPh>
    <rPh sb="4" eb="6">
      <t>イチブ</t>
    </rPh>
    <rPh sb="6" eb="8">
      <t>ジム</t>
    </rPh>
    <rPh sb="8" eb="10">
      <t>クミアイ</t>
    </rPh>
    <rPh sb="10" eb="11">
      <t>トウ</t>
    </rPh>
    <rPh sb="11" eb="13">
      <t>イチラン</t>
    </rPh>
    <phoneticPr fontId="33"/>
  </si>
  <si>
    <t>将来負担の状況</t>
  </si>
  <si>
    <t>地方公社・第三セクター等一覧</t>
    <rPh sb="0" eb="2">
      <t>チホウ</t>
    </rPh>
    <rPh sb="2" eb="4">
      <t>コウシャ</t>
    </rPh>
    <rPh sb="5" eb="6">
      <t>ダイ</t>
    </rPh>
    <rPh sb="6" eb="7">
      <t>３</t>
    </rPh>
    <rPh sb="11" eb="12">
      <t>トウ</t>
    </rPh>
    <rPh sb="12" eb="14">
      <t>イチラン</t>
    </rPh>
    <phoneticPr fontId="33"/>
  </si>
  <si>
    <t>会計名</t>
  </si>
  <si>
    <t>項番</t>
    <rPh sb="0" eb="2">
      <t>コウバン</t>
    </rPh>
    <phoneticPr fontId="33"/>
  </si>
  <si>
    <t>　前年度繰上充用金</t>
  </si>
  <si>
    <t>団体名</t>
    <rPh sb="0" eb="2">
      <t>ダンタイ</t>
    </rPh>
    <phoneticPr fontId="33"/>
  </si>
  <si>
    <t>（注釈）</t>
    <rPh sb="1" eb="3">
      <t>チュウシャク</t>
    </rPh>
    <phoneticPr fontId="33"/>
  </si>
  <si>
    <t>※1：経常収支比率の( )内の数値は、「減収補塡債（特例分）」及び「臨時財政対策債」を除いて算出したものである。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</si>
  <si>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</si>
  <si>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収入済額</t>
    <rPh sb="0" eb="2">
      <t>シュウニュウ</t>
    </rPh>
    <rPh sb="2" eb="3">
      <t>スミ</t>
    </rPh>
    <rPh sb="3" eb="4">
      <t>ガク</t>
    </rPh>
    <phoneticPr fontId="3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</si>
  <si>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3"/>
  </si>
  <si>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</si>
  <si>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3"/>
  </si>
  <si>
    <t>　普通交付税</t>
  </si>
  <si>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</si>
  <si>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33"/>
  </si>
  <si>
    <t>※7：人口については、調査対象年度の1月1日現在の住民基本台帳に登載されている人口に基づいている。</t>
    <rPh sb="13" eb="15">
      <t>タイショウ</t>
    </rPh>
    <rPh sb="27" eb="29">
      <t>キホン</t>
    </rPh>
    <rPh sb="42" eb="43">
      <t>モト</t>
    </rPh>
    <phoneticPr fontId="41"/>
  </si>
  <si>
    <t>充当一般財源等</t>
  </si>
  <si>
    <t>※8：職員の状況については、調査対象年度の地方公務員給与実態調査に基づいている。</t>
  </si>
  <si>
    <t>令和5年度</t>
  </si>
  <si>
    <t>(1) 普通会計の状況（市町村）</t>
    <rPh sb="4" eb="6">
      <t>フツウ</t>
    </rPh>
    <rPh sb="6" eb="8">
      <t>カイケイ</t>
    </rPh>
    <rPh sb="9" eb="11">
      <t>ジョウキョウ</t>
    </rPh>
    <rPh sb="12" eb="15">
      <t>シチョウソン</t>
    </rPh>
    <phoneticPr fontId="33"/>
  </si>
  <si>
    <t>一般会計等（純計）</t>
    <rPh sb="0" eb="2">
      <t>イッパン</t>
    </rPh>
    <rPh sb="2" eb="4">
      <t>カイケイ</t>
    </rPh>
    <rPh sb="4" eb="5">
      <t>トウ</t>
    </rPh>
    <rPh sb="6" eb="8">
      <t>ジュンケイ</t>
    </rPh>
    <phoneticPr fontId="33"/>
  </si>
  <si>
    <t>地方税の状況（単位 千円・％）</t>
    <rPh sb="0" eb="2">
      <t>チホウ</t>
    </rPh>
    <rPh sb="2" eb="3">
      <t>ゼイ</t>
    </rPh>
    <rPh sb="4" eb="6">
      <t>ジョウキョウ</t>
    </rPh>
    <rPh sb="7" eb="9">
      <t>タンイ</t>
    </rPh>
    <rPh sb="10" eb="12">
      <t>センエン</t>
    </rPh>
    <phoneticPr fontId="33"/>
  </si>
  <si>
    <t>歳出の状況（単位 千円・％）</t>
  </si>
  <si>
    <t>上水道</t>
  </si>
  <si>
    <t>実質赤字比率</t>
    <rPh sb="0" eb="2">
      <t>ジッシツ</t>
    </rPh>
    <rPh sb="2" eb="4">
      <t>アカジ</t>
    </rPh>
    <rPh sb="4" eb="6">
      <t>ヒリツ</t>
    </rPh>
    <phoneticPr fontId="38"/>
  </si>
  <si>
    <t>地方税</t>
  </si>
  <si>
    <t>決算額</t>
    <rPh sb="0" eb="2">
      <t>ケッサン</t>
    </rPh>
    <rPh sb="2" eb="3">
      <t>ガク</t>
    </rPh>
    <phoneticPr fontId="33"/>
  </si>
  <si>
    <t>▲退職金</t>
    <rPh sb="1" eb="3">
      <t>タイショク</t>
    </rPh>
    <rPh sb="3" eb="4">
      <t>キン</t>
    </rPh>
    <phoneticPr fontId="33"/>
  </si>
  <si>
    <t>構成比</t>
    <rPh sb="0" eb="3">
      <t>コウセイヒ</t>
    </rPh>
    <phoneticPr fontId="33"/>
  </si>
  <si>
    <t>使用料</t>
  </si>
  <si>
    <t>区分</t>
  </si>
  <si>
    <t>　うち利子</t>
  </si>
  <si>
    <t>超過課税分</t>
    <rPh sb="0" eb="2">
      <t>チョウカ</t>
    </rPh>
    <rPh sb="2" eb="4">
      <t>カゼイ</t>
    </rPh>
    <rPh sb="4" eb="5">
      <t>ブン</t>
    </rPh>
    <phoneticPr fontId="33"/>
  </si>
  <si>
    <t>目的別歳出の状況（単位 千円・％）</t>
  </si>
  <si>
    <t>普通税</t>
    <rPh sb="0" eb="2">
      <t>フツウ</t>
    </rPh>
    <rPh sb="2" eb="3">
      <t>ゼイ</t>
    </rPh>
    <phoneticPr fontId="42"/>
  </si>
  <si>
    <t>軽油引取税交付金</t>
  </si>
  <si>
    <t xml:space="preserve"> R03</t>
  </si>
  <si>
    <t>決算額 (A)</t>
    <rPh sb="0" eb="2">
      <t>ケッサン</t>
    </rPh>
    <rPh sb="2" eb="3">
      <t>ガク</t>
    </rPh>
    <phoneticPr fontId="33"/>
  </si>
  <si>
    <t>純資産又は
正味財産</t>
  </si>
  <si>
    <t>(A)のうち普通建設事業費</t>
    <rPh sb="6" eb="8">
      <t>フツウ</t>
    </rPh>
    <rPh sb="8" eb="10">
      <t>ケンセツ</t>
    </rPh>
    <rPh sb="10" eb="13">
      <t>ジギョウヒ</t>
    </rPh>
    <phoneticPr fontId="33"/>
  </si>
  <si>
    <t>(Ａ)</t>
  </si>
  <si>
    <t>教育振興基金</t>
  </si>
  <si>
    <t>(A)のうち充当一般財源等</t>
    <rPh sb="6" eb="8">
      <t>ジュウトウ</t>
    </rPh>
    <rPh sb="8" eb="10">
      <t>イッパン</t>
    </rPh>
    <rPh sb="10" eb="12">
      <t>ザイゲン</t>
    </rPh>
    <rPh sb="12" eb="13">
      <t>ナド</t>
    </rPh>
    <phoneticPr fontId="33"/>
  </si>
  <si>
    <t>地方譲与税</t>
  </si>
  <si>
    <t>議会費</t>
  </si>
  <si>
    <t>　　市町村民税</t>
  </si>
  <si>
    <t>元利償還金</t>
    <rPh sb="0" eb="2">
      <t>ガンリ</t>
    </rPh>
    <rPh sb="2" eb="5">
      <t>ショウカンキン</t>
    </rPh>
    <phoneticPr fontId="3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</si>
  <si>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3"/>
  </si>
  <si>
    <t>総務費</t>
  </si>
  <si>
    <t>配当割交付金</t>
    <rPh sb="0" eb="2">
      <t>ハイトウ</t>
    </rPh>
    <rPh sb="2" eb="3">
      <t>ワリ</t>
    </rPh>
    <rPh sb="3" eb="6">
      <t>コウフキン</t>
    </rPh>
    <phoneticPr fontId="42"/>
  </si>
  <si>
    <t>人件費及び人件費に準ずる費用</t>
    <rPh sb="0" eb="3">
      <t>ジンケンヒ</t>
    </rPh>
    <rPh sb="3" eb="4">
      <t>オヨ</t>
    </rPh>
    <rPh sb="5" eb="8">
      <t>ジンケンヒ</t>
    </rPh>
    <rPh sb="9" eb="10">
      <t>ジュン</t>
    </rPh>
    <rPh sb="12" eb="14">
      <t>ヒヨウ</t>
    </rPh>
    <phoneticPr fontId="33"/>
  </si>
  <si>
    <t>民生費</t>
  </si>
  <si>
    <t>株式等譲渡所得割交付金</t>
    <rPh sb="0" eb="2">
      <t>カブシキ</t>
    </rPh>
    <rPh sb="2" eb="3">
      <t>トウ</t>
    </rPh>
    <rPh sb="3" eb="5">
      <t>ジョウト</t>
    </rPh>
    <rPh sb="5" eb="7">
      <t>ショトク</t>
    </rPh>
    <rPh sb="7" eb="8">
      <t>ワリ</t>
    </rPh>
    <rPh sb="8" eb="11">
      <t>コウフキン</t>
    </rPh>
    <phoneticPr fontId="42"/>
  </si>
  <si>
    <t>被保険者数(人)</t>
  </si>
  <si>
    <t>　　　所得割</t>
  </si>
  <si>
    <t>類似団体平均</t>
    <rPh sb="0" eb="2">
      <t>ルイジ</t>
    </rPh>
    <rPh sb="2" eb="4">
      <t>ダンタイ</t>
    </rPh>
    <rPh sb="4" eb="6">
      <t>ヘイキン</t>
    </rPh>
    <phoneticPr fontId="33"/>
  </si>
  <si>
    <t>衛生費</t>
  </si>
  <si>
    <t>損失補償・債務保証の履行に係るもの</t>
    <rPh sb="0" eb="2">
      <t>ソンシツ</t>
    </rPh>
    <rPh sb="2" eb="4">
      <t>ホショウ</t>
    </rPh>
    <rPh sb="5" eb="7">
      <t>サイム</t>
    </rPh>
    <rPh sb="7" eb="9">
      <t>ホショウ</t>
    </rPh>
    <rPh sb="10" eb="12">
      <t>リコウ</t>
    </rPh>
    <rPh sb="13" eb="14">
      <t>カカ</t>
    </rPh>
    <phoneticPr fontId="33"/>
  </si>
  <si>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</si>
  <si>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</si>
  <si>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</si>
  <si>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</si>
  <si>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</si>
  <si>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</si>
  <si>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</si>
  <si>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6"/>
  </si>
  <si>
    <t>土木費</t>
  </si>
  <si>
    <t>自動車取得税交付金</t>
  </si>
  <si>
    <t>公債費に準ずる債務負担行為に係るもの</t>
  </si>
  <si>
    <t>　　市町村たばこ税</t>
  </si>
  <si>
    <t>教育費</t>
  </si>
  <si>
    <t>自動車税環境性能割交付金</t>
  </si>
  <si>
    <t>　　鉱産税</t>
  </si>
  <si>
    <t>災害復旧費</t>
  </si>
  <si>
    <t>法人事業税交付金</t>
  </si>
  <si>
    <t>　　特別土地保有税</t>
  </si>
  <si>
    <t>企業債
（地方債）
現在高</t>
  </si>
  <si>
    <t>公債費</t>
  </si>
  <si>
    <t>地方特例交付金等</t>
    <rPh sb="7" eb="8">
      <t>トウ</t>
    </rPh>
    <phoneticPr fontId="39"/>
  </si>
  <si>
    <t>諸支出金</t>
    <rPh sb="3" eb="4">
      <t>キン</t>
    </rPh>
    <phoneticPr fontId="6"/>
  </si>
  <si>
    <t>　地方特例交付金</t>
    <rPh sb="1" eb="3">
      <t>チホウ</t>
    </rPh>
    <phoneticPr fontId="33"/>
  </si>
  <si>
    <t xml:space="preserve">連結実質赤字額 </t>
  </si>
  <si>
    <t>前年度繰上充用金</t>
  </si>
  <si>
    <t>　新型コロナウイルス感染症対策地方税減収補塡特別交付金</t>
  </si>
  <si>
    <t>　法定目的税</t>
  </si>
  <si>
    <t>経常損益</t>
  </si>
  <si>
    <t>　　入湯税</t>
  </si>
  <si>
    <t>　　事業所税</t>
  </si>
  <si>
    <t>　投資・出資金・貸付金</t>
  </si>
  <si>
    <t>性質別歳出の状況（単位 千円・％）</t>
    <rPh sb="0" eb="2">
      <t>セイシツ</t>
    </rPh>
    <phoneticPr fontId="33"/>
  </si>
  <si>
    <t>決算額</t>
  </si>
  <si>
    <t>市町村民税</t>
    <rPh sb="0" eb="3">
      <t>シチョウソン</t>
    </rPh>
    <rPh sb="3" eb="4">
      <t>ミン</t>
    </rPh>
    <rPh sb="4" eb="5">
      <t>ゼイ</t>
    </rPh>
    <phoneticPr fontId="33"/>
  </si>
  <si>
    <t>繰越金</t>
  </si>
  <si>
    <t>構成比</t>
  </si>
  <si>
    <t>公営企業会計等</t>
    <rPh sb="0" eb="2">
      <t>コウエイ</t>
    </rPh>
    <rPh sb="2" eb="4">
      <t>キギョウ</t>
    </rPh>
    <rPh sb="4" eb="6">
      <t>カイケイ</t>
    </rPh>
    <rPh sb="6" eb="7">
      <t>トウ</t>
    </rPh>
    <phoneticPr fontId="33"/>
  </si>
  <si>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6"/>
  </si>
  <si>
    <t>経常経費充当一般財源等</t>
  </si>
  <si>
    <t>経常収支比率</t>
    <rPh sb="0" eb="2">
      <t>ケイジョウ</t>
    </rPh>
    <rPh sb="2" eb="4">
      <t>シュウシ</t>
    </rPh>
    <rPh sb="4" eb="6">
      <t>ヒリツ</t>
    </rPh>
    <phoneticPr fontId="38"/>
  </si>
  <si>
    <t>　震災復興特別交付税</t>
  </si>
  <si>
    <t>　　水利地益税等</t>
  </si>
  <si>
    <t>義務的経費計</t>
    <rPh sb="0" eb="3">
      <t>ギムテキ</t>
    </rPh>
    <rPh sb="3" eb="5">
      <t>ケイヒ</t>
    </rPh>
    <rPh sb="5" eb="6">
      <t>ケイ</t>
    </rPh>
    <phoneticPr fontId="33"/>
  </si>
  <si>
    <t>　公債費</t>
  </si>
  <si>
    <t>増減率(%)(B)</t>
    <rPh sb="0" eb="3">
      <t>ゾウゲンリツ</t>
    </rPh>
    <phoneticPr fontId="33"/>
  </si>
  <si>
    <t>交通安全対策特別交付金</t>
  </si>
  <si>
    <t>　※一般会計等（純計）は、各会計の相互間の繰入・繰出等の重複を控除したものであり、各会計の合計と一致しない場合がある。</t>
  </si>
  <si>
    <t>合計</t>
  </si>
  <si>
    <t>他会計等
からの
繰入金</t>
  </si>
  <si>
    <t>令和5年度</t>
    <rPh sb="0" eb="2">
      <t>レイワ</t>
    </rPh>
    <rPh sb="3" eb="5">
      <t>ネンド</t>
    </rPh>
    <phoneticPr fontId="33"/>
  </si>
  <si>
    <t xml:space="preserve">充当可能特定歳入 </t>
    <rPh sb="0" eb="2">
      <t>ジュウトウ</t>
    </rPh>
    <rPh sb="2" eb="4">
      <t>カノウ</t>
    </rPh>
    <rPh sb="4" eb="6">
      <t>トクテイ</t>
    </rPh>
    <rPh sb="6" eb="8">
      <t>サイニュウ</t>
    </rPh>
    <phoneticPr fontId="36"/>
  </si>
  <si>
    <t>令和4年度</t>
    <rPh sb="0" eb="2">
      <t>レイワ</t>
    </rPh>
    <rPh sb="4" eb="5">
      <t>ド</t>
    </rPh>
    <phoneticPr fontId="33"/>
  </si>
  <si>
    <t>公共施設整備基金</t>
  </si>
  <si>
    <t>　うち元金</t>
  </si>
  <si>
    <t>現年</t>
    <rPh sb="0" eb="1">
      <t>ゲン</t>
    </rPh>
    <rPh sb="1" eb="2">
      <t>ネン</t>
    </rPh>
    <phoneticPr fontId="33"/>
  </si>
  <si>
    <t>都道府県支出金</t>
  </si>
  <si>
    <t>羽村市下水道事業会計</t>
  </si>
  <si>
    <t>一時借入金利子</t>
  </si>
  <si>
    <t>国営土地改良事業に係るもの</t>
    <rPh sb="0" eb="2">
      <t>コクエイ</t>
    </rPh>
    <rPh sb="2" eb="4">
      <t>トチ</t>
    </rPh>
    <rPh sb="4" eb="6">
      <t>カイリョウ</t>
    </rPh>
    <rPh sb="6" eb="8">
      <t>ジギョウ</t>
    </rPh>
    <rPh sb="9" eb="10">
      <t>カカ</t>
    </rPh>
    <phoneticPr fontId="36"/>
  </si>
  <si>
    <t>その他の経費</t>
    <rPh sb="2" eb="3">
      <t>タ</t>
    </rPh>
    <rPh sb="4" eb="6">
      <t>ケイヒ</t>
    </rPh>
    <phoneticPr fontId="33"/>
  </si>
  <si>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</si>
  <si>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3"/>
  </si>
  <si>
    <t>瑞穂斎場組合</t>
  </si>
  <si>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</si>
  <si>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6"/>
  </si>
  <si>
    <t>繰入金</t>
  </si>
  <si>
    <t>公営事業等への繰出</t>
    <rPh sb="0" eb="2">
      <t>コウエイ</t>
    </rPh>
    <rPh sb="2" eb="4">
      <t>ジギョウ</t>
    </rPh>
    <rPh sb="4" eb="5">
      <t>トウ</t>
    </rPh>
    <rPh sb="7" eb="9">
      <t>クリダ</t>
    </rPh>
    <phoneticPr fontId="33"/>
  </si>
  <si>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3"/>
  </si>
  <si>
    <t>　維持補修費</t>
  </si>
  <si>
    <t>森林総合研究所等が行う事業に係るもの</t>
  </si>
  <si>
    <t>実質収支</t>
    <rPh sb="0" eb="2">
      <t>ジッシツ</t>
    </rPh>
    <rPh sb="2" eb="4">
      <t>シュウシ</t>
    </rPh>
    <phoneticPr fontId="33"/>
  </si>
  <si>
    <t>当該団体
からの
貸付金</t>
  </si>
  <si>
    <t>一部事務組合等名</t>
    <rPh sb="0" eb="2">
      <t>イチブ</t>
    </rPh>
    <rPh sb="2" eb="4">
      <t>ジム</t>
    </rPh>
    <rPh sb="4" eb="6">
      <t>クミアイ</t>
    </rPh>
    <rPh sb="6" eb="7">
      <t>トウ</t>
    </rPh>
    <rPh sb="7" eb="8">
      <t>メイ</t>
    </rPh>
    <phoneticPr fontId="36"/>
  </si>
  <si>
    <t>病院</t>
  </si>
  <si>
    <t>地方独立行政法人に係る将来負担額</t>
  </si>
  <si>
    <t>実質公債費比率</t>
  </si>
  <si>
    <t>再差引収支</t>
    <rPh sb="0" eb="1">
      <t>サイ</t>
    </rPh>
    <rPh sb="1" eb="3">
      <t>サシヒキ</t>
    </rPh>
    <rPh sb="3" eb="5">
      <t>シュウシ</t>
    </rPh>
    <phoneticPr fontId="33"/>
  </si>
  <si>
    <t>財政再生基準</t>
  </si>
  <si>
    <t>地方債</t>
  </si>
  <si>
    <t>下水道</t>
  </si>
  <si>
    <t>加入世帯数(世帯)</t>
  </si>
  <si>
    <t>　繰出金</t>
  </si>
  <si>
    <t>　うち減収補塡債(特例分)</t>
    <rPh sb="4" eb="5">
      <t>シュウ</t>
    </rPh>
    <rPh sb="9" eb="10">
      <t>トク</t>
    </rPh>
    <rPh sb="10" eb="11">
      <t>レイ</t>
    </rPh>
    <rPh sb="11" eb="12">
      <t>ブン</t>
    </rPh>
    <phoneticPr fontId="39"/>
  </si>
  <si>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</si>
  <si>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33"/>
  </si>
  <si>
    <t>土地開発公社に係る将来負担額</t>
    <rPh sb="0" eb="2">
      <t>トチ</t>
    </rPh>
    <rPh sb="2" eb="4">
      <t>カイハツ</t>
    </rPh>
    <rPh sb="4" eb="6">
      <t>コウシャ</t>
    </rPh>
    <rPh sb="7" eb="8">
      <t>カカ</t>
    </rPh>
    <rPh sb="9" eb="11">
      <t>ショウライ</t>
    </rPh>
    <rPh sb="11" eb="14">
      <t>フタンガク</t>
    </rPh>
    <phoneticPr fontId="36"/>
  </si>
  <si>
    <t>早期健全化基準</t>
  </si>
  <si>
    <t>　うち臨時財政対策債</t>
  </si>
  <si>
    <t>歳入合計</t>
  </si>
  <si>
    <t>介護サービス</t>
  </si>
  <si>
    <t>被保険者
1人当り</t>
  </si>
  <si>
    <t>国民健康保険</t>
  </si>
  <si>
    <t>その他</t>
  </si>
  <si>
    <t>保険給付費</t>
  </si>
  <si>
    <t>普通建設事業費</t>
  </si>
  <si>
    <t>　うち補助</t>
  </si>
  <si>
    <t>　うち単独</t>
  </si>
  <si>
    <t>災害復旧事業費</t>
  </si>
  <si>
    <t>実質公債費比率</t>
    <rPh sb="0" eb="2">
      <t>ジッシツ</t>
    </rPh>
    <rPh sb="2" eb="5">
      <t>コウサイヒ</t>
    </rPh>
    <rPh sb="5" eb="7">
      <t>ヒリツ</t>
    </rPh>
    <phoneticPr fontId="38"/>
  </si>
  <si>
    <t>失業対策事業費</t>
  </si>
  <si>
    <t>一般会計等の財政状況（単位：百万円）</t>
    <rPh sb="0" eb="2">
      <t>イッパン</t>
    </rPh>
    <rPh sb="2" eb="4">
      <t>カイケイ</t>
    </rPh>
    <rPh sb="4" eb="5">
      <t>トウ</t>
    </rPh>
    <rPh sb="6" eb="8">
      <t>ザイセイ</t>
    </rPh>
    <rPh sb="8" eb="10">
      <t>ジョウキョウ</t>
    </rPh>
    <phoneticPr fontId="3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</si>
  <si>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6"/>
  </si>
  <si>
    <t>会計名</t>
    <rPh sb="0" eb="2">
      <t>カイケイ</t>
    </rPh>
    <rPh sb="2" eb="3">
      <t>メイ</t>
    </rPh>
    <phoneticPr fontId="36"/>
  </si>
  <si>
    <t>歳出</t>
  </si>
  <si>
    <t>形式収支</t>
  </si>
  <si>
    <t>他会計等
からの
繰入金</t>
    <rPh sb="9" eb="11">
      <t>クリイレ</t>
    </rPh>
    <rPh sb="11" eb="12">
      <t>キン</t>
    </rPh>
    <phoneticPr fontId="36"/>
  </si>
  <si>
    <t>羽村市介護保険事業会計</t>
  </si>
  <si>
    <t>地方債
現在高</t>
  </si>
  <si>
    <t>令和5年度</t>
    <rPh sb="0" eb="2">
      <t>レイワ</t>
    </rPh>
    <rPh sb="3" eb="5">
      <t>ネンド</t>
    </rPh>
    <phoneticPr fontId="38"/>
  </si>
  <si>
    <t>人口１人当たり決算額</t>
    <rPh sb="0" eb="2">
      <t>ジンコウ</t>
    </rPh>
    <rPh sb="2" eb="4">
      <t>ヒトリ</t>
    </rPh>
    <rPh sb="4" eb="5">
      <t>ア</t>
    </rPh>
    <rPh sb="7" eb="10">
      <t>ケッサンガク</t>
    </rPh>
    <phoneticPr fontId="33"/>
  </si>
  <si>
    <t>備考</t>
    <rPh sb="0" eb="2">
      <t>ビコウ</t>
    </rPh>
    <phoneticPr fontId="33"/>
  </si>
  <si>
    <t>地方公社・第三セクター等名</t>
    <rPh sb="12" eb="13">
      <t>メイ</t>
    </rPh>
    <phoneticPr fontId="33"/>
  </si>
  <si>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</si>
  <si>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</si>
  <si>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33"/>
  </si>
  <si>
    <t>実質赤字額</t>
    <rPh sb="0" eb="2">
      <t>ジッシツ</t>
    </rPh>
    <rPh sb="2" eb="5">
      <t>アカジガク</t>
    </rPh>
    <phoneticPr fontId="33"/>
  </si>
  <si>
    <t>減債基金積立不足算定額</t>
    <rPh sb="0" eb="2">
      <t>ゲンサイ</t>
    </rPh>
    <rPh sb="2" eb="4">
      <t>キキン</t>
    </rPh>
    <rPh sb="4" eb="6">
      <t>ツミタテ</t>
    </rPh>
    <rPh sb="6" eb="8">
      <t>ブソク</t>
    </rPh>
    <rPh sb="8" eb="10">
      <t>サンテイ</t>
    </rPh>
    <rPh sb="10" eb="11">
      <t>ガク</t>
    </rPh>
    <phoneticPr fontId="33"/>
  </si>
  <si>
    <t>総収益
（歳入）</t>
  </si>
  <si>
    <t>　将来負担比率及び実質公債費比率について、共に類似団体内平均値よりは低い水準にあるが、今後の都市基盤整備に伴う市債の発行が見込まれることや、景気の悪化や税制改正などによる市税収入の減など比率が上昇する要因があることから、その動向に注視しながら財政運営を行っていく。</t>
  </si>
  <si>
    <t>総費用
（歳出）</t>
  </si>
  <si>
    <t>純損益
（形式収支）</t>
  </si>
  <si>
    <t>左のうち
一般会計等
繰入見込額</t>
  </si>
  <si>
    <t>資金不足
比率</t>
    <rPh sb="0" eb="2">
      <t>シキン</t>
    </rPh>
    <rPh sb="2" eb="4">
      <t>フソク</t>
    </rPh>
    <rPh sb="5" eb="7">
      <t>ヒリツ</t>
    </rPh>
    <phoneticPr fontId="33"/>
  </si>
  <si>
    <t>羽村市国民健康保険事業会計</t>
  </si>
  <si>
    <t>羽村市後期高齢者医療会計</t>
  </si>
  <si>
    <t>将来負担比率（(Ｅ)－(Ｆ)）／（(Ｃ)－(Ｄ)）×１００</t>
    <rPh sb="0" eb="2">
      <t>ショウライ</t>
    </rPh>
    <rPh sb="2" eb="4">
      <t>フタン</t>
    </rPh>
    <rPh sb="4" eb="6">
      <t>ヒリツ</t>
    </rPh>
    <phoneticPr fontId="33"/>
  </si>
  <si>
    <t>羽村市水道事業会計</t>
  </si>
  <si>
    <t>類似団体内平均値</t>
  </si>
  <si>
    <t>満期一括償還地方債の一年当たりの元金償還金に相当するもの
（年度割相当額）</t>
  </si>
  <si>
    <t>法適用企業</t>
  </si>
  <si>
    <t>連結実質赤字額</t>
    <rPh sb="0" eb="2">
      <t>レンケツ</t>
    </rPh>
    <rPh sb="2" eb="4">
      <t>ジッシツ</t>
    </rPh>
    <rPh sb="4" eb="7">
      <t>アカジガク</t>
    </rPh>
    <phoneticPr fontId="33"/>
  </si>
  <si>
    <t>左のうち
一般会計等
負担見込額</t>
  </si>
  <si>
    <t>特定防衛施設周辺整備調整交付金事業基金</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</si>
  <si>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</si>
  <si>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</si>
  <si>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33"/>
  </si>
  <si>
    <t>実質公債費比率　　（千円・％）</t>
    <rPh sb="0" eb="2">
      <t>ジッシツ</t>
    </rPh>
    <rPh sb="2" eb="4">
      <t>コウサイ</t>
    </rPh>
    <rPh sb="4" eb="5">
      <t>ヒ</t>
    </rPh>
    <rPh sb="5" eb="7">
      <t>ヒリツ</t>
    </rPh>
    <rPh sb="10" eb="12">
      <t>センエン</t>
    </rPh>
    <phoneticPr fontId="33"/>
  </si>
  <si>
    <t>区分</t>
    <rPh sb="0" eb="1">
      <t>ク</t>
    </rPh>
    <rPh sb="1" eb="2">
      <t>ブン</t>
    </rPh>
    <phoneticPr fontId="36"/>
  </si>
  <si>
    <t>令和3年度</t>
    <rPh sb="0" eb="2">
      <t>レイワ</t>
    </rPh>
    <rPh sb="3" eb="5">
      <t>ネンド</t>
    </rPh>
    <phoneticPr fontId="33"/>
  </si>
  <si>
    <t>令和4年度</t>
    <rPh sb="0" eb="2">
      <t>レイワ</t>
    </rPh>
    <rPh sb="3" eb="5">
      <t>ネンド</t>
    </rPh>
    <phoneticPr fontId="33"/>
  </si>
  <si>
    <t>分母比</t>
    <rPh sb="0" eb="2">
      <t>ブンボ</t>
    </rPh>
    <rPh sb="2" eb="3">
      <t>ヒ</t>
    </rPh>
    <phoneticPr fontId="33"/>
  </si>
  <si>
    <t xml:space="preserve">一般会計等に係る地方債の現在高 </t>
    <rPh sb="0" eb="2">
      <t>イッパン</t>
    </rPh>
    <rPh sb="2" eb="4">
      <t>カイケイ</t>
    </rPh>
    <rPh sb="4" eb="5">
      <t>トウ</t>
    </rPh>
    <rPh sb="6" eb="7">
      <t>カカ</t>
    </rPh>
    <rPh sb="8" eb="11">
      <t>チホウサイ</t>
    </rPh>
    <rPh sb="12" eb="15">
      <t>ゲンザイダカ</t>
    </rPh>
    <phoneticPr fontId="36"/>
  </si>
  <si>
    <t xml:space="preserve">債務負担行為に基づく支出予定額 </t>
    <rPh sb="0" eb="2">
      <t>サイム</t>
    </rPh>
    <rPh sb="2" eb="4">
      <t>フタン</t>
    </rPh>
    <rPh sb="4" eb="6">
      <t>コウイ</t>
    </rPh>
    <rPh sb="7" eb="8">
      <t>モト</t>
    </rPh>
    <rPh sb="10" eb="12">
      <t>シシュツ</t>
    </rPh>
    <rPh sb="12" eb="15">
      <t>ヨテイガク</t>
    </rPh>
    <phoneticPr fontId="3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</si>
  <si>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6"/>
  </si>
  <si>
    <t>充当可能
財源等</t>
    <rPh sb="0" eb="2">
      <t>ジュウトウ</t>
    </rPh>
    <rPh sb="2" eb="3">
      <t>カ</t>
    </rPh>
    <rPh sb="3" eb="4">
      <t>ノウ</t>
    </rPh>
    <rPh sb="5" eb="8">
      <t>ザイゲントウ</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</si>
  <si>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6"/>
  </si>
  <si>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</si>
  <si>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6"/>
  </si>
  <si>
    <t xml:space="preserve">退職手当負担見込額 </t>
    <rPh sb="0" eb="2">
      <t>タイショク</t>
    </rPh>
    <rPh sb="2" eb="4">
      <t>テアテ</t>
    </rPh>
    <rPh sb="4" eb="6">
      <t>フタン</t>
    </rPh>
    <rPh sb="6" eb="9">
      <t>ミコミガク</t>
    </rPh>
    <phoneticPr fontId="3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</si>
  <si>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6"/>
  </si>
  <si>
    <t>引き受けた債務の履行に係るもの</t>
    <rPh sb="0" eb="1">
      <t>ヒ</t>
    </rPh>
    <rPh sb="2" eb="3">
      <t>ウ</t>
    </rPh>
    <rPh sb="5" eb="7">
      <t>サイム</t>
    </rPh>
    <rPh sb="8" eb="10">
      <t>リコウ</t>
    </rPh>
    <rPh sb="11" eb="12">
      <t>カカ</t>
    </rPh>
    <phoneticPr fontId="33"/>
  </si>
  <si>
    <t>その他上記に準ずるもの</t>
    <rPh sb="2" eb="3">
      <t>タ</t>
    </rPh>
    <rPh sb="3" eb="5">
      <t>ジョウキ</t>
    </rPh>
    <rPh sb="6" eb="7">
      <t>ジュン</t>
    </rPh>
    <phoneticPr fontId="33"/>
  </si>
  <si>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</si>
  <si>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6"/>
  </si>
  <si>
    <t>その他の会計</t>
  </si>
  <si>
    <t>公社・
三セク等</t>
    <rPh sb="0" eb="2">
      <t>コウシャ</t>
    </rPh>
    <rPh sb="4" eb="5">
      <t>サン</t>
    </rPh>
    <rPh sb="7" eb="8">
      <t>トウ</t>
    </rPh>
    <phoneticPr fontId="33"/>
  </si>
  <si>
    <t>当該団体(円)</t>
    <rPh sb="0" eb="2">
      <t>トウガイ</t>
    </rPh>
    <rPh sb="2" eb="4">
      <t>ダンタイ</t>
    </rPh>
    <rPh sb="5" eb="6">
      <t>エン</t>
    </rPh>
    <phoneticPr fontId="33"/>
  </si>
  <si>
    <t>増減率(%)(A)</t>
    <rPh sb="0" eb="3">
      <t>ゾウゲンリツ</t>
    </rPh>
    <phoneticPr fontId="33"/>
  </si>
  <si>
    <t>健全化判断比率</t>
    <rPh sb="0" eb="3">
      <t>ケンゼンカ</t>
    </rPh>
    <rPh sb="3" eb="5">
      <t>ハンダン</t>
    </rPh>
    <rPh sb="5" eb="7">
      <t>ヒリツ</t>
    </rPh>
    <phoneticPr fontId="38"/>
  </si>
  <si>
    <t>特定財源の額</t>
    <rPh sb="0" eb="2">
      <t>トクテイ</t>
    </rPh>
    <rPh sb="2" eb="4">
      <t>ザイゲン</t>
    </rPh>
    <rPh sb="5" eb="6">
      <t>ガク</t>
    </rPh>
    <phoneticPr fontId="33"/>
  </si>
  <si>
    <t>算入公債費等の額</t>
    <rPh sb="0" eb="2">
      <t>サンニュウ</t>
    </rPh>
    <rPh sb="2" eb="4">
      <t>コウサイ</t>
    </rPh>
    <rPh sb="4" eb="5">
      <t>ヒ</t>
    </rPh>
    <rPh sb="5" eb="6">
      <t>トウ</t>
    </rPh>
    <rPh sb="7" eb="8">
      <t>ガク</t>
    </rPh>
    <phoneticPr fontId="33"/>
  </si>
  <si>
    <t>(Ｄ)</t>
  </si>
  <si>
    <t>(単年度)</t>
    <rPh sb="1" eb="4">
      <t>タンネンド</t>
    </rPh>
    <phoneticPr fontId="33"/>
  </si>
  <si>
    <t>人件費及び人件費に準ずる費用の分析</t>
    <rPh sb="0" eb="3">
      <t>ジンケンヒ</t>
    </rPh>
    <rPh sb="3" eb="4">
      <t>オヨ</t>
    </rPh>
    <rPh sb="5" eb="8">
      <t>ジンケンヒ</t>
    </rPh>
    <rPh sb="9" eb="10">
      <t>ジュン</t>
    </rPh>
    <rPh sb="12" eb="14">
      <t>ヒヨウ</t>
    </rPh>
    <rPh sb="15" eb="17">
      <t>ブンセキ</t>
    </rPh>
    <phoneticPr fontId="33"/>
  </si>
  <si>
    <t>人口1人当たり決算額</t>
    <rPh sb="0" eb="2">
      <t>ジンコウ</t>
    </rPh>
    <rPh sb="2" eb="4">
      <t>ヒトリ</t>
    </rPh>
    <rPh sb="4" eb="5">
      <t>ア</t>
    </rPh>
    <rPh sb="7" eb="9">
      <t>ケッサン</t>
    </rPh>
    <rPh sb="9" eb="10">
      <t>ガク</t>
    </rPh>
    <phoneticPr fontId="33"/>
  </si>
  <si>
    <t>当該団体（円）</t>
    <rPh sb="0" eb="2">
      <t>トウガイ</t>
    </rPh>
    <rPh sb="2" eb="4">
      <t>ダンタイ</t>
    </rPh>
    <rPh sb="5" eb="6">
      <t>エン</t>
    </rPh>
    <phoneticPr fontId="33"/>
  </si>
  <si>
    <t>類似団体平均（円）</t>
    <rPh sb="0" eb="2">
      <t>ルイジ</t>
    </rPh>
    <rPh sb="2" eb="4">
      <t>ダンタイ</t>
    </rPh>
    <rPh sb="4" eb="6">
      <t>ヘイキン</t>
    </rPh>
    <rPh sb="7" eb="8">
      <t>エン</t>
    </rPh>
    <phoneticPr fontId="33"/>
  </si>
  <si>
    <t>対比（％）</t>
    <rPh sb="0" eb="2">
      <t>タイヒ</t>
    </rPh>
    <phoneticPr fontId="33"/>
  </si>
  <si>
    <t>人件費</t>
    <rPh sb="0" eb="3">
      <t>ジンケンヒ</t>
    </rPh>
    <phoneticPr fontId="3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</si>
  <si>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</si>
  <si>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3"/>
  </si>
  <si>
    <t>当該団体</t>
    <rPh sb="0" eb="2">
      <t>トウガイ</t>
    </rPh>
    <rPh sb="2" eb="4">
      <t>ダンタイ</t>
    </rPh>
    <phoneticPr fontId="33"/>
  </si>
  <si>
    <t>人口1,000人当たり職員数（人）</t>
    <rPh sb="0" eb="2">
      <t>ジンコウ</t>
    </rPh>
    <rPh sb="7" eb="8">
      <t>ニン</t>
    </rPh>
    <rPh sb="8" eb="9">
      <t>ア</t>
    </rPh>
    <rPh sb="11" eb="14">
      <t>ショクインスウ</t>
    </rPh>
    <rPh sb="15" eb="16">
      <t>ヒト</t>
    </rPh>
    <phoneticPr fontId="33"/>
  </si>
  <si>
    <t>ラスパイレス指数</t>
    <rPh sb="6" eb="8">
      <t>シスウ</t>
    </rPh>
    <phoneticPr fontId="43"/>
  </si>
  <si>
    <t>（注）人口については、各調査対象年度の1月1日現在の住民基本台帳に登載されている人口に基づいている。</t>
    <rPh sb="14" eb="16">
      <t>タイショウ</t>
    </rPh>
    <phoneticPr fontId="33"/>
  </si>
  <si>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33"/>
  </si>
  <si>
    <t>積立不足額を考慮して算定した額</t>
    <rPh sb="0" eb="1">
      <t>ツ</t>
    </rPh>
    <rPh sb="1" eb="2">
      <t>タ</t>
    </rPh>
    <rPh sb="2" eb="5">
      <t>フソクガク</t>
    </rPh>
    <rPh sb="6" eb="8">
      <t>コウリョ</t>
    </rPh>
    <rPh sb="10" eb="12">
      <t>サンテイ</t>
    </rPh>
    <rPh sb="14" eb="15">
      <t>ガク</t>
    </rPh>
    <phoneticPr fontId="44"/>
  </si>
  <si>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</si>
  <si>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</si>
  <si>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</si>
  <si>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33"/>
  </si>
  <si>
    <t>普通建設事業費</t>
    <rPh sb="0" eb="2">
      <t>フツウ</t>
    </rPh>
    <rPh sb="2" eb="4">
      <t>ケンセツ</t>
    </rPh>
    <rPh sb="4" eb="7">
      <t>ジギョウヒ</t>
    </rPh>
    <phoneticPr fontId="33"/>
  </si>
  <si>
    <t>類似団体平均(円)</t>
    <rPh sb="0" eb="2">
      <t>ルイジ</t>
    </rPh>
    <rPh sb="2" eb="4">
      <t>ダンタイ</t>
    </rPh>
    <rPh sb="4" eb="6">
      <t>ヘイキン</t>
    </rPh>
    <rPh sb="7" eb="8">
      <t>エン</t>
    </rPh>
    <phoneticPr fontId="33"/>
  </si>
  <si>
    <t>(A)-(B)</t>
  </si>
  <si>
    <t xml:space="preserve"> R01</t>
  </si>
  <si>
    <t xml:space="preserve"> R05</t>
  </si>
  <si>
    <t xml:space="preserve"> 過去５年間平均</t>
    <rPh sb="1" eb="3">
      <t>カコ</t>
    </rPh>
    <rPh sb="4" eb="6">
      <t>ネンカン</t>
    </rPh>
    <rPh sb="6" eb="8">
      <t>ヘイキン</t>
    </rPh>
    <phoneticPr fontId="33"/>
  </si>
  <si>
    <t>類似団体内平均(円)</t>
    <rPh sb="0" eb="2">
      <t>ルイジ</t>
    </rPh>
    <rPh sb="2" eb="4">
      <t>ダンタイ</t>
    </rPh>
    <phoneticPr fontId="33"/>
  </si>
  <si>
    <t>R01</t>
  </si>
  <si>
    <t>R02</t>
  </si>
  <si>
    <t>R03</t>
  </si>
  <si>
    <t>R04</t>
  </si>
  <si>
    <t>▲ 1.64</t>
  </si>
  <si>
    <t>▲ 8.20</t>
  </si>
  <si>
    <t>その他会計（赤字）</t>
  </si>
  <si>
    <t>東京たま広域資源循環組合</t>
  </si>
  <si>
    <t>西多摩衛生組合</t>
  </si>
  <si>
    <t>羽村・瑞穂地区学校給食組合</t>
  </si>
  <si>
    <t>東京市町村総合事務組合（一般会計）</t>
  </si>
  <si>
    <t>東京市町村総合事務組合（東京都市町村民交通災害共済事業特別会計）</t>
  </si>
  <si>
    <t>青梅、羽村地区工業用水道企業団</t>
  </si>
  <si>
    <t>東京都市町村議会議員公務災害補償等組合</t>
  </si>
  <si>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37"/>
  </si>
  <si>
    <t>羽村市土地開発公社</t>
    <rPh sb="0" eb="3">
      <t>ハムラシ</t>
    </rPh>
    <rPh sb="3" eb="9">
      <t>トチカイハツコウシャ</t>
    </rPh>
    <phoneticPr fontId="45"/>
  </si>
  <si>
    <t>羽村駅西口都市開発整備基金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</si>
  <si>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3"/>
  </si>
  <si>
    <t>分析欄</t>
    <rPh sb="0" eb="2">
      <t>ブンセキ</t>
    </rPh>
    <rPh sb="2" eb="3">
      <t>ラン</t>
    </rPh>
    <phoneticPr fontId="33"/>
  </si>
  <si>
    <t>　将来負担比率は低下傾向にあり、地方債現在高の減少等による将来負担額の減少により、充当可能財源等が将来負担額を上回ったため、前年度に続きマイナスとなった。（以下の表においては「－」で表記。）また、有形固定資産減価償却率については、類似団体内平均値よりも高い水準にあり、今後も比率の上昇が見込まれている。
　今後の公共施設等の更新等にあたり生じる財政負担により将来負担比率が上昇する可能性があるため、行財政改革の推進などにより財源を確保し、将来負担比率が大きくならないよう取り組んでいく。</t>
    <rPh sb="8" eb="10">
      <t>テイカ</t>
    </rPh>
    <rPh sb="10" eb="12">
      <t>ケイコウ</t>
    </rPh>
    <rPh sb="62" eb="65">
      <t>ゼンネンド</t>
    </rPh>
    <rPh sb="66" eb="67">
      <t>ツヅ</t>
    </rPh>
    <phoneticPr fontId="33"/>
  </si>
  <si>
    <t>当該団体値</t>
    <rPh sb="0" eb="2">
      <t>トウガイ</t>
    </rPh>
    <rPh sb="2" eb="4">
      <t>ダンタイ</t>
    </rPh>
    <rPh sb="4" eb="5">
      <t>アタイ</t>
    </rPh>
    <phoneticPr fontId="33"/>
  </si>
  <si>
    <t>将来負担比率</t>
  </si>
  <si>
    <t>有形固定資産減価償却率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</si>
</sst>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7" x14ac:knownFonts="1">
    <font>
      <sz val="11"/>
      <color theme="1"/>
      <name val="ＭＳ 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sz val="6"/>
      <name val="ＭＳ Ｐゴシック"/>
      <family val="3"/>
    </font>
    <font>
      <sz val="14"/>
      <color theme="1"/>
      <name val="ＭＳ Ｐゴシック"/>
      <family val="3"/>
    </font>
    <font>
      <sz val="10"/>
      <color indexed="8"/>
      <name val="游ゴシック"/>
      <family val="3"/>
    </font>
    <font>
      <b/>
      <sz val="18"/>
      <color indexed="8"/>
      <name val="ＭＳ ゴシック"/>
      <family val="3"/>
    </font>
    <font>
      <sz val="11"/>
      <color indexed="8"/>
      <name val="ＭＳ Ｐゴシック"/>
      <family val="3"/>
    </font>
    <font>
      <sz val="9"/>
      <color indexed="8"/>
      <name val="ＭＳ ゴシック"/>
      <family val="3"/>
    </font>
    <font>
      <sz val="11"/>
      <name val="ＭＳ Ｐ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b/>
      <sz val="16"/>
      <color indexed="8"/>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6">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13">
    <xf numFmtId="0" fontId="0" fillId="0" borderId="0" xfId="0">
      <alignment vertical="center"/>
    </xf>
    <xf numFmtId="0" fontId="2" fillId="0" borderId="0" xfId="10" applyFont="1">
      <alignment vertical="center"/>
    </xf>
    <xf numFmtId="49" fontId="2" fillId="0" borderId="0" xfId="10" applyNumberFormat="1" applyFont="1">
      <alignment vertical="center"/>
    </xf>
    <xf numFmtId="0" fontId="8" fillId="0" borderId="0" xfId="10" applyFont="1">
      <alignment vertical="center"/>
    </xf>
    <xf numFmtId="0" fontId="2" fillId="0" borderId="8" xfId="10" applyFont="1" applyBorder="1">
      <alignment vertical="center"/>
    </xf>
    <xf numFmtId="49" fontId="2" fillId="0" borderId="8" xfId="10" applyNumberFormat="1" applyFont="1" applyBorder="1">
      <alignment vertical="center"/>
    </xf>
    <xf numFmtId="0" fontId="2" fillId="0" borderId="9" xfId="10" applyFont="1" applyBorder="1">
      <alignment vertical="center"/>
    </xf>
    <xf numFmtId="0" fontId="2" fillId="0" borderId="0" xfId="10" applyFont="1" applyAlignment="1">
      <alignment horizontal="center" vertical="center" wrapText="1"/>
    </xf>
    <xf numFmtId="49" fontId="2" fillId="0" borderId="0" xfId="10" applyNumberFormat="1" applyFont="1" applyAlignment="1">
      <alignment horizontal="center" vertical="center"/>
    </xf>
    <xf numFmtId="0" fontId="2" fillId="0" borderId="20" xfId="10" applyFont="1" applyBorder="1">
      <alignment vertical="center"/>
    </xf>
    <xf numFmtId="0" fontId="9" fillId="0" borderId="0" xfId="10" applyFont="1">
      <alignment vertical="center"/>
    </xf>
    <xf numFmtId="0" fontId="2" fillId="0" borderId="30" xfId="10" applyFont="1" applyBorder="1" applyAlignment="1">
      <alignment horizontal="center" vertical="center"/>
    </xf>
    <xf numFmtId="0" fontId="2" fillId="0" borderId="0" xfId="10" applyFont="1" applyAlignment="1">
      <alignment horizontal="center" vertical="center"/>
    </xf>
    <xf numFmtId="0" fontId="2" fillId="0" borderId="23" xfId="10" applyFont="1" applyBorder="1" applyAlignment="1">
      <alignment horizontal="center" vertical="center"/>
    </xf>
    <xf numFmtId="0" fontId="11" fillId="0" borderId="26" xfId="11" applyFont="1" applyBorder="1">
      <alignment vertical="center"/>
    </xf>
    <xf numFmtId="0" fontId="11" fillId="0" borderId="28" xfId="11" applyFont="1" applyBorder="1" applyAlignment="1">
      <alignment horizontal="center" vertical="center"/>
    </xf>
    <xf numFmtId="0" fontId="2" fillId="0" borderId="42" xfId="10" applyFont="1" applyBorder="1" applyAlignment="1">
      <alignment horizontal="center" vertical="center"/>
    </xf>
    <xf numFmtId="0" fontId="2" fillId="0" borderId="8" xfId="10" applyFont="1" applyBorder="1" applyAlignment="1">
      <alignment horizontal="center" vertical="center"/>
    </xf>
    <xf numFmtId="0" fontId="2" fillId="0" borderId="9" xfId="10" applyFont="1" applyBorder="1" applyAlignment="1">
      <alignment horizontal="center" vertical="center"/>
    </xf>
    <xf numFmtId="0" fontId="2" fillId="0" borderId="58" xfId="10" applyFont="1" applyBorder="1" applyAlignment="1">
      <alignment horizontal="center" vertical="center"/>
    </xf>
    <xf numFmtId="0" fontId="2" fillId="0" borderId="34" xfId="10" applyFont="1" applyBorder="1" applyAlignment="1">
      <alignment horizontal="center" vertical="center" wrapText="1"/>
    </xf>
    <xf numFmtId="0" fontId="2" fillId="0" borderId="8" xfId="10" applyFont="1" applyBorder="1" applyAlignment="1">
      <alignment horizontal="left" vertical="center"/>
    </xf>
    <xf numFmtId="0" fontId="2" fillId="0" borderId="7" xfId="10" applyFont="1" applyBorder="1" applyAlignment="1">
      <alignment horizontal="left" vertical="center"/>
    </xf>
    <xf numFmtId="0" fontId="2" fillId="0" borderId="19" xfId="10" applyFont="1" applyBorder="1" applyAlignment="1">
      <alignment horizontal="left" vertical="center"/>
    </xf>
    <xf numFmtId="0" fontId="10" fillId="0" borderId="20" xfId="10" applyFont="1" applyBorder="1" applyAlignment="1">
      <alignment vertical="center" wrapText="1"/>
    </xf>
    <xf numFmtId="0" fontId="2" fillId="0" borderId="53" xfId="10" applyFont="1" applyBorder="1" applyAlignment="1">
      <alignment horizontal="left" vertical="center"/>
    </xf>
    <xf numFmtId="0" fontId="10" fillId="0" borderId="60" xfId="10" applyFont="1" applyBorder="1" applyAlignment="1">
      <alignment vertical="center" wrapText="1"/>
    </xf>
    <xf numFmtId="182" fontId="2" fillId="0" borderId="7" xfId="10" applyNumberFormat="1" applyFont="1" applyBorder="1" applyAlignment="1">
      <alignment horizontal="right" vertical="center" shrinkToFit="1"/>
    </xf>
    <xf numFmtId="182" fontId="2" fillId="0" borderId="7" xfId="10" applyNumberFormat="1" applyFont="1" applyBorder="1" applyAlignment="1">
      <alignment vertical="center" shrinkToFit="1"/>
    </xf>
    <xf numFmtId="180" fontId="2" fillId="0" borderId="9" xfId="10" applyNumberFormat="1" applyFont="1" applyBorder="1">
      <alignment vertical="center"/>
    </xf>
    <xf numFmtId="182" fontId="2" fillId="0" borderId="19" xfId="10" applyNumberFormat="1" applyFont="1" applyBorder="1" applyAlignment="1">
      <alignment horizontal="right" vertical="center" shrinkToFit="1"/>
    </xf>
    <xf numFmtId="182" fontId="2" fillId="0" borderId="19" xfId="10" applyNumberFormat="1" applyFont="1" applyBorder="1" applyAlignment="1">
      <alignment vertical="center" shrinkToFit="1"/>
    </xf>
    <xf numFmtId="180" fontId="2" fillId="0" borderId="20" xfId="10" applyNumberFormat="1" applyFont="1" applyBorder="1">
      <alignment vertical="center"/>
    </xf>
    <xf numFmtId="182" fontId="2" fillId="0" borderId="53" xfId="10" applyNumberFormat="1" applyFont="1" applyBorder="1" applyAlignment="1">
      <alignment horizontal="right" vertical="center" shrinkToFit="1"/>
    </xf>
    <xf numFmtId="182" fontId="2" fillId="0" borderId="53" xfId="10" applyNumberFormat="1" applyFont="1" applyBorder="1" applyAlignment="1">
      <alignment vertical="center" shrinkToFit="1"/>
    </xf>
    <xf numFmtId="180" fontId="2" fillId="0" borderId="60" xfId="10" applyNumberFormat="1" applyFont="1" applyBorder="1">
      <alignment vertical="center"/>
    </xf>
    <xf numFmtId="0" fontId="2" fillId="0" borderId="58" xfId="10" applyFont="1" applyBorder="1">
      <alignment vertical="center"/>
    </xf>
    <xf numFmtId="0" fontId="2" fillId="0" borderId="60" xfId="10" applyFont="1" applyBorder="1">
      <alignment vertical="center"/>
    </xf>
    <xf numFmtId="0" fontId="2" fillId="0" borderId="0" xfId="5" applyFont="1" applyAlignment="1">
      <alignment vertical="center" shrinkToFit="1"/>
    </xf>
    <xf numFmtId="49" fontId="13" fillId="0" borderId="0" xfId="5" applyNumberFormat="1" applyFont="1">
      <alignment vertical="center"/>
    </xf>
    <xf numFmtId="0" fontId="14" fillId="0" borderId="0" xfId="5" applyFont="1">
      <alignment vertical="center"/>
    </xf>
    <xf numFmtId="0" fontId="11" fillId="0" borderId="0" xfId="5" applyFont="1">
      <alignment vertical="center"/>
    </xf>
    <xf numFmtId="0" fontId="2" fillId="0" borderId="23" xfId="5" applyFont="1" applyBorder="1">
      <alignment vertical="center"/>
    </xf>
    <xf numFmtId="0" fontId="2" fillId="0" borderId="34" xfId="5" applyFont="1" applyBorder="1">
      <alignment vertical="center"/>
    </xf>
    <xf numFmtId="0" fontId="15" fillId="0" borderId="34" xfId="5" applyFont="1" applyBorder="1" applyAlignment="1">
      <alignment horizontal="center" vertical="center"/>
    </xf>
    <xf numFmtId="0" fontId="15" fillId="0" borderId="34" xfId="5" applyFont="1" applyBorder="1">
      <alignment vertical="center"/>
    </xf>
    <xf numFmtId="0" fontId="3" fillId="0" borderId="0" xfId="19">
      <alignment vertical="center"/>
    </xf>
    <xf numFmtId="0" fontId="16" fillId="0" borderId="0" xfId="19" applyFont="1">
      <alignment vertical="center"/>
    </xf>
    <xf numFmtId="0" fontId="3" fillId="3" borderId="0" xfId="19" applyFill="1">
      <alignment vertical="center"/>
    </xf>
    <xf numFmtId="49" fontId="2" fillId="3" borderId="0" xfId="13" applyNumberFormat="1" applyFont="1" applyFill="1">
      <alignment vertical="center"/>
    </xf>
    <xf numFmtId="0" fontId="2" fillId="3" borderId="0" xfId="13" applyFont="1" applyFill="1">
      <alignment vertical="center"/>
    </xf>
    <xf numFmtId="0" fontId="18" fillId="0" borderId="77" xfId="13" applyFont="1" applyBorder="1" applyAlignment="1" applyProtection="1">
      <alignment horizontal="center" vertical="center" shrinkToFit="1"/>
      <protection locked="0"/>
    </xf>
    <xf numFmtId="0" fontId="18" fillId="0" borderId="78" xfId="13" applyFont="1" applyBorder="1" applyAlignment="1" applyProtection="1">
      <alignment horizontal="center" vertical="center" shrinkToFit="1"/>
      <protection locked="0"/>
    </xf>
    <xf numFmtId="0" fontId="18" fillId="5" borderId="79" xfId="13" applyFont="1" applyFill="1" applyBorder="1" applyAlignment="1" applyProtection="1">
      <alignment horizontal="center" vertical="center" shrinkToFit="1"/>
      <protection locked="0"/>
    </xf>
    <xf numFmtId="0" fontId="18" fillId="0" borderId="80" xfId="13" applyFont="1" applyBorder="1" applyAlignment="1" applyProtection="1">
      <alignment horizontal="center" vertical="center" shrinkToFit="1"/>
      <protection locked="0"/>
    </xf>
    <xf numFmtId="0" fontId="12" fillId="3" borderId="0" xfId="13" applyFont="1" applyFill="1">
      <alignment vertical="center"/>
    </xf>
    <xf numFmtId="0" fontId="18" fillId="3" borderId="0" xfId="13" applyFont="1" applyFill="1">
      <alignment vertical="center"/>
    </xf>
    <xf numFmtId="0" fontId="18" fillId="0" borderId="81" xfId="13" applyFont="1" applyBorder="1" applyAlignment="1" applyProtection="1">
      <alignment horizontal="center" vertical="center" shrinkToFit="1"/>
      <protection locked="0"/>
    </xf>
    <xf numFmtId="0" fontId="18" fillId="3" borderId="0" xfId="13" applyFont="1" applyFill="1" applyAlignment="1">
      <alignment horizontal="center" vertical="center" shrinkToFit="1"/>
    </xf>
    <xf numFmtId="0" fontId="18" fillId="3" borderId="20" xfId="13" applyFont="1" applyFill="1" applyBorder="1">
      <alignment vertical="center"/>
    </xf>
    <xf numFmtId="0" fontId="18" fillId="3" borderId="12" xfId="13" applyFont="1" applyFill="1" applyBorder="1">
      <alignment vertical="center"/>
    </xf>
    <xf numFmtId="0" fontId="20" fillId="3" borderId="0" xfId="19" applyFont="1" applyFill="1">
      <alignment vertical="center"/>
    </xf>
    <xf numFmtId="0" fontId="18" fillId="3" borderId="0" xfId="13" applyFont="1" applyFill="1" applyAlignment="1">
      <alignment horizontal="left" vertical="center" shrinkToFit="1"/>
    </xf>
    <xf numFmtId="0" fontId="18" fillId="3" borderId="20" xfId="13" applyFont="1" applyFill="1" applyBorder="1" applyAlignment="1">
      <alignment horizontal="center" vertical="center"/>
    </xf>
    <xf numFmtId="0" fontId="18" fillId="3" borderId="23" xfId="13" applyFont="1" applyFill="1" applyBorder="1">
      <alignment vertical="center"/>
    </xf>
    <xf numFmtId="183" fontId="18" fillId="3" borderId="0" xfId="13" applyNumberFormat="1" applyFont="1" applyFill="1" applyAlignment="1">
      <alignment horizontal="right" vertical="center" shrinkToFit="1"/>
    </xf>
    <xf numFmtId="0" fontId="16" fillId="3" borderId="8" xfId="13" applyFont="1" applyFill="1" applyBorder="1">
      <alignment vertical="center"/>
    </xf>
    <xf numFmtId="0" fontId="16" fillId="3" borderId="0" xfId="13" applyFont="1" applyFill="1">
      <alignment vertical="center"/>
    </xf>
    <xf numFmtId="183" fontId="18" fillId="3" borderId="0" xfId="13" applyNumberFormat="1" applyFont="1" applyFill="1" applyAlignment="1">
      <alignment horizontal="left" vertical="center" shrinkToFit="1"/>
    </xf>
    <xf numFmtId="0" fontId="18" fillId="3" borderId="35" xfId="13" applyFont="1" applyFill="1" applyBorder="1">
      <alignment vertical="center"/>
    </xf>
    <xf numFmtId="0" fontId="16" fillId="3" borderId="0" xfId="13" applyFont="1" applyFill="1" applyAlignment="1">
      <alignment horizontal="center" vertical="center"/>
    </xf>
    <xf numFmtId="0" fontId="18" fillId="0" borderId="152" xfId="12" applyFont="1" applyBorder="1" applyAlignment="1" applyProtection="1">
      <alignment horizontal="center" vertical="center" shrinkToFit="1"/>
      <protection locked="0"/>
    </xf>
    <xf numFmtId="0" fontId="18" fillId="0" borderId="153" xfId="12" applyFont="1" applyBorder="1" applyAlignment="1" applyProtection="1">
      <alignment horizontal="center" vertical="center" shrinkToFit="1"/>
      <protection locked="0"/>
    </xf>
    <xf numFmtId="0" fontId="18" fillId="3" borderId="153" xfId="13" applyFont="1" applyFill="1" applyBorder="1" applyAlignment="1" applyProtection="1">
      <alignment horizontal="center" vertical="center" shrinkToFit="1"/>
      <protection locked="0"/>
    </xf>
    <xf numFmtId="0" fontId="18" fillId="3" borderId="0" xfId="13" applyFont="1" applyFill="1" applyAlignment="1">
      <alignment horizontal="center" vertical="center"/>
    </xf>
    <xf numFmtId="0" fontId="18" fillId="3" borderId="58" xfId="13" applyFont="1" applyFill="1" applyBorder="1">
      <alignment vertical="center"/>
    </xf>
    <xf numFmtId="0" fontId="2" fillId="3" borderId="20" xfId="13" applyFont="1" applyFill="1" applyBorder="1">
      <alignment vertical="center"/>
    </xf>
    <xf numFmtId="0" fontId="1" fillId="3" borderId="0" xfId="1" applyFill="1"/>
    <xf numFmtId="0" fontId="1" fillId="3" borderId="0" xfId="1" applyFill="1" applyProtection="1">
      <protection hidden="1"/>
    </xf>
    <xf numFmtId="0" fontId="3" fillId="0" borderId="14" xfId="24" applyFont="1" applyBorder="1">
      <alignment vertical="center"/>
    </xf>
    <xf numFmtId="0" fontId="3" fillId="0" borderId="42" xfId="24" applyFont="1" applyBorder="1">
      <alignment vertical="center"/>
    </xf>
    <xf numFmtId="178" fontId="15" fillId="0" borderId="0" xfId="24" applyNumberFormat="1" applyFont="1">
      <alignment vertical="center"/>
    </xf>
    <xf numFmtId="0" fontId="18" fillId="0" borderId="30" xfId="24" applyFont="1" applyBorder="1">
      <alignment vertical="center"/>
    </xf>
    <xf numFmtId="178" fontId="15" fillId="0" borderId="42" xfId="24" applyNumberFormat="1" applyFont="1" applyBorder="1">
      <alignment vertical="center"/>
    </xf>
    <xf numFmtId="178" fontId="15" fillId="0" borderId="31" xfId="24" applyNumberFormat="1" applyFont="1" applyBorder="1">
      <alignment vertical="center"/>
    </xf>
    <xf numFmtId="0" fontId="15" fillId="0" borderId="0" xfId="24" applyFont="1">
      <alignment vertical="center"/>
    </xf>
    <xf numFmtId="0" fontId="3" fillId="0" borderId="23" xfId="24" applyFont="1" applyBorder="1">
      <alignment vertical="center"/>
    </xf>
    <xf numFmtId="0" fontId="3" fillId="0" borderId="34" xfId="24" applyFont="1" applyBorder="1">
      <alignment vertical="center"/>
    </xf>
    <xf numFmtId="0" fontId="18" fillId="0" borderId="42" xfId="24" applyFont="1" applyBorder="1">
      <alignment vertical="center"/>
    </xf>
    <xf numFmtId="0" fontId="3" fillId="0" borderId="31" xfId="24" applyFont="1" applyBorder="1">
      <alignment vertical="center"/>
    </xf>
    <xf numFmtId="178" fontId="15" fillId="0" borderId="34" xfId="24" applyNumberFormat="1" applyFont="1" applyBorder="1">
      <alignment vertical="center"/>
    </xf>
    <xf numFmtId="0" fontId="3" fillId="3" borderId="30" xfId="24" applyFont="1" applyFill="1" applyBorder="1">
      <alignment vertical="center"/>
    </xf>
    <xf numFmtId="178" fontId="15" fillId="3" borderId="31" xfId="24" applyNumberFormat="1" applyFont="1" applyFill="1" applyBorder="1">
      <alignment vertical="center"/>
    </xf>
    <xf numFmtId="178" fontId="15" fillId="0" borderId="32" xfId="24" applyNumberFormat="1" applyFont="1" applyBorder="1">
      <alignment vertical="center"/>
    </xf>
    <xf numFmtId="0" fontId="15" fillId="0" borderId="0" xfId="24" applyFont="1" applyAlignment="1"/>
    <xf numFmtId="178" fontId="22" fillId="0" borderId="30" xfId="15" applyNumberFormat="1" applyFont="1" applyBorder="1" applyAlignment="1">
      <alignment vertical="center"/>
    </xf>
    <xf numFmtId="178" fontId="22" fillId="0" borderId="31" xfId="15" applyNumberFormat="1" applyFont="1" applyBorder="1" applyAlignment="1">
      <alignment vertical="center"/>
    </xf>
    <xf numFmtId="178" fontId="22" fillId="0" borderId="31" xfId="15" applyNumberFormat="1" applyFont="1" applyBorder="1" applyAlignment="1">
      <alignment horizontal="center" vertical="center"/>
    </xf>
    <xf numFmtId="0" fontId="3" fillId="3" borderId="23" xfId="24" applyFont="1" applyFill="1" applyBorder="1">
      <alignment vertical="center"/>
    </xf>
    <xf numFmtId="178" fontId="15" fillId="3" borderId="34" xfId="24" applyNumberFormat="1" applyFont="1" applyFill="1" applyBorder="1">
      <alignment vertical="center"/>
    </xf>
    <xf numFmtId="178" fontId="15" fillId="0" borderId="35" xfId="24" applyNumberFormat="1" applyFont="1" applyBorder="1">
      <alignment vertical="center"/>
    </xf>
    <xf numFmtId="178" fontId="22" fillId="0" borderId="16" xfId="15" applyNumberFormat="1" applyFont="1" applyBorder="1" applyAlignment="1">
      <alignment vertical="center"/>
    </xf>
    <xf numFmtId="178" fontId="22" fillId="0" borderId="15" xfId="15" applyNumberFormat="1" applyFont="1" applyBorder="1" applyAlignment="1">
      <alignment vertical="center"/>
    </xf>
    <xf numFmtId="178" fontId="22" fillId="0" borderId="171" xfId="15" applyNumberFormat="1" applyFont="1" applyBorder="1" applyAlignment="1">
      <alignment horizontal="center" vertical="center"/>
    </xf>
    <xf numFmtId="178" fontId="22" fillId="0" borderId="16" xfId="15" applyNumberFormat="1" applyFont="1" applyBorder="1" applyAlignment="1">
      <alignment horizontal="center" vertical="center"/>
    </xf>
    <xf numFmtId="178" fontId="22" fillId="0" borderId="27" xfId="15" applyNumberFormat="1" applyFont="1" applyBorder="1" applyAlignment="1">
      <alignment horizontal="center" vertical="center" wrapText="1"/>
    </xf>
    <xf numFmtId="183" fontId="22" fillId="0" borderId="27" xfId="17" applyNumberFormat="1" applyFont="1" applyBorder="1" applyAlignment="1">
      <alignment horizontal="right" vertical="center" shrinkToFit="1"/>
    </xf>
    <xf numFmtId="183" fontId="22" fillId="0" borderId="172" xfId="17" applyNumberFormat="1" applyFont="1" applyBorder="1" applyAlignment="1">
      <alignment horizontal="right" vertical="center" shrinkToFit="1"/>
    </xf>
    <xf numFmtId="0" fontId="3" fillId="3" borderId="16" xfId="24" applyFont="1" applyFill="1" applyBorder="1">
      <alignment vertical="center"/>
    </xf>
    <xf numFmtId="178" fontId="15" fillId="3" borderId="15" xfId="24" applyNumberFormat="1" applyFont="1" applyFill="1" applyBorder="1">
      <alignment vertical="center"/>
    </xf>
    <xf numFmtId="178" fontId="15" fillId="0" borderId="37" xfId="24" applyNumberFormat="1" applyFont="1" applyBorder="1">
      <alignment vertical="center"/>
    </xf>
    <xf numFmtId="178" fontId="22" fillId="0" borderId="32" xfId="15" applyNumberFormat="1" applyFont="1" applyBorder="1" applyAlignment="1">
      <alignment horizontal="center" vertical="center"/>
    </xf>
    <xf numFmtId="178" fontId="22" fillId="0" borderId="30" xfId="15" applyNumberFormat="1" applyFont="1" applyBorder="1" applyAlignment="1">
      <alignment horizontal="center" vertical="center"/>
    </xf>
    <xf numFmtId="183" fontId="22" fillId="0" borderId="30" xfId="17" applyNumberFormat="1" applyFont="1" applyBorder="1" applyAlignment="1">
      <alignment horizontal="right" vertical="center" shrinkToFit="1"/>
    </xf>
    <xf numFmtId="183" fontId="22" fillId="0" borderId="173" xfId="17" applyNumberFormat="1" applyFont="1" applyBorder="1" applyAlignment="1">
      <alignment horizontal="right" vertical="center" shrinkToFit="1"/>
    </xf>
    <xf numFmtId="183" fontId="15" fillId="3" borderId="26" xfId="22" applyNumberFormat="1" applyFont="1" applyFill="1" applyBorder="1" applyAlignment="1">
      <alignment horizontal="right" vertical="center" shrinkToFit="1"/>
    </xf>
    <xf numFmtId="183" fontId="15" fillId="3" borderId="74" xfId="22" applyNumberFormat="1" applyFont="1" applyFill="1" applyBorder="1" applyAlignment="1">
      <alignment horizontal="right" vertical="center" shrinkToFit="1"/>
    </xf>
    <xf numFmtId="178" fontId="15" fillId="0" borderId="74" xfId="24" applyNumberFormat="1" applyFont="1" applyBorder="1" applyAlignment="1">
      <alignment horizontal="center" vertical="center"/>
    </xf>
    <xf numFmtId="188" fontId="22" fillId="0" borderId="74" xfId="24" applyNumberFormat="1" applyFont="1" applyBorder="1" applyAlignment="1">
      <alignment horizontal="right" vertical="center" shrinkToFit="1"/>
    </xf>
    <xf numFmtId="184" fontId="22" fillId="0" borderId="74" xfId="24" applyNumberFormat="1" applyFont="1" applyBorder="1" applyAlignment="1">
      <alignment horizontal="right" vertical="center" shrinkToFit="1"/>
    </xf>
    <xf numFmtId="183" fontId="15" fillId="0" borderId="74" xfId="24" applyNumberFormat="1" applyFont="1" applyBorder="1" applyAlignment="1">
      <alignment horizontal="right" vertical="center" shrinkToFit="1"/>
    </xf>
    <xf numFmtId="178" fontId="22" fillId="0" borderId="35" xfId="15" applyNumberFormat="1" applyFont="1" applyBorder="1" applyAlignment="1">
      <alignment horizontal="center" vertical="center"/>
    </xf>
    <xf numFmtId="178" fontId="22" fillId="0" borderId="174" xfId="15" applyNumberFormat="1" applyFont="1" applyBorder="1" applyAlignment="1">
      <alignment horizontal="center" vertical="center" wrapText="1"/>
    </xf>
    <xf numFmtId="184" fontId="22" fillId="0" borderId="175" xfId="17" applyNumberFormat="1" applyFont="1" applyBorder="1" applyAlignment="1">
      <alignment horizontal="right" vertical="center" shrinkToFit="1"/>
    </xf>
    <xf numFmtId="184" fontId="22" fillId="0" borderId="171" xfId="17" applyNumberFormat="1" applyFont="1" applyBorder="1" applyAlignment="1">
      <alignment horizontal="right" vertical="center" shrinkToFit="1"/>
    </xf>
    <xf numFmtId="0" fontId="3" fillId="3" borderId="32" xfId="24" applyFont="1" applyFill="1" applyBorder="1">
      <alignment vertical="center"/>
    </xf>
    <xf numFmtId="178" fontId="15" fillId="3" borderId="74" xfId="24" applyNumberFormat="1" applyFont="1" applyFill="1" applyBorder="1" applyAlignment="1">
      <alignment horizontal="center" vertical="center"/>
    </xf>
    <xf numFmtId="178" fontId="15" fillId="0" borderId="176" xfId="24" applyNumberFormat="1" applyFont="1" applyBorder="1" applyAlignment="1">
      <alignment horizontal="center" vertical="center"/>
    </xf>
    <xf numFmtId="188" fontId="22" fillId="0" borderId="176" xfId="24" applyNumberFormat="1" applyFont="1" applyBorder="1" applyAlignment="1">
      <alignment horizontal="right" vertical="center" shrinkToFit="1"/>
    </xf>
    <xf numFmtId="184" fontId="22" fillId="0" borderId="176" xfId="24" applyNumberFormat="1" applyFont="1" applyBorder="1" applyAlignment="1">
      <alignment horizontal="right" vertical="center" shrinkToFit="1"/>
    </xf>
    <xf numFmtId="189" fontId="15" fillId="0" borderId="34" xfId="24" applyNumberFormat="1" applyFont="1" applyBorder="1">
      <alignment vertical="center"/>
    </xf>
    <xf numFmtId="189" fontId="15" fillId="0" borderId="0" xfId="24" applyNumberFormat="1" applyFont="1">
      <alignment vertical="center"/>
    </xf>
    <xf numFmtId="0" fontId="3" fillId="0" borderId="0" xfId="24" applyFont="1" applyAlignment="1"/>
    <xf numFmtId="178" fontId="11" fillId="0" borderId="177" xfId="15" applyNumberFormat="1" applyFont="1" applyBorder="1" applyAlignment="1">
      <alignment horizontal="center" vertical="center"/>
    </xf>
    <xf numFmtId="183" fontId="22" fillId="0" borderId="177" xfId="17" applyNumberFormat="1" applyFont="1" applyBorder="1" applyAlignment="1">
      <alignment horizontal="right" vertical="center" shrinkToFit="1"/>
    </xf>
    <xf numFmtId="183" fontId="22" fillId="0" borderId="178" xfId="17" applyNumberFormat="1" applyFont="1" applyBorder="1" applyAlignment="1">
      <alignment horizontal="right" vertical="center" shrinkToFit="1"/>
    </xf>
    <xf numFmtId="0" fontId="3" fillId="3" borderId="35" xfId="24" applyFont="1" applyFill="1" applyBorder="1">
      <alignment vertical="center"/>
    </xf>
    <xf numFmtId="178" fontId="2" fillId="3" borderId="176" xfId="24" applyNumberFormat="1" applyFont="1" applyFill="1" applyBorder="1" applyAlignment="1">
      <alignment horizontal="center" vertical="center"/>
    </xf>
    <xf numFmtId="183" fontId="15" fillId="3" borderId="31" xfId="22" applyNumberFormat="1" applyFont="1" applyFill="1" applyBorder="1" applyAlignment="1">
      <alignment horizontal="right" vertical="center" shrinkToFit="1"/>
    </xf>
    <xf numFmtId="183" fontId="15" fillId="3" borderId="32" xfId="22" applyNumberFormat="1" applyFont="1" applyFill="1" applyBorder="1" applyAlignment="1">
      <alignment horizontal="right" vertical="center" shrinkToFit="1"/>
    </xf>
    <xf numFmtId="178" fontId="15" fillId="0" borderId="174" xfId="24" applyNumberFormat="1" applyFont="1" applyBorder="1" applyAlignment="1">
      <alignment horizontal="center" vertical="center"/>
    </xf>
    <xf numFmtId="188" fontId="15" fillId="0" borderId="174" xfId="24" applyNumberFormat="1" applyFont="1" applyBorder="1" applyAlignment="1">
      <alignment horizontal="right" vertical="center" shrinkToFit="1"/>
    </xf>
    <xf numFmtId="184" fontId="15" fillId="0" borderId="174" xfId="24" applyNumberFormat="1" applyFont="1" applyBorder="1" applyAlignment="1">
      <alignment horizontal="right" vertical="center" shrinkToFit="1"/>
    </xf>
    <xf numFmtId="183" fontId="15" fillId="3" borderId="176" xfId="24" applyNumberFormat="1" applyFont="1" applyFill="1" applyBorder="1" applyAlignment="1">
      <alignment horizontal="right" vertical="center" shrinkToFit="1"/>
    </xf>
    <xf numFmtId="183" fontId="15" fillId="0" borderId="176" xfId="24" applyNumberFormat="1" applyFont="1" applyBorder="1" applyAlignment="1">
      <alignment horizontal="right" vertical="center" shrinkToFit="1"/>
    </xf>
    <xf numFmtId="189" fontId="15" fillId="0" borderId="23" xfId="24" applyNumberFormat="1" applyFont="1" applyBorder="1">
      <alignment vertical="center"/>
    </xf>
    <xf numFmtId="178" fontId="22" fillId="0" borderId="34" xfId="15" applyNumberFormat="1" applyFont="1" applyBorder="1" applyAlignment="1">
      <alignment horizontal="center" vertical="center" wrapText="1"/>
    </xf>
    <xf numFmtId="184" fontId="22" fillId="0" borderId="179" xfId="17" applyNumberFormat="1" applyFont="1" applyBorder="1" applyAlignment="1">
      <alignment horizontal="right" vertical="center" shrinkToFit="1"/>
    </xf>
    <xf numFmtId="184" fontId="22" fillId="0" borderId="180" xfId="17" applyNumberFormat="1" applyFont="1" applyBorder="1" applyAlignment="1">
      <alignment horizontal="right" vertical="center" shrinkToFit="1"/>
    </xf>
    <xf numFmtId="184" fontId="22" fillId="0" borderId="23" xfId="17" applyNumberFormat="1" applyFont="1" applyBorder="1" applyAlignment="1">
      <alignment horizontal="right" vertical="center" shrinkToFit="1"/>
    </xf>
    <xf numFmtId="0" fontId="3" fillId="3" borderId="37" xfId="24" applyFont="1" applyFill="1" applyBorder="1">
      <alignment vertical="center"/>
    </xf>
    <xf numFmtId="178" fontId="15" fillId="3" borderId="174" xfId="24" applyNumberFormat="1" applyFont="1" applyFill="1" applyBorder="1" applyAlignment="1">
      <alignment horizontal="center" vertical="center"/>
    </xf>
    <xf numFmtId="184" fontId="15" fillId="3" borderId="181" xfId="22" applyNumberFormat="1" applyFont="1" applyFill="1" applyBorder="1" applyAlignment="1">
      <alignment horizontal="right" vertical="center" shrinkToFit="1"/>
    </xf>
    <xf numFmtId="184" fontId="15" fillId="3" borderId="174" xfId="22" applyNumberFormat="1" applyFont="1" applyFill="1" applyBorder="1" applyAlignment="1">
      <alignment horizontal="right" vertical="center" shrinkToFit="1"/>
    </xf>
    <xf numFmtId="178" fontId="15" fillId="0" borderId="0" xfId="24" applyNumberFormat="1" applyFont="1" applyAlignment="1">
      <alignment horizontal="center" vertical="center"/>
    </xf>
    <xf numFmtId="178" fontId="22" fillId="0" borderId="37" xfId="15" applyNumberFormat="1" applyFont="1" applyBorder="1" applyAlignment="1">
      <alignment horizontal="center" vertical="center"/>
    </xf>
    <xf numFmtId="178" fontId="22" fillId="0" borderId="74" xfId="15" applyNumberFormat="1" applyFont="1" applyBorder="1" applyAlignment="1">
      <alignment horizontal="center" vertical="center"/>
    </xf>
    <xf numFmtId="184" fontId="22" fillId="0" borderId="27" xfId="17" applyNumberFormat="1" applyFont="1" applyBorder="1" applyAlignment="1">
      <alignment horizontal="right" vertical="center" shrinkToFit="1"/>
    </xf>
    <xf numFmtId="184" fontId="22" fillId="0" borderId="172" xfId="17" applyNumberFormat="1" applyFont="1" applyBorder="1" applyAlignment="1">
      <alignment horizontal="right" vertical="center" shrinkToFit="1"/>
    </xf>
    <xf numFmtId="0" fontId="3" fillId="0" borderId="0" xfId="24" applyFont="1">
      <alignment vertical="center"/>
    </xf>
    <xf numFmtId="0" fontId="3" fillId="0" borderId="16" xfId="24" applyFont="1" applyBorder="1">
      <alignment vertical="center"/>
    </xf>
    <xf numFmtId="178" fontId="15" fillId="0" borderId="14" xfId="24" applyNumberFormat="1" applyFont="1" applyBorder="1">
      <alignment vertical="center"/>
    </xf>
    <xf numFmtId="178" fontId="15" fillId="0" borderId="15" xfId="24" applyNumberFormat="1" applyFont="1" applyBorder="1">
      <alignment vertical="center"/>
    </xf>
    <xf numFmtId="0" fontId="3" fillId="0" borderId="16" xfId="24" applyFont="1" applyBorder="1" applyAlignment="1"/>
    <xf numFmtId="0" fontId="3" fillId="0" borderId="14" xfId="24" applyFont="1" applyBorder="1" applyAlignment="1"/>
    <xf numFmtId="0" fontId="3" fillId="0" borderId="15" xfId="24" applyFont="1" applyBorder="1">
      <alignment vertical="center"/>
    </xf>
    <xf numFmtId="0" fontId="23" fillId="6" borderId="6" xfId="7" applyFont="1" applyFill="1" applyBorder="1" applyAlignment="1"/>
    <xf numFmtId="0" fontId="23" fillId="0" borderId="8" xfId="7" applyFont="1" applyBorder="1" applyAlignment="1">
      <alignment horizontal="center" vertical="center" wrapText="1"/>
    </xf>
    <xf numFmtId="0" fontId="23" fillId="0" borderId="12" xfId="7" applyFont="1" applyBorder="1" applyAlignment="1">
      <alignment horizontal="center" vertical="center" wrapText="1"/>
    </xf>
    <xf numFmtId="0" fontId="23" fillId="0" borderId="61" xfId="7" applyFont="1" applyBorder="1" applyAlignment="1">
      <alignment horizontal="center" vertical="center"/>
    </xf>
    <xf numFmtId="0" fontId="23" fillId="6" borderId="18" xfId="7" applyFont="1" applyFill="1" applyBorder="1" applyAlignment="1">
      <alignment horizontal="right" vertical="top"/>
    </xf>
    <xf numFmtId="0" fontId="23" fillId="6" borderId="64" xfId="7" applyFont="1" applyFill="1" applyBorder="1" applyAlignment="1">
      <alignment horizontal="right" vertical="top"/>
    </xf>
    <xf numFmtId="0" fontId="23" fillId="6" borderId="1" xfId="7" applyFont="1" applyFill="1" applyBorder="1" applyAlignment="1">
      <alignment horizontal="center" vertical="center"/>
    </xf>
    <xf numFmtId="185" fontId="23" fillId="0" borderId="1" xfId="7" applyNumberFormat="1" applyFont="1" applyBorder="1" applyAlignment="1">
      <alignment horizontal="right" vertical="center" shrinkToFit="1"/>
    </xf>
    <xf numFmtId="185" fontId="23" fillId="0" borderId="4" xfId="7" applyNumberFormat="1" applyFont="1" applyBorder="1" applyAlignment="1">
      <alignment horizontal="right" vertical="center" shrinkToFit="1"/>
    </xf>
    <xf numFmtId="185" fontId="23" fillId="0" borderId="79" xfId="7" applyNumberFormat="1" applyFont="1" applyBorder="1" applyAlignment="1">
      <alignment horizontal="right" vertical="center" shrinkToFit="1"/>
    </xf>
    <xf numFmtId="0" fontId="23" fillId="6" borderId="24" xfId="7" applyFont="1" applyFill="1" applyBorder="1" applyAlignment="1">
      <alignment horizontal="center" vertical="center"/>
    </xf>
    <xf numFmtId="185" fontId="23" fillId="0" borderId="24" xfId="7" applyNumberFormat="1" applyFont="1" applyBorder="1" applyAlignment="1">
      <alignment horizontal="right" vertical="center" shrinkToFit="1"/>
    </xf>
    <xf numFmtId="185" fontId="23" fillId="0" borderId="27" xfId="7" applyNumberFormat="1" applyFont="1" applyBorder="1" applyAlignment="1">
      <alignment horizontal="right" vertical="center" shrinkToFit="1"/>
    </xf>
    <xf numFmtId="185" fontId="23" fillId="0" borderId="182" xfId="7" applyNumberFormat="1" applyFont="1" applyBorder="1" applyAlignment="1">
      <alignment horizontal="right" vertical="center" shrinkToFit="1"/>
    </xf>
    <xf numFmtId="0" fontId="24" fillId="0" borderId="0" xfId="7" applyFont="1" applyAlignment="1">
      <alignment horizontal="right" vertical="center"/>
    </xf>
    <xf numFmtId="0" fontId="23" fillId="6" borderId="55" xfId="7" applyFont="1" applyFill="1" applyBorder="1" applyAlignment="1">
      <alignment horizontal="center" vertical="center"/>
    </xf>
    <xf numFmtId="185" fontId="23" fillId="0" borderId="45" xfId="7" applyNumberFormat="1" applyFont="1" applyBorder="1" applyAlignment="1">
      <alignment horizontal="right" vertical="center" shrinkToFit="1"/>
    </xf>
    <xf numFmtId="185" fontId="23" fillId="0" borderId="48" xfId="7" applyNumberFormat="1" applyFont="1" applyBorder="1" applyAlignment="1">
      <alignment horizontal="right" vertical="center" shrinkToFit="1"/>
    </xf>
    <xf numFmtId="185" fontId="23" fillId="0" borderId="62" xfId="7" applyNumberFormat="1" applyFont="1" applyBorder="1" applyAlignment="1">
      <alignment horizontal="right" vertical="center" shrinkToFit="1"/>
    </xf>
    <xf numFmtId="0" fontId="23" fillId="0" borderId="0" xfId="21" applyFont="1">
      <alignment vertical="center"/>
    </xf>
    <xf numFmtId="0" fontId="23" fillId="7" borderId="6" xfId="21" applyFont="1" applyFill="1" applyBorder="1" applyAlignment="1"/>
    <xf numFmtId="0" fontId="23" fillId="0" borderId="56" xfId="21" applyFont="1" applyBorder="1" applyAlignment="1">
      <alignment vertical="center" wrapText="1"/>
    </xf>
    <xf numFmtId="0" fontId="23" fillId="0" borderId="57" xfId="21" applyFont="1" applyBorder="1">
      <alignment vertical="center"/>
    </xf>
    <xf numFmtId="0" fontId="23" fillId="0" borderId="12" xfId="21" applyFont="1" applyBorder="1">
      <alignment vertical="center"/>
    </xf>
    <xf numFmtId="0" fontId="23" fillId="0" borderId="61" xfId="21" applyFont="1" applyBorder="1">
      <alignment vertical="center"/>
    </xf>
    <xf numFmtId="0" fontId="25" fillId="0" borderId="0" xfId="21" applyFont="1">
      <alignment vertical="center"/>
    </xf>
    <xf numFmtId="0" fontId="23" fillId="7" borderId="18" xfId="21" applyFont="1" applyFill="1" applyBorder="1" applyAlignment="1">
      <alignment horizontal="right" vertical="top"/>
    </xf>
    <xf numFmtId="0" fontId="25" fillId="0" borderId="0" xfId="21" applyFont="1" applyAlignment="1">
      <alignment vertical="center" wrapText="1"/>
    </xf>
    <xf numFmtId="0" fontId="23" fillId="7" borderId="64" xfId="21" applyFont="1" applyFill="1" applyBorder="1" applyAlignment="1">
      <alignment horizontal="right" vertical="top"/>
    </xf>
    <xf numFmtId="0" fontId="23" fillId="7" borderId="13" xfId="21" applyFont="1" applyFill="1" applyBorder="1" applyAlignment="1">
      <alignment horizontal="center" vertical="center"/>
    </xf>
    <xf numFmtId="185" fontId="23" fillId="0" borderId="183" xfId="21" applyNumberFormat="1" applyFont="1" applyBorder="1" applyAlignment="1">
      <alignment horizontal="right" vertical="center" shrinkToFit="1"/>
    </xf>
    <xf numFmtId="185" fontId="23" fillId="0" borderId="184" xfId="21" applyNumberFormat="1" applyFont="1" applyBorder="1" applyAlignment="1">
      <alignment horizontal="right" vertical="center" shrinkToFit="1"/>
    </xf>
    <xf numFmtId="0" fontId="23" fillId="7" borderId="24" xfId="21" applyFont="1" applyFill="1" applyBorder="1" applyAlignment="1">
      <alignment horizontal="center" vertical="center"/>
    </xf>
    <xf numFmtId="185" fontId="23" fillId="0" borderId="185" xfId="21" applyNumberFormat="1" applyFont="1" applyBorder="1" applyAlignment="1">
      <alignment horizontal="right" vertical="center" shrinkToFit="1"/>
    </xf>
    <xf numFmtId="185" fontId="23" fillId="0" borderId="74" xfId="21" applyNumberFormat="1" applyFont="1" applyBorder="1" applyAlignment="1">
      <alignment horizontal="right" vertical="center" shrinkToFit="1"/>
    </xf>
    <xf numFmtId="0" fontId="23" fillId="7" borderId="45" xfId="21" applyFont="1" applyFill="1" applyBorder="1" applyAlignment="1">
      <alignment horizontal="center" vertical="center"/>
    </xf>
    <xf numFmtId="185" fontId="23" fillId="0" borderId="186" xfId="21" applyNumberFormat="1" applyFont="1" applyBorder="1" applyAlignment="1">
      <alignment horizontal="right" vertical="center" shrinkToFit="1"/>
    </xf>
    <xf numFmtId="185" fontId="23" fillId="0" borderId="187" xfId="21" applyNumberFormat="1" applyFont="1" applyBorder="1" applyAlignment="1">
      <alignment horizontal="right" vertical="center" shrinkToFit="1"/>
    </xf>
    <xf numFmtId="0" fontId="25" fillId="6" borderId="6" xfId="9" applyFont="1" applyFill="1" applyBorder="1" applyAlignment="1"/>
    <xf numFmtId="0" fontId="25" fillId="0" borderId="0" xfId="9" applyFont="1" applyAlignment="1"/>
    <xf numFmtId="0" fontId="26" fillId="0" borderId="0" xfId="9" applyFont="1" applyAlignment="1"/>
    <xf numFmtId="0" fontId="26" fillId="8" borderId="6" xfId="9" applyFont="1" applyFill="1" applyBorder="1" applyAlignment="1"/>
    <xf numFmtId="0" fontId="27" fillId="0" borderId="0" xfId="9" applyFont="1" applyAlignment="1">
      <alignment horizontal="center" vertical="center" wrapText="1"/>
    </xf>
    <xf numFmtId="0" fontId="27" fillId="0" borderId="0" xfId="9" applyFont="1" applyAlignment="1">
      <alignment vertical="center" wrapText="1"/>
    </xf>
    <xf numFmtId="0" fontId="25" fillId="6" borderId="18" xfId="9" applyFont="1" applyFill="1" applyBorder="1" applyAlignment="1"/>
    <xf numFmtId="0" fontId="26" fillId="0" borderId="0" xfId="9" applyFont="1">
      <alignment vertical="center"/>
    </xf>
    <xf numFmtId="0" fontId="26" fillId="8" borderId="18" xfId="9" applyFont="1" applyFill="1" applyBorder="1" applyAlignment="1"/>
    <xf numFmtId="0" fontId="25" fillId="0" borderId="31" xfId="9" applyFont="1" applyBorder="1" applyAlignment="1">
      <alignment vertical="center" wrapText="1"/>
    </xf>
    <xf numFmtId="0" fontId="25" fillId="0" borderId="32" xfId="9" applyFont="1" applyBorder="1">
      <alignment vertical="center"/>
    </xf>
    <xf numFmtId="0" fontId="25" fillId="0" borderId="30" xfId="9" applyFont="1" applyBorder="1">
      <alignment vertical="center"/>
    </xf>
    <xf numFmtId="0" fontId="25" fillId="0" borderId="33" xfId="9" applyFont="1" applyBorder="1">
      <alignment vertical="center"/>
    </xf>
    <xf numFmtId="0" fontId="26" fillId="0" borderId="0" xfId="9" applyFont="1" applyAlignment="1">
      <alignment vertical="top"/>
    </xf>
    <xf numFmtId="0" fontId="25" fillId="6" borderId="18" xfId="9" applyFont="1" applyFill="1" applyBorder="1" applyAlignment="1">
      <alignment horizontal="right" vertical="center"/>
    </xf>
    <xf numFmtId="0" fontId="26" fillId="8" borderId="18" xfId="9" applyFont="1" applyFill="1" applyBorder="1" applyAlignment="1">
      <alignment horizontal="right" vertical="center"/>
    </xf>
    <xf numFmtId="0" fontId="28" fillId="0" borderId="0" xfId="9" applyFont="1">
      <alignment vertical="center"/>
    </xf>
    <xf numFmtId="0" fontId="25" fillId="6" borderId="64" xfId="9" applyFont="1" applyFill="1" applyBorder="1" applyAlignment="1">
      <alignment horizontal="right" vertical="top"/>
    </xf>
    <xf numFmtId="0" fontId="26" fillId="8" borderId="64" xfId="9" applyFont="1" applyFill="1" applyBorder="1" applyAlignment="1">
      <alignment horizontal="right" vertical="top"/>
    </xf>
    <xf numFmtId="0" fontId="25" fillId="6" borderId="13" xfId="9" applyFont="1" applyFill="1" applyBorder="1" applyAlignment="1">
      <alignment horizontal="center" vertical="center"/>
    </xf>
    <xf numFmtId="183" fontId="25" fillId="0" borderId="183" xfId="9" applyNumberFormat="1" applyFont="1" applyBorder="1" applyAlignment="1">
      <alignment horizontal="right" vertical="center" shrinkToFit="1"/>
    </xf>
    <xf numFmtId="183" fontId="25" fillId="0" borderId="184" xfId="9" applyNumberFormat="1" applyFont="1" applyBorder="1" applyAlignment="1">
      <alignment horizontal="right" vertical="center" shrinkToFit="1"/>
    </xf>
    <xf numFmtId="183" fontId="25" fillId="0" borderId="79" xfId="9" applyNumberFormat="1" applyFont="1" applyBorder="1" applyAlignment="1">
      <alignment horizontal="right" vertical="center" shrinkToFit="1"/>
    </xf>
    <xf numFmtId="183" fontId="26" fillId="0" borderId="0" xfId="9" applyNumberFormat="1" applyFont="1" applyAlignment="1">
      <alignment horizontal="right" vertical="center" shrinkToFit="1"/>
    </xf>
    <xf numFmtId="0" fontId="26" fillId="8" borderId="13" xfId="9" applyFont="1" applyFill="1" applyBorder="1" applyAlignment="1">
      <alignment horizontal="center" vertical="center"/>
    </xf>
    <xf numFmtId="183" fontId="26" fillId="0" borderId="183" xfId="9" applyNumberFormat="1" applyFont="1" applyBorder="1" applyAlignment="1" applyProtection="1">
      <alignment horizontal="right" vertical="center" shrinkToFit="1"/>
      <protection locked="0"/>
    </xf>
    <xf numFmtId="183" fontId="26" fillId="0" borderId="2" xfId="9" applyNumberFormat="1" applyFont="1" applyBorder="1" applyAlignment="1" applyProtection="1">
      <alignment horizontal="right" vertical="center" shrinkToFit="1"/>
      <protection locked="0"/>
    </xf>
    <xf numFmtId="183" fontId="26" fillId="0" borderId="79" xfId="9" applyNumberFormat="1" applyFont="1" applyBorder="1" applyAlignment="1" applyProtection="1">
      <alignment horizontal="right" vertical="center" shrinkToFit="1"/>
      <protection locked="0"/>
    </xf>
    <xf numFmtId="0" fontId="25" fillId="6" borderId="24" xfId="9" applyFont="1" applyFill="1" applyBorder="1" applyAlignment="1">
      <alignment horizontal="center" vertical="center"/>
    </xf>
    <xf numFmtId="183" fontId="25" fillId="0" borderId="185" xfId="9" applyNumberFormat="1" applyFont="1" applyBorder="1" applyAlignment="1">
      <alignment horizontal="right" vertical="center" shrinkToFit="1"/>
    </xf>
    <xf numFmtId="183" fontId="25" fillId="0" borderId="74" xfId="9" applyNumberFormat="1" applyFont="1" applyBorder="1" applyAlignment="1">
      <alignment horizontal="right" vertical="center" shrinkToFit="1"/>
    </xf>
    <xf numFmtId="183" fontId="25" fillId="0" borderId="182" xfId="9" applyNumberFormat="1" applyFont="1" applyBorder="1" applyAlignment="1">
      <alignment horizontal="right" vertical="center" shrinkToFit="1"/>
    </xf>
    <xf numFmtId="0" fontId="26" fillId="8" borderId="24" xfId="9" applyFont="1" applyFill="1" applyBorder="1" applyAlignment="1">
      <alignment horizontal="center" vertical="center"/>
    </xf>
    <xf numFmtId="183" fontId="26" fillId="0" borderId="185" xfId="9" applyNumberFormat="1" applyFont="1" applyBorder="1" applyAlignment="1" applyProtection="1">
      <alignment horizontal="right" vertical="center" shrinkToFit="1"/>
      <protection locked="0"/>
    </xf>
    <xf numFmtId="183" fontId="26" fillId="0" borderId="25" xfId="9" applyNumberFormat="1" applyFont="1" applyBorder="1" applyAlignment="1" applyProtection="1">
      <alignment horizontal="right" vertical="center" shrinkToFit="1"/>
      <protection locked="0"/>
    </xf>
    <xf numFmtId="183" fontId="26" fillId="0" borderId="182" xfId="9" applyNumberFormat="1" applyFont="1" applyBorder="1" applyAlignment="1" applyProtection="1">
      <alignment horizontal="right" vertical="center" shrinkToFit="1"/>
      <protection locked="0"/>
    </xf>
    <xf numFmtId="0" fontId="24" fillId="0" borderId="0" xfId="9" applyFont="1" applyAlignment="1">
      <alignment horizontal="center" vertical="center"/>
    </xf>
    <xf numFmtId="0" fontId="25" fillId="6" borderId="55" xfId="9" applyFont="1" applyFill="1" applyBorder="1" applyAlignment="1">
      <alignment horizontal="center" vertical="center"/>
    </xf>
    <xf numFmtId="183" fontId="25" fillId="0" borderId="186" xfId="9" applyNumberFormat="1" applyFont="1" applyBorder="1" applyAlignment="1">
      <alignment horizontal="right" vertical="center" shrinkToFit="1"/>
    </xf>
    <xf numFmtId="183" fontId="25" fillId="0" borderId="187" xfId="9" applyNumberFormat="1" applyFont="1" applyBorder="1" applyAlignment="1">
      <alignment horizontal="right" vertical="center" shrinkToFit="1"/>
    </xf>
    <xf numFmtId="183" fontId="25" fillId="0" borderId="62" xfId="9" applyNumberFormat="1" applyFont="1" applyBorder="1" applyAlignment="1">
      <alignment horizontal="right" vertical="center" shrinkToFit="1"/>
    </xf>
    <xf numFmtId="0" fontId="29" fillId="0" borderId="0" xfId="9" applyFont="1" applyAlignment="1">
      <alignment horizontal="center" vertical="center" shrinkToFit="1"/>
    </xf>
    <xf numFmtId="0" fontId="26" fillId="8" borderId="55" xfId="9" applyFont="1" applyFill="1" applyBorder="1" applyAlignment="1">
      <alignment horizontal="center" vertical="center"/>
    </xf>
    <xf numFmtId="183" fontId="26" fillId="0" borderId="186" xfId="9" applyNumberFormat="1" applyFont="1" applyBorder="1" applyAlignment="1" applyProtection="1">
      <alignment horizontal="right" vertical="center" shrinkToFit="1"/>
      <protection locked="0"/>
    </xf>
    <xf numFmtId="183" fontId="26" fillId="0" borderId="46" xfId="9" applyNumberFormat="1" applyFont="1" applyBorder="1" applyAlignment="1" applyProtection="1">
      <alignment horizontal="right" vertical="center" shrinkToFit="1"/>
      <protection locked="0"/>
    </xf>
    <xf numFmtId="183" fontId="26" fillId="0" borderId="62" xfId="9" applyNumberFormat="1" applyFont="1" applyBorder="1" applyAlignment="1" applyProtection="1">
      <alignment horizontal="right" vertical="center" shrinkToFit="1"/>
      <protection locked="0"/>
    </xf>
    <xf numFmtId="0" fontId="25" fillId="0" borderId="26" xfId="8" applyFont="1" applyBorder="1">
      <alignment vertical="center"/>
    </xf>
    <xf numFmtId="0" fontId="25" fillId="0" borderId="32" xfId="8" applyFont="1" applyBorder="1" applyAlignment="1">
      <alignment vertical="center" wrapText="1"/>
    </xf>
    <xf numFmtId="0" fontId="25" fillId="0" borderId="0" xfId="8" applyFont="1" applyAlignment="1">
      <alignment horizontal="left" vertical="center"/>
    </xf>
    <xf numFmtId="183" fontId="25" fillId="0" borderId="0" xfId="8" applyNumberFormat="1" applyFont="1" applyAlignment="1">
      <alignment horizontal="right" vertical="center"/>
    </xf>
    <xf numFmtId="0" fontId="25" fillId="6" borderId="45" xfId="8" applyFont="1" applyFill="1" applyBorder="1" applyAlignment="1">
      <alignment horizontal="center" vertical="center"/>
    </xf>
    <xf numFmtId="0" fontId="30" fillId="6" borderId="6" xfId="7" applyFont="1" applyFill="1" applyBorder="1" applyAlignment="1"/>
    <xf numFmtId="0" fontId="30" fillId="0" borderId="8" xfId="7" applyFont="1" applyBorder="1" applyAlignment="1">
      <alignment horizontal="center" vertical="center" wrapText="1"/>
    </xf>
    <xf numFmtId="0" fontId="30" fillId="0" borderId="12" xfId="7" applyFont="1" applyBorder="1" applyAlignment="1">
      <alignment horizontal="center" vertical="center" wrapText="1"/>
    </xf>
    <xf numFmtId="0" fontId="30" fillId="0" borderId="2" xfId="7" applyFont="1" applyBorder="1" applyAlignment="1">
      <alignment horizontal="center" vertical="center"/>
    </xf>
    <xf numFmtId="0" fontId="30" fillId="0" borderId="5" xfId="7" applyFont="1" applyBorder="1" applyAlignment="1">
      <alignment horizontal="center" vertical="center"/>
    </xf>
    <xf numFmtId="0" fontId="30" fillId="0" borderId="6" xfId="7" applyFont="1" applyBorder="1" applyAlignment="1">
      <alignment horizontal="center" vertical="center"/>
    </xf>
    <xf numFmtId="0" fontId="30" fillId="6" borderId="18" xfId="7" applyFont="1" applyFill="1" applyBorder="1" applyAlignment="1">
      <alignment horizontal="right" vertical="top"/>
    </xf>
    <xf numFmtId="0" fontId="30" fillId="6" borderId="64" xfId="7" applyFont="1" applyFill="1" applyBorder="1" applyAlignment="1">
      <alignment horizontal="right" vertical="top"/>
    </xf>
    <xf numFmtId="0" fontId="31" fillId="8" borderId="24" xfId="6" applyFont="1" applyFill="1" applyBorder="1" applyAlignment="1">
      <alignment horizontal="center" vertical="center"/>
    </xf>
    <xf numFmtId="183" fontId="30" fillId="0" borderId="24" xfId="6" applyNumberFormat="1" applyFont="1" applyBorder="1" applyAlignment="1">
      <alignment horizontal="right" vertical="center" shrinkToFit="1"/>
    </xf>
    <xf numFmtId="183" fontId="30" fillId="0" borderId="27" xfId="6" applyNumberFormat="1" applyFont="1" applyBorder="1" applyAlignment="1">
      <alignment horizontal="right" vertical="center" shrinkToFit="1"/>
    </xf>
    <xf numFmtId="183" fontId="30" fillId="0" borderId="74" xfId="6" applyNumberFormat="1" applyFont="1" applyBorder="1" applyAlignment="1">
      <alignment horizontal="right" vertical="center" shrinkToFit="1"/>
    </xf>
    <xf numFmtId="183" fontId="30" fillId="0" borderId="74" xfId="6" applyNumberFormat="1" applyFont="1" applyBorder="1" applyAlignment="1" applyProtection="1">
      <alignment horizontal="right" vertical="center" shrinkToFit="1"/>
      <protection locked="0"/>
    </xf>
    <xf numFmtId="183" fontId="30" fillId="0" borderId="182" xfId="6" applyNumberFormat="1" applyFont="1" applyBorder="1" applyAlignment="1" applyProtection="1">
      <alignment horizontal="right" vertical="center" shrinkToFit="1"/>
      <protection locked="0"/>
    </xf>
    <xf numFmtId="183" fontId="30" fillId="0" borderId="29" xfId="6" applyNumberFormat="1" applyFont="1" applyBorder="1" applyAlignment="1">
      <alignment horizontal="right" vertical="center" shrinkToFit="1"/>
    </xf>
    <xf numFmtId="0" fontId="24" fillId="0" borderId="0" xfId="7" applyFont="1" applyAlignment="1">
      <alignment horizontal="right"/>
    </xf>
    <xf numFmtId="0" fontId="31" fillId="8" borderId="55" xfId="6" applyFont="1" applyFill="1" applyBorder="1" applyAlignment="1">
      <alignment horizontal="center" vertical="center"/>
    </xf>
    <xf numFmtId="183" fontId="30" fillId="0" borderId="45" xfId="6" applyNumberFormat="1" applyFont="1" applyBorder="1" applyAlignment="1">
      <alignment horizontal="right" vertical="center" shrinkToFit="1"/>
    </xf>
    <xf numFmtId="183" fontId="30" fillId="0" borderId="48" xfId="6" applyNumberFormat="1" applyFont="1" applyBorder="1" applyAlignment="1">
      <alignment horizontal="right" vertical="center" shrinkToFit="1"/>
    </xf>
    <xf numFmtId="183" fontId="30" fillId="0" borderId="187" xfId="6" applyNumberFormat="1" applyFont="1" applyBorder="1" applyAlignment="1">
      <alignment horizontal="right" vertical="center" shrinkToFit="1"/>
    </xf>
    <xf numFmtId="183" fontId="30" fillId="0" borderId="187" xfId="6" applyNumberFormat="1" applyFont="1" applyBorder="1" applyAlignment="1" applyProtection="1">
      <alignment horizontal="right" vertical="center" shrinkToFit="1"/>
      <protection locked="0"/>
    </xf>
    <xf numFmtId="183" fontId="30" fillId="0" borderId="62" xfId="6" applyNumberFormat="1" applyFont="1" applyBorder="1" applyAlignment="1" applyProtection="1">
      <alignment horizontal="right" vertical="center" shrinkToFit="1"/>
      <protection locked="0"/>
    </xf>
    <xf numFmtId="183" fontId="30" fillId="0" borderId="55" xfId="6"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Border="1" applyAlignment="1">
      <alignment vertical="center"/>
    </xf>
    <xf numFmtId="187" fontId="22" fillId="0" borderId="27" xfId="1" applyNumberFormat="1" applyFont="1" applyBorder="1" applyAlignment="1">
      <alignment vertical="center"/>
    </xf>
    <xf numFmtId="187" fontId="22" fillId="0" borderId="172" xfId="1" applyNumberFormat="1" applyFont="1" applyBorder="1" applyAlignment="1">
      <alignment vertical="center"/>
    </xf>
    <xf numFmtId="187" fontId="22" fillId="0" borderId="172" xfId="1" applyNumberFormat="1" applyFont="1" applyBorder="1" applyAlignment="1">
      <alignment vertical="center" wrapText="1"/>
    </xf>
    <xf numFmtId="187" fontId="22" fillId="0" borderId="30" xfId="1" applyNumberFormat="1" applyFont="1" applyBorder="1" applyAlignment="1">
      <alignment vertical="center"/>
    </xf>
    <xf numFmtId="187" fontId="22" fillId="0" borderId="173" xfId="1" applyNumberFormat="1" applyFont="1" applyBorder="1" applyAlignment="1">
      <alignment vertical="center"/>
    </xf>
    <xf numFmtId="190" fontId="22" fillId="0" borderId="175" xfId="1" applyNumberFormat="1" applyFont="1" applyBorder="1" applyAlignment="1">
      <alignment vertical="center"/>
    </xf>
    <xf numFmtId="190" fontId="22" fillId="0" borderId="171" xfId="1" applyNumberFormat="1" applyFont="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Border="1" applyAlignment="1">
      <alignment vertical="center"/>
    </xf>
    <xf numFmtId="187" fontId="22" fillId="0" borderId="178" xfId="1" applyNumberFormat="1" applyFont="1" applyBorder="1" applyAlignment="1">
      <alignment vertical="center"/>
    </xf>
    <xf numFmtId="190" fontId="22" fillId="0" borderId="179" xfId="1" applyNumberFormat="1" applyFont="1" applyBorder="1" applyAlignment="1">
      <alignment vertical="center"/>
    </xf>
    <xf numFmtId="190" fontId="22" fillId="0" borderId="180" xfId="1" applyNumberFormat="1" applyFont="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5" applyNumberFormat="1" applyFont="1">
      <alignment vertical="center"/>
    </xf>
    <xf numFmtId="0" fontId="5" fillId="3" borderId="0" xfId="4" applyFont="1" applyFill="1" applyAlignment="1">
      <alignment vertical="center"/>
    </xf>
    <xf numFmtId="0" fontId="1" fillId="3" borderId="0" xfId="4" applyFill="1" applyAlignment="1">
      <alignment vertical="center"/>
    </xf>
    <xf numFmtId="0" fontId="1" fillId="3" borderId="0" xfId="4" applyFill="1" applyAlignment="1" applyProtection="1">
      <alignment vertical="center"/>
      <protection hidden="1"/>
    </xf>
    <xf numFmtId="0" fontId="3" fillId="0" borderId="30" xfId="25" applyFont="1" applyBorder="1">
      <alignment vertical="center"/>
    </xf>
    <xf numFmtId="0" fontId="3" fillId="0" borderId="35" xfId="25" applyFont="1" applyBorder="1">
      <alignment vertical="center"/>
    </xf>
    <xf numFmtId="178" fontId="3" fillId="0" borderId="42" xfId="25" applyNumberFormat="1" applyFont="1" applyBorder="1">
      <alignment vertical="center"/>
    </xf>
    <xf numFmtId="178" fontId="3" fillId="0" borderId="31" xfId="25" applyNumberFormat="1" applyFont="1" applyBorder="1">
      <alignment vertical="center"/>
    </xf>
    <xf numFmtId="178" fontId="3" fillId="0" borderId="34" xfId="25" applyNumberFormat="1" applyFont="1" applyBorder="1">
      <alignment vertical="center"/>
    </xf>
    <xf numFmtId="178" fontId="5" fillId="0" borderId="0" xfId="25" applyNumberFormat="1" applyFont="1">
      <alignment vertical="center"/>
    </xf>
    <xf numFmtId="178" fontId="3" fillId="3" borderId="0" xfId="25" applyNumberFormat="1" applyFont="1" applyFill="1" applyAlignment="1">
      <alignment vertical="center" wrapText="1"/>
    </xf>
    <xf numFmtId="187" fontId="3" fillId="3" borderId="0" xfId="23" applyNumberFormat="1" applyFont="1" applyFill="1" applyAlignment="1">
      <alignment vertical="center" wrapText="1"/>
    </xf>
    <xf numFmtId="178" fontId="1" fillId="0" borderId="0" xfId="16" applyNumberFormat="1" applyAlignment="1">
      <alignment vertical="center"/>
    </xf>
    <xf numFmtId="178" fontId="1" fillId="0" borderId="0" xfId="25" applyNumberFormat="1" applyAlignment="1">
      <alignment horizontal="center" vertical="center"/>
    </xf>
    <xf numFmtId="183" fontId="1" fillId="0" borderId="0" xfId="18" applyNumberFormat="1" applyAlignment="1">
      <alignment horizontal="right" vertical="center"/>
    </xf>
    <xf numFmtId="49" fontId="3" fillId="3" borderId="0" xfId="23" applyNumberFormat="1" applyFont="1" applyFill="1" applyAlignment="1">
      <alignment horizontal="center" vertical="center" wrapText="1"/>
    </xf>
    <xf numFmtId="191" fontId="3" fillId="0" borderId="0" xfId="25" applyNumberFormat="1" applyFont="1">
      <alignment vertical="center"/>
    </xf>
    <xf numFmtId="0" fontId="34" fillId="0" borderId="0" xfId="14" applyFont="1">
      <alignment vertical="center"/>
    </xf>
    <xf numFmtId="184" fontId="1" fillId="0" borderId="0" xfId="18" applyNumberFormat="1" applyAlignment="1">
      <alignment horizontal="right" vertical="center"/>
    </xf>
    <xf numFmtId="49" fontId="3" fillId="3" borderId="0" xfId="23" applyNumberFormat="1" applyFont="1" applyFill="1" applyAlignment="1">
      <alignment horizontal="center" vertical="center"/>
    </xf>
    <xf numFmtId="189" fontId="3" fillId="0" borderId="34" xfId="25" applyNumberFormat="1" applyFont="1" applyBorder="1">
      <alignment vertical="center"/>
    </xf>
    <xf numFmtId="189" fontId="3" fillId="0" borderId="23" xfId="25" applyNumberFormat="1" applyFont="1" applyBorder="1">
      <alignment vertical="center"/>
    </xf>
    <xf numFmtId="189" fontId="3" fillId="0" borderId="0" xfId="23" applyNumberFormat="1" applyFont="1">
      <alignment vertical="center"/>
    </xf>
    <xf numFmtId="178" fontId="3" fillId="0" borderId="14" xfId="25" applyNumberFormat="1" applyFont="1" applyBorder="1">
      <alignment vertical="center"/>
    </xf>
    <xf numFmtId="178" fontId="3" fillId="0" borderId="15" xfId="25" applyNumberFormat="1" applyFont="1" applyBorder="1">
      <alignment vertical="center"/>
    </xf>
    <xf numFmtId="49" fontId="7" fillId="0" borderId="0" xfId="10" applyNumberFormat="1" applyFont="1" applyAlignment="1">
      <alignment horizontal="center" vertical="center"/>
    </xf>
    <xf numFmtId="0" fontId="2" fillId="0" borderId="6" xfId="10" applyFont="1" applyBorder="1" applyAlignment="1">
      <alignment horizontal="center" vertical="center"/>
    </xf>
    <xf numFmtId="0" fontId="2" fillId="0" borderId="18" xfId="10" applyFont="1" applyBorder="1" applyAlignment="1">
      <alignment horizontal="center" vertical="center"/>
    </xf>
    <xf numFmtId="0" fontId="2" fillId="0" borderId="64" xfId="10" applyFont="1" applyBorder="1" applyAlignment="1">
      <alignment horizontal="center" vertical="center"/>
    </xf>
    <xf numFmtId="0" fontId="2" fillId="0" borderId="7" xfId="10" applyFont="1" applyBorder="1" applyAlignment="1">
      <alignment horizontal="center" vertical="center"/>
    </xf>
    <xf numFmtId="0" fontId="2" fillId="0" borderId="19" xfId="10" applyFont="1" applyBorder="1" applyAlignment="1">
      <alignment horizontal="center" vertical="center"/>
    </xf>
    <xf numFmtId="0" fontId="2" fillId="0" borderId="53" xfId="10" applyFont="1" applyBorder="1" applyAlignment="1">
      <alignment horizontal="center" vertical="center"/>
    </xf>
    <xf numFmtId="0" fontId="11" fillId="0" borderId="7" xfId="2" applyFont="1" applyBorder="1" applyAlignment="1">
      <alignment horizontal="left" vertical="center"/>
    </xf>
    <xf numFmtId="0" fontId="11" fillId="0" borderId="19" xfId="2" applyFont="1" applyBorder="1" applyAlignment="1">
      <alignment horizontal="left" vertical="center"/>
    </xf>
    <xf numFmtId="0" fontId="11" fillId="0" borderId="53" xfId="2" applyFont="1" applyBorder="1" applyAlignment="1">
      <alignment horizontal="left" vertical="center"/>
    </xf>
    <xf numFmtId="178" fontId="2" fillId="0" borderId="7" xfId="10" applyNumberFormat="1" applyFont="1" applyBorder="1" applyAlignment="1">
      <alignment horizontal="right" vertical="center" shrinkToFit="1"/>
    </xf>
    <xf numFmtId="178" fontId="2" fillId="0" borderId="19" xfId="10" applyNumberFormat="1" applyFont="1" applyBorder="1" applyAlignment="1">
      <alignment horizontal="right" vertical="center" shrinkToFit="1"/>
    </xf>
    <xf numFmtId="178" fontId="2" fillId="0" borderId="53" xfId="10" applyNumberFormat="1" applyFont="1" applyBorder="1" applyAlignment="1">
      <alignment horizontal="right" vertical="center" shrinkToFit="1"/>
    </xf>
    <xf numFmtId="0" fontId="2" fillId="0" borderId="7" xfId="10" applyFont="1" applyBorder="1" applyAlignment="1">
      <alignment horizontal="left" vertical="center"/>
    </xf>
    <xf numFmtId="0" fontId="2" fillId="0" borderId="19" xfId="10" applyFont="1" applyBorder="1" applyAlignment="1">
      <alignment horizontal="left" vertical="center"/>
    </xf>
    <xf numFmtId="0" fontId="2" fillId="0" borderId="53" xfId="10" applyFont="1" applyBorder="1" applyAlignment="1">
      <alignment horizontal="left" vertical="center"/>
    </xf>
    <xf numFmtId="180" fontId="2" fillId="0" borderId="7" xfId="10" applyNumberFormat="1" applyFont="1" applyBorder="1" applyAlignment="1">
      <alignment horizontal="right" vertical="center" shrinkToFit="1"/>
    </xf>
    <xf numFmtId="180" fontId="2" fillId="0" borderId="19" xfId="10" applyNumberFormat="1" applyFont="1" applyBorder="1" applyAlignment="1">
      <alignment horizontal="right" vertical="center" shrinkToFit="1"/>
    </xf>
    <xf numFmtId="180" fontId="2" fillId="0" borderId="53" xfId="10" applyNumberFormat="1" applyFont="1" applyBorder="1" applyAlignment="1">
      <alignment horizontal="right" vertical="center" shrinkToFit="1"/>
    </xf>
    <xf numFmtId="0" fontId="2" fillId="0" borderId="57" xfId="10" applyFont="1" applyBorder="1">
      <alignment vertical="center"/>
    </xf>
    <xf numFmtId="0" fontId="2" fillId="0" borderId="35" xfId="10" applyFont="1" applyBorder="1">
      <alignment vertical="center"/>
    </xf>
    <xf numFmtId="0" fontId="2" fillId="0" borderId="37" xfId="10" applyFont="1" applyBorder="1">
      <alignment vertical="center"/>
    </xf>
    <xf numFmtId="0" fontId="2" fillId="0" borderId="32" xfId="10" applyFont="1" applyBorder="1" applyAlignment="1">
      <alignment horizontal="center" vertical="center"/>
    </xf>
    <xf numFmtId="0" fontId="2" fillId="0" borderId="35" xfId="10" applyFont="1" applyBorder="1" applyAlignment="1">
      <alignment horizontal="center" vertical="center"/>
    </xf>
    <xf numFmtId="0" fontId="11" fillId="0" borderId="8" xfId="2" applyFont="1" applyBorder="1" applyAlignment="1">
      <alignment horizontal="left" vertical="center"/>
    </xf>
    <xf numFmtId="0" fontId="11" fillId="0" borderId="0" xfId="2" applyFont="1" applyAlignment="1">
      <alignment horizontal="left" vertical="center"/>
    </xf>
    <xf numFmtId="0" fontId="11" fillId="0" borderId="58" xfId="2" applyFont="1" applyBorder="1" applyAlignment="1">
      <alignment horizontal="left" vertical="center"/>
    </xf>
    <xf numFmtId="178" fontId="2" fillId="0" borderId="8" xfId="10" applyNumberFormat="1" applyFont="1" applyBorder="1" applyAlignment="1">
      <alignment horizontal="right" vertical="center" shrinkToFit="1"/>
    </xf>
    <xf numFmtId="178" fontId="2" fillId="0" borderId="0" xfId="10" applyNumberFormat="1" applyFont="1" applyAlignment="1">
      <alignment horizontal="right" vertical="center" shrinkToFit="1"/>
    </xf>
    <xf numFmtId="178" fontId="2" fillId="0" borderId="58" xfId="10" applyNumberFormat="1" applyFont="1" applyBorder="1" applyAlignment="1">
      <alignment horizontal="right" vertical="center" shrinkToFit="1"/>
    </xf>
    <xf numFmtId="0" fontId="2" fillId="0" borderId="8" xfId="10" applyFont="1" applyBorder="1" applyAlignment="1">
      <alignment horizontal="left" vertical="center"/>
    </xf>
    <xf numFmtId="0" fontId="2" fillId="0" borderId="0" xfId="10" applyFont="1" applyAlignment="1">
      <alignment horizontal="left" vertical="center"/>
    </xf>
    <xf numFmtId="0" fontId="2" fillId="0" borderId="58" xfId="10" applyFont="1" applyBorder="1" applyAlignment="1">
      <alignment horizontal="left" vertical="center"/>
    </xf>
    <xf numFmtId="180" fontId="2" fillId="0" borderId="8" xfId="10" applyNumberFormat="1" applyFont="1" applyBorder="1" applyAlignment="1">
      <alignment horizontal="right" vertical="center" shrinkToFit="1"/>
    </xf>
    <xf numFmtId="180" fontId="2" fillId="0" borderId="0" xfId="10" applyNumberFormat="1" applyFont="1" applyAlignment="1">
      <alignment horizontal="right" vertical="center" shrinkToFit="1"/>
    </xf>
    <xf numFmtId="180" fontId="2" fillId="0" borderId="58" xfId="10" applyNumberFormat="1" applyFont="1" applyBorder="1" applyAlignment="1">
      <alignment horizontal="right" vertical="center" shrinkToFit="1"/>
    </xf>
    <xf numFmtId="181" fontId="2" fillId="0" borderId="8" xfId="10" applyNumberFormat="1" applyFont="1" applyBorder="1" applyAlignment="1">
      <alignment horizontal="right" vertical="center" shrinkToFit="1"/>
    </xf>
    <xf numFmtId="181" fontId="2" fillId="0" borderId="0" xfId="10" applyNumberFormat="1" applyFont="1" applyAlignment="1">
      <alignment horizontal="right" vertical="center" shrinkToFit="1"/>
    </xf>
    <xf numFmtId="181" fontId="2" fillId="0" borderId="58" xfId="10" applyNumberFormat="1" applyFont="1" applyBorder="1" applyAlignment="1">
      <alignment horizontal="right" vertical="center" shrinkToFit="1"/>
    </xf>
    <xf numFmtId="177" fontId="2" fillId="0" borderId="8" xfId="10" applyNumberFormat="1" applyFont="1" applyBorder="1" applyAlignment="1">
      <alignment horizontal="right" vertical="center" shrinkToFit="1"/>
    </xf>
    <xf numFmtId="177" fontId="2" fillId="0" borderId="0" xfId="10" applyNumberFormat="1" applyFont="1" applyAlignment="1">
      <alignment horizontal="right" vertical="center" shrinkToFit="1"/>
    </xf>
    <xf numFmtId="177" fontId="2" fillId="0" borderId="58" xfId="10" applyNumberFormat="1" applyFont="1" applyBorder="1" applyAlignment="1">
      <alignment horizontal="right" vertical="center" shrinkToFit="1"/>
    </xf>
    <xf numFmtId="0" fontId="2" fillId="0" borderId="39" xfId="10" applyFont="1" applyBorder="1">
      <alignment vertical="center"/>
    </xf>
    <xf numFmtId="0" fontId="2" fillId="0" borderId="22" xfId="10" applyFont="1" applyBorder="1">
      <alignment vertical="center"/>
    </xf>
    <xf numFmtId="0" fontId="2" fillId="0" borderId="41" xfId="10" applyFont="1" applyBorder="1">
      <alignment vertical="center"/>
    </xf>
    <xf numFmtId="178" fontId="2" fillId="0" borderId="39" xfId="10" applyNumberFormat="1" applyFont="1" applyBorder="1" applyAlignment="1">
      <alignment horizontal="right" vertical="center" shrinkToFit="1"/>
    </xf>
    <xf numFmtId="178" fontId="2" fillId="0" borderId="22" xfId="10" applyNumberFormat="1" applyFont="1" applyBorder="1" applyAlignment="1">
      <alignment horizontal="right" vertical="center" shrinkToFit="1"/>
    </xf>
    <xf numFmtId="178" fontId="2" fillId="0" borderId="50" xfId="10" applyNumberFormat="1" applyFont="1" applyBorder="1" applyAlignment="1">
      <alignment horizontal="right" vertical="center" shrinkToFit="1"/>
    </xf>
    <xf numFmtId="0" fontId="2" fillId="0" borderId="32" xfId="10" applyFont="1" applyBorder="1">
      <alignment vertical="center"/>
    </xf>
    <xf numFmtId="178" fontId="2" fillId="0" borderId="32" xfId="10" applyNumberFormat="1" applyFont="1" applyBorder="1" applyAlignment="1">
      <alignment horizontal="right" vertical="center" shrinkToFit="1"/>
    </xf>
    <xf numFmtId="178" fontId="2" fillId="0" borderId="35" xfId="10" applyNumberFormat="1" applyFont="1" applyBorder="1" applyAlignment="1">
      <alignment horizontal="right" vertical="center" shrinkToFit="1"/>
    </xf>
    <xf numFmtId="178" fontId="2" fillId="0" borderId="51" xfId="10" applyNumberFormat="1" applyFont="1" applyBorder="1" applyAlignment="1">
      <alignment horizontal="right" vertical="center" shrinkToFit="1"/>
    </xf>
    <xf numFmtId="0" fontId="2" fillId="0" borderId="33" xfId="10" applyFont="1" applyBorder="1">
      <alignment vertical="center"/>
    </xf>
    <xf numFmtId="0" fontId="2" fillId="0" borderId="36" xfId="10" applyFont="1" applyBorder="1">
      <alignment vertical="center"/>
    </xf>
    <xf numFmtId="0" fontId="2" fillId="0" borderId="38" xfId="10" applyFont="1" applyBorder="1">
      <alignment vertical="center"/>
    </xf>
    <xf numFmtId="179" fontId="2" fillId="0" borderId="33" xfId="10" applyNumberFormat="1" applyFont="1" applyBorder="1" applyAlignment="1">
      <alignment horizontal="right" vertical="center" shrinkToFit="1"/>
    </xf>
    <xf numFmtId="179" fontId="2" fillId="0" borderId="36" xfId="10" applyNumberFormat="1" applyFont="1" applyBorder="1" applyAlignment="1">
      <alignment horizontal="right" vertical="center" shrinkToFit="1"/>
    </xf>
    <xf numFmtId="179" fontId="2" fillId="0" borderId="52" xfId="10" applyNumberFormat="1" applyFont="1" applyBorder="1" applyAlignment="1">
      <alignment horizontal="right" vertical="center" shrinkToFit="1"/>
    </xf>
    <xf numFmtId="0" fontId="11" fillId="0" borderId="40" xfId="10" applyFont="1" applyBorder="1">
      <alignment vertical="center"/>
    </xf>
    <xf numFmtId="0" fontId="11" fillId="0" borderId="22" xfId="10" applyFont="1" applyBorder="1">
      <alignment vertical="center"/>
    </xf>
    <xf numFmtId="0" fontId="11" fillId="0" borderId="41" xfId="10" applyFont="1" applyBorder="1">
      <alignment vertical="center"/>
    </xf>
    <xf numFmtId="178" fontId="11" fillId="0" borderId="40" xfId="10" applyNumberFormat="1" applyFont="1" applyBorder="1" applyAlignment="1">
      <alignment horizontal="right" vertical="center" shrinkToFit="1"/>
    </xf>
    <xf numFmtId="178" fontId="11" fillId="0" borderId="19" xfId="10" applyNumberFormat="1" applyFont="1" applyBorder="1" applyAlignment="1">
      <alignment horizontal="right" vertical="center" shrinkToFit="1"/>
    </xf>
    <xf numFmtId="178" fontId="11" fillId="0" borderId="53" xfId="10" applyNumberFormat="1" applyFont="1" applyBorder="1" applyAlignment="1">
      <alignment horizontal="right" vertical="center" shrinkToFit="1"/>
    </xf>
    <xf numFmtId="0" fontId="2" fillId="0" borderId="57" xfId="10" applyFont="1" applyBorder="1" applyAlignment="1">
      <alignment horizontal="center" vertical="center"/>
    </xf>
    <xf numFmtId="0" fontId="2" fillId="0" borderId="37" xfId="10" applyFont="1" applyBorder="1" applyAlignment="1">
      <alignment horizontal="center" vertical="center"/>
    </xf>
    <xf numFmtId="0" fontId="2" fillId="0" borderId="32" xfId="10" applyFont="1" applyBorder="1" applyAlignment="1">
      <alignment horizontal="center" vertical="center" shrinkToFit="1"/>
    </xf>
    <xf numFmtId="0" fontId="2" fillId="0" borderId="35" xfId="10" applyFont="1" applyBorder="1" applyAlignment="1">
      <alignment horizontal="center" vertical="center" shrinkToFit="1"/>
    </xf>
    <xf numFmtId="0" fontId="2" fillId="0" borderId="37" xfId="10" applyFont="1" applyBorder="1" applyAlignment="1">
      <alignment horizontal="center" vertical="center" shrinkToFit="1"/>
    </xf>
    <xf numFmtId="0" fontId="2" fillId="0" borderId="51" xfId="10" applyFont="1" applyBorder="1" applyAlignment="1">
      <alignment horizontal="center" vertical="center" shrinkToFit="1"/>
    </xf>
    <xf numFmtId="0" fontId="11" fillId="0" borderId="30" xfId="11" applyFont="1" applyBorder="1" applyAlignment="1">
      <alignment horizontal="center" vertical="center" shrinkToFit="1"/>
    </xf>
    <xf numFmtId="0" fontId="11" fillId="0" borderId="23" xfId="11" applyFont="1" applyBorder="1" applyAlignment="1">
      <alignment horizontal="center" vertical="center" shrinkToFit="1"/>
    </xf>
    <xf numFmtId="0" fontId="11" fillId="0" borderId="16" xfId="11" applyFont="1" applyBorder="1" applyAlignment="1">
      <alignment horizontal="center" vertical="center" shrinkToFit="1"/>
    </xf>
    <xf numFmtId="178" fontId="11" fillId="0" borderId="32" xfId="10" applyNumberFormat="1" applyFont="1" applyBorder="1" applyAlignment="1">
      <alignment horizontal="right" vertical="center" shrinkToFit="1"/>
    </xf>
    <xf numFmtId="178" fontId="11" fillId="0" borderId="35" xfId="10" applyNumberFormat="1" applyFont="1" applyBorder="1" applyAlignment="1">
      <alignment horizontal="right" vertical="center" shrinkToFit="1"/>
    </xf>
    <xf numFmtId="178" fontId="11" fillId="0" borderId="51" xfId="10" applyNumberFormat="1" applyFont="1" applyBorder="1" applyAlignment="1">
      <alignment horizontal="right" vertical="center" shrinkToFit="1"/>
    </xf>
    <xf numFmtId="178" fontId="2" fillId="0" borderId="37" xfId="10" applyNumberFormat="1" applyFont="1" applyBorder="1" applyAlignment="1">
      <alignment horizontal="right" vertical="center" shrinkToFit="1"/>
    </xf>
    <xf numFmtId="0" fontId="11" fillId="0" borderId="30" xfId="10" applyFont="1" applyBorder="1">
      <alignment vertical="center"/>
    </xf>
    <xf numFmtId="0" fontId="11" fillId="0" borderId="35" xfId="10" applyFont="1" applyBorder="1">
      <alignment vertical="center"/>
    </xf>
    <xf numFmtId="0" fontId="11" fillId="0" borderId="37" xfId="10" applyFont="1" applyBorder="1">
      <alignment vertical="center"/>
    </xf>
    <xf numFmtId="180" fontId="2" fillId="0" borderId="32" xfId="10" applyNumberFormat="1" applyFont="1" applyBorder="1" applyAlignment="1">
      <alignment horizontal="right" vertical="center" shrinkToFit="1"/>
    </xf>
    <xf numFmtId="180" fontId="2" fillId="0" borderId="35" xfId="10" applyNumberFormat="1" applyFont="1" applyBorder="1" applyAlignment="1">
      <alignment horizontal="right" vertical="center" shrinkToFit="1"/>
    </xf>
    <xf numFmtId="180" fontId="2" fillId="0" borderId="37" xfId="10" applyNumberFormat="1" applyFont="1" applyBorder="1" applyAlignment="1">
      <alignment horizontal="right" vertical="center" shrinkToFit="1"/>
    </xf>
    <xf numFmtId="180" fontId="2" fillId="0" borderId="51" xfId="10" applyNumberFormat="1" applyFont="1" applyBorder="1" applyAlignment="1">
      <alignment horizontal="right" vertical="center" shrinkToFit="1"/>
    </xf>
    <xf numFmtId="0" fontId="2" fillId="0" borderId="9" xfId="10" applyFont="1" applyBorder="1" applyAlignment="1">
      <alignment horizontal="left" vertical="center"/>
    </xf>
    <xf numFmtId="0" fontId="2" fillId="0" borderId="20" xfId="10" applyFont="1" applyBorder="1" applyAlignment="1">
      <alignment horizontal="left" vertical="center"/>
    </xf>
    <xf numFmtId="0" fontId="2" fillId="0" borderId="60" xfId="10" applyFont="1" applyBorder="1" applyAlignment="1">
      <alignment horizontal="left" vertical="center"/>
    </xf>
    <xf numFmtId="180" fontId="2" fillId="0" borderId="9" xfId="10" applyNumberFormat="1" applyFont="1" applyBorder="1" applyAlignment="1">
      <alignment horizontal="right" vertical="center" shrinkToFit="1"/>
    </xf>
    <xf numFmtId="180" fontId="2" fillId="0" borderId="20" xfId="10" applyNumberFormat="1" applyFont="1" applyBorder="1" applyAlignment="1">
      <alignment horizontal="right" vertical="center" shrinkToFit="1"/>
    </xf>
    <xf numFmtId="180" fontId="2" fillId="0" borderId="60" xfId="10" applyNumberFormat="1" applyFont="1" applyBorder="1" applyAlignment="1">
      <alignment horizontal="right" vertical="center" shrinkToFit="1"/>
    </xf>
    <xf numFmtId="0" fontId="11" fillId="0" borderId="23" xfId="10" applyFont="1" applyBorder="1">
      <alignment vertical="center"/>
    </xf>
    <xf numFmtId="0" fontId="11" fillId="0" borderId="16" xfId="10" applyFont="1" applyBorder="1">
      <alignment vertical="center"/>
    </xf>
    <xf numFmtId="179" fontId="11" fillId="0" borderId="30" xfId="10" applyNumberFormat="1" applyFont="1" applyBorder="1" applyAlignment="1">
      <alignment horizontal="right" vertical="center" shrinkToFit="1"/>
    </xf>
    <xf numFmtId="179" fontId="11" fillId="0" borderId="23" xfId="10" applyNumberFormat="1" applyFont="1" applyBorder="1" applyAlignment="1">
      <alignment horizontal="right" vertical="center" shrinkToFit="1"/>
    </xf>
    <xf numFmtId="179" fontId="11" fillId="0" borderId="54" xfId="10" applyNumberFormat="1" applyFont="1" applyBorder="1" applyAlignment="1">
      <alignment horizontal="right" vertical="center" shrinkToFit="1"/>
    </xf>
    <xf numFmtId="0" fontId="11" fillId="0" borderId="33" xfId="11" applyFont="1" applyBorder="1" applyAlignment="1">
      <alignment horizontal="center" vertical="center" shrinkToFit="1"/>
    </xf>
    <xf numFmtId="0" fontId="11" fillId="0" borderId="36" xfId="11" applyFont="1" applyBorder="1" applyAlignment="1">
      <alignment horizontal="center" vertical="center" shrinkToFit="1"/>
    </xf>
    <xf numFmtId="0" fontId="11" fillId="0" borderId="38" xfId="11" applyFont="1" applyBorder="1" applyAlignment="1">
      <alignment horizontal="center" vertical="center" shrinkToFit="1"/>
    </xf>
    <xf numFmtId="0" fontId="2" fillId="0" borderId="10" xfId="10" applyFont="1" applyBorder="1" applyAlignment="1">
      <alignment horizontal="center" vertical="center"/>
    </xf>
    <xf numFmtId="0" fontId="2" fillId="0" borderId="21" xfId="10" applyFont="1" applyBorder="1" applyAlignment="1">
      <alignment horizontal="center" vertical="center"/>
    </xf>
    <xf numFmtId="0" fontId="2" fillId="0" borderId="29" xfId="10" applyFont="1" applyBorder="1" applyAlignment="1">
      <alignment horizontal="center" vertical="center"/>
    </xf>
    <xf numFmtId="177" fontId="2" fillId="0" borderId="29" xfId="10" applyNumberFormat="1" applyFont="1" applyBorder="1" applyAlignment="1">
      <alignment horizontal="right" vertical="center" shrinkToFit="1"/>
    </xf>
    <xf numFmtId="177" fontId="2" fillId="0" borderId="44" xfId="10" applyNumberFormat="1" applyFont="1" applyBorder="1" applyAlignment="1">
      <alignment horizontal="right" vertical="center" shrinkToFit="1"/>
    </xf>
    <xf numFmtId="177" fontId="2" fillId="0" borderId="55" xfId="10" applyNumberFormat="1" applyFont="1" applyBorder="1" applyAlignment="1">
      <alignment horizontal="right" vertical="center" shrinkToFit="1"/>
    </xf>
    <xf numFmtId="180" fontId="2" fillId="0" borderId="33" xfId="10" applyNumberFormat="1" applyFont="1" applyBorder="1" applyAlignment="1">
      <alignment horizontal="right" vertical="center" shrinkToFit="1"/>
    </xf>
    <xf numFmtId="180" fontId="2" fillId="0" borderId="36" xfId="10" applyNumberFormat="1" applyFont="1" applyBorder="1" applyAlignment="1">
      <alignment horizontal="right" vertical="center" shrinkToFit="1"/>
    </xf>
    <xf numFmtId="180" fontId="2" fillId="0" borderId="38" xfId="10" applyNumberFormat="1" applyFont="1" applyBorder="1" applyAlignment="1">
      <alignment horizontal="right" vertical="center" shrinkToFit="1"/>
    </xf>
    <xf numFmtId="180" fontId="2" fillId="0" borderId="52" xfId="10" applyNumberFormat="1" applyFont="1" applyBorder="1" applyAlignment="1">
      <alignment horizontal="right" vertical="center" shrinkToFit="1"/>
    </xf>
    <xf numFmtId="178" fontId="2" fillId="0" borderId="29" xfId="10" applyNumberFormat="1" applyFont="1" applyBorder="1" applyAlignment="1">
      <alignment horizontal="right" vertical="center" shrinkToFit="1"/>
    </xf>
    <xf numFmtId="178" fontId="2" fillId="0" borderId="44" xfId="10" applyNumberFormat="1" applyFont="1" applyBorder="1" applyAlignment="1">
      <alignment horizontal="right" vertical="center" shrinkToFit="1"/>
    </xf>
    <xf numFmtId="178" fontId="2" fillId="0" borderId="55" xfId="10" applyNumberFormat="1" applyFont="1" applyBorder="1" applyAlignment="1">
      <alignment horizontal="right" vertical="center" shrinkToFit="1"/>
    </xf>
    <xf numFmtId="178" fontId="2" fillId="0" borderId="19" xfId="10" applyNumberFormat="1" applyFont="1" applyBorder="1" applyAlignment="1">
      <alignment horizontal="right" vertical="center"/>
    </xf>
    <xf numFmtId="178" fontId="2" fillId="0" borderId="53" xfId="10" applyNumberFormat="1" applyFont="1" applyBorder="1" applyAlignment="1">
      <alignment horizontal="right" vertical="center"/>
    </xf>
    <xf numFmtId="180" fontId="2" fillId="0" borderId="20" xfId="10" applyNumberFormat="1" applyFont="1" applyBorder="1" applyAlignment="1">
      <alignment horizontal="right" vertical="center"/>
    </xf>
    <xf numFmtId="180" fontId="2" fillId="0" borderId="60" xfId="10" applyNumberFormat="1" applyFont="1" applyBorder="1" applyAlignment="1">
      <alignment horizontal="right" vertical="center"/>
    </xf>
    <xf numFmtId="0" fontId="2" fillId="0" borderId="61" xfId="10" applyFont="1" applyBorder="1">
      <alignment vertical="center"/>
    </xf>
    <xf numFmtId="0" fontId="2" fillId="0" borderId="62" xfId="10" applyFont="1" applyBorder="1" applyAlignment="1">
      <alignment horizontal="center" vertical="center"/>
    </xf>
    <xf numFmtId="0" fontId="2" fillId="0" borderId="52" xfId="10" applyFont="1" applyBorder="1" applyAlignment="1">
      <alignment horizontal="center" vertical="center"/>
    </xf>
    <xf numFmtId="0" fontId="2" fillId="0" borderId="63" xfId="10" applyFont="1" applyBorder="1" applyAlignment="1">
      <alignment horizontal="center" vertical="center"/>
    </xf>
    <xf numFmtId="0" fontId="2" fillId="0" borderId="11" xfId="10" applyFont="1" applyBorder="1" applyAlignment="1">
      <alignment horizontal="center" vertical="center"/>
    </xf>
    <xf numFmtId="0" fontId="2" fillId="0" borderId="22" xfId="10" applyFont="1" applyBorder="1" applyAlignment="1">
      <alignment horizontal="center" vertical="center"/>
    </xf>
    <xf numFmtId="0" fontId="2" fillId="0" borderId="50" xfId="10" applyFont="1" applyBorder="1" applyAlignment="1">
      <alignment horizontal="center" vertical="center"/>
    </xf>
    <xf numFmtId="0" fontId="11" fillId="0" borderId="9" xfId="2" applyFont="1" applyBorder="1" applyAlignment="1">
      <alignment horizontal="left" vertical="center"/>
    </xf>
    <xf numFmtId="0" fontId="11" fillId="0" borderId="20" xfId="2" applyFont="1" applyBorder="1" applyAlignment="1">
      <alignment horizontal="left" vertical="center"/>
    </xf>
    <xf numFmtId="0" fontId="11" fillId="0" borderId="60" xfId="2" applyFont="1" applyBorder="1" applyAlignment="1">
      <alignment horizontal="left" vertical="center"/>
    </xf>
    <xf numFmtId="178" fontId="2" fillId="0" borderId="9" xfId="10" applyNumberFormat="1" applyFont="1" applyBorder="1" applyAlignment="1">
      <alignment horizontal="right" vertical="center" shrinkToFit="1"/>
    </xf>
    <xf numFmtId="178" fontId="2" fillId="0" borderId="20" xfId="10" applyNumberFormat="1" applyFont="1" applyBorder="1" applyAlignment="1">
      <alignment horizontal="right" vertical="center" shrinkToFit="1"/>
    </xf>
    <xf numFmtId="178" fontId="2" fillId="0" borderId="60" xfId="10" applyNumberFormat="1" applyFont="1" applyBorder="1" applyAlignment="1">
      <alignment horizontal="right" vertical="center" shrinkToFit="1"/>
    </xf>
    <xf numFmtId="0" fontId="12" fillId="0" borderId="35" xfId="10" applyFont="1" applyBorder="1">
      <alignment vertical="center"/>
    </xf>
    <xf numFmtId="0" fontId="12" fillId="0" borderId="37" xfId="10" applyFont="1" applyBorder="1">
      <alignment vertical="center"/>
    </xf>
    <xf numFmtId="178" fontId="2" fillId="0" borderId="33" xfId="10" applyNumberFormat="1" applyFont="1" applyBorder="1" applyAlignment="1">
      <alignment horizontal="right" vertical="center"/>
    </xf>
    <xf numFmtId="178" fontId="2" fillId="0" borderId="36" xfId="10" applyNumberFormat="1" applyFont="1" applyBorder="1" applyAlignment="1">
      <alignment horizontal="right" vertical="center"/>
    </xf>
    <xf numFmtId="178" fontId="2" fillId="0" borderId="38" xfId="10" applyNumberFormat="1" applyFont="1" applyBorder="1" applyAlignment="1">
      <alignment horizontal="right" vertical="center"/>
    </xf>
    <xf numFmtId="0" fontId="2" fillId="0" borderId="43" xfId="10" applyFont="1" applyBorder="1" applyAlignment="1">
      <alignment horizontal="center" vertical="center" shrinkToFit="1"/>
    </xf>
    <xf numFmtId="0" fontId="2" fillId="0" borderId="20" xfId="10" applyFont="1" applyBorder="1" applyAlignment="1">
      <alignment horizontal="center" vertical="center" shrinkToFit="1"/>
    </xf>
    <xf numFmtId="0" fontId="2" fillId="0" borderId="17" xfId="10" applyFont="1" applyBorder="1" applyAlignment="1">
      <alignment horizontal="center" vertical="center" shrinkToFit="1"/>
    </xf>
    <xf numFmtId="49" fontId="2" fillId="0" borderId="0" xfId="10" applyNumberFormat="1" applyFont="1" applyAlignment="1">
      <alignment horizontal="left" vertical="center"/>
    </xf>
    <xf numFmtId="49" fontId="2" fillId="0" borderId="0" xfId="10" applyNumberFormat="1" applyFont="1" applyAlignment="1">
      <alignment horizontal="center" vertical="center"/>
    </xf>
    <xf numFmtId="0" fontId="2" fillId="0" borderId="0" xfId="10" applyFont="1" applyAlignment="1">
      <alignment horizontal="center" vertical="center"/>
    </xf>
    <xf numFmtId="0" fontId="2" fillId="0" borderId="0" xfId="10" applyFont="1" applyAlignment="1">
      <alignment horizontal="center" vertical="center" shrinkToFit="1"/>
    </xf>
    <xf numFmtId="176" fontId="2" fillId="0" borderId="0" xfId="10" applyNumberFormat="1" applyFont="1" applyAlignment="1" applyProtection="1">
      <alignment horizontal="center" vertical="center" shrinkToFit="1"/>
      <protection hidden="1"/>
    </xf>
    <xf numFmtId="0" fontId="10" fillId="0" borderId="0" xfId="10" applyFont="1" applyAlignment="1" applyProtection="1">
      <alignment horizontal="left" vertical="center" wrapText="1"/>
      <protection hidden="1"/>
    </xf>
    <xf numFmtId="0" fontId="2" fillId="0" borderId="0" xfId="10" applyFont="1" applyAlignment="1" applyProtection="1">
      <alignment horizontal="center" vertical="center" shrinkToFit="1"/>
      <protection hidden="1"/>
    </xf>
    <xf numFmtId="0" fontId="2" fillId="0" borderId="0" xfId="10" applyFont="1">
      <alignment vertical="center"/>
    </xf>
    <xf numFmtId="0" fontId="2" fillId="0" borderId="1" xfId="10" applyFont="1" applyBorder="1" applyAlignment="1">
      <alignment horizontal="center" vertical="center"/>
    </xf>
    <xf numFmtId="0" fontId="2" fillId="0" borderId="13" xfId="10" applyFont="1" applyBorder="1" applyAlignment="1">
      <alignment horizontal="center" vertical="center"/>
    </xf>
    <xf numFmtId="0" fontId="2" fillId="0" borderId="24" xfId="10" applyFont="1" applyBorder="1" applyAlignment="1">
      <alignment horizontal="center" vertical="center"/>
    </xf>
    <xf numFmtId="0" fontId="2" fillId="0" borderId="2" xfId="10" applyFont="1" applyBorder="1" applyAlignment="1">
      <alignment horizontal="center" vertical="center"/>
    </xf>
    <xf numFmtId="0" fontId="2" fillId="0" borderId="14" xfId="10" applyFont="1" applyBorder="1" applyAlignment="1">
      <alignment horizontal="center" vertical="center"/>
    </xf>
    <xf numFmtId="0" fontId="2" fillId="0" borderId="25" xfId="10" applyFont="1" applyBorder="1" applyAlignment="1">
      <alignment horizontal="center" vertical="center"/>
    </xf>
    <xf numFmtId="0" fontId="2" fillId="0" borderId="3" xfId="10" applyFont="1" applyBorder="1" applyAlignment="1">
      <alignment horizontal="center" vertical="center"/>
    </xf>
    <xf numFmtId="0" fontId="2" fillId="0" borderId="15" xfId="10" applyFont="1" applyBorder="1" applyAlignment="1">
      <alignment horizontal="center" vertical="center"/>
    </xf>
    <xf numFmtId="0" fontId="2" fillId="0" borderId="26" xfId="10" applyFont="1" applyBorder="1" applyAlignment="1">
      <alignment horizontal="center" vertical="center"/>
    </xf>
    <xf numFmtId="0" fontId="2" fillId="0" borderId="40" xfId="10" applyFont="1" applyBorder="1" applyAlignment="1">
      <alignment horizontal="center" vertical="center"/>
    </xf>
    <xf numFmtId="0" fontId="2" fillId="0" borderId="45" xfId="10" applyFont="1" applyBorder="1" applyAlignment="1">
      <alignment horizontal="center" vertical="center"/>
    </xf>
    <xf numFmtId="0" fontId="2" fillId="0" borderId="42" xfId="10" applyFont="1" applyBorder="1" applyAlignment="1">
      <alignment horizontal="center" vertical="center"/>
    </xf>
    <xf numFmtId="0" fontId="2" fillId="0" borderId="46" xfId="10" applyFont="1" applyBorder="1" applyAlignment="1">
      <alignment horizontal="center" vertical="center"/>
    </xf>
    <xf numFmtId="0" fontId="2" fillId="0" borderId="31" xfId="10" applyFont="1" applyBorder="1" applyAlignment="1">
      <alignment horizontal="center" vertical="center"/>
    </xf>
    <xf numFmtId="0" fontId="2" fillId="0" borderId="47" xfId="10" applyFont="1" applyBorder="1" applyAlignment="1">
      <alignment horizontal="center" vertical="center"/>
    </xf>
    <xf numFmtId="0" fontId="2" fillId="0" borderId="8" xfId="10" applyFont="1" applyBorder="1" applyAlignment="1">
      <alignment horizontal="center" vertical="center"/>
    </xf>
    <xf numFmtId="0" fontId="2" fillId="0" borderId="56" xfId="10" applyFont="1" applyBorder="1" applyAlignment="1">
      <alignment horizontal="center" vertical="center"/>
    </xf>
    <xf numFmtId="0" fontId="2" fillId="0" borderId="34" xfId="10" applyFont="1" applyBorder="1" applyAlignment="1">
      <alignment horizontal="center" vertical="center"/>
    </xf>
    <xf numFmtId="0" fontId="2" fillId="0" borderId="58" xfId="10" applyFont="1" applyBorder="1" applyAlignment="1">
      <alignment horizontal="center" vertical="center"/>
    </xf>
    <xf numFmtId="0" fontId="2" fillId="0" borderId="59" xfId="10" applyFont="1" applyBorder="1" applyAlignment="1">
      <alignment horizontal="center" vertical="center"/>
    </xf>
    <xf numFmtId="0" fontId="2" fillId="0" borderId="4" xfId="10" applyFont="1" applyBorder="1" applyAlignment="1">
      <alignment horizontal="center" vertical="center"/>
    </xf>
    <xf numFmtId="0" fontId="2" fillId="0" borderId="16" xfId="10" applyFont="1" applyBorder="1" applyAlignment="1">
      <alignment horizontal="center" vertical="center"/>
    </xf>
    <xf numFmtId="0" fontId="2" fillId="0" borderId="27" xfId="10" applyFont="1" applyBorder="1" applyAlignment="1">
      <alignment horizontal="center" vertical="center"/>
    </xf>
    <xf numFmtId="0" fontId="2" fillId="0" borderId="5" xfId="10" applyFont="1" applyBorder="1" applyAlignment="1">
      <alignment horizontal="center" vertical="center"/>
    </xf>
    <xf numFmtId="0" fontId="2" fillId="0" borderId="17" xfId="10" applyFont="1" applyBorder="1" applyAlignment="1">
      <alignment horizontal="center" vertical="center"/>
    </xf>
    <xf numFmtId="0" fontId="2" fillId="0" borderId="28" xfId="10" applyFont="1" applyBorder="1" applyAlignment="1">
      <alignment horizontal="center" vertical="center"/>
    </xf>
    <xf numFmtId="0" fontId="2" fillId="0" borderId="30" xfId="10" applyFont="1" applyBorder="1" applyAlignment="1">
      <alignment horizontal="center" vertical="center"/>
    </xf>
    <xf numFmtId="0" fontId="2" fillId="0" borderId="48" xfId="10" applyFont="1" applyBorder="1" applyAlignment="1">
      <alignment horizontal="center" vertical="center"/>
    </xf>
    <xf numFmtId="0" fontId="2" fillId="0" borderId="43" xfId="10" applyFont="1" applyBorder="1" applyAlignment="1">
      <alignment horizontal="center" vertical="center"/>
    </xf>
    <xf numFmtId="0" fontId="2" fillId="0" borderId="49" xfId="10" applyFont="1" applyBorder="1" applyAlignment="1">
      <alignment horizontal="center" vertical="center"/>
    </xf>
    <xf numFmtId="0" fontId="2" fillId="0" borderId="12" xfId="10" applyFont="1" applyBorder="1" applyAlignment="1">
      <alignment horizontal="center" vertical="center"/>
    </xf>
    <xf numFmtId="0" fontId="2" fillId="0" borderId="23" xfId="10" applyFont="1" applyBorder="1" applyAlignment="1">
      <alignment horizontal="center" vertical="center"/>
    </xf>
    <xf numFmtId="0" fontId="2" fillId="0" borderId="9" xfId="10" applyFont="1" applyBorder="1" applyAlignment="1">
      <alignment horizontal="center" vertical="center"/>
    </xf>
    <xf numFmtId="0" fontId="2" fillId="0" borderId="20" xfId="10" applyFont="1" applyBorder="1" applyAlignment="1">
      <alignment horizontal="center" vertical="center"/>
    </xf>
    <xf numFmtId="49" fontId="2" fillId="0" borderId="30" xfId="10" applyNumberFormat="1" applyFont="1" applyBorder="1" applyAlignment="1">
      <alignment horizontal="center" vertical="center"/>
    </xf>
    <xf numFmtId="49" fontId="2" fillId="0" borderId="23" xfId="10" applyNumberFormat="1" applyFont="1" applyBorder="1" applyAlignment="1">
      <alignment horizontal="center" vertical="center"/>
    </xf>
    <xf numFmtId="49" fontId="2" fillId="0" borderId="54" xfId="10" applyNumberFormat="1" applyFont="1" applyBorder="1" applyAlignment="1">
      <alignment horizontal="center" vertical="center"/>
    </xf>
    <xf numFmtId="49" fontId="2" fillId="0" borderId="42" xfId="10" applyNumberFormat="1" applyFont="1" applyBorder="1" applyAlignment="1">
      <alignment horizontal="center" vertical="center"/>
    </xf>
    <xf numFmtId="49" fontId="2" fillId="0" borderId="58" xfId="10" applyNumberFormat="1" applyFont="1" applyBorder="1" applyAlignment="1">
      <alignment horizontal="center" vertical="center"/>
    </xf>
    <xf numFmtId="49" fontId="2" fillId="0" borderId="43" xfId="10" applyNumberFormat="1" applyFont="1" applyBorder="1" applyAlignment="1">
      <alignment horizontal="center" vertical="center"/>
    </xf>
    <xf numFmtId="49" fontId="2" fillId="0" borderId="20" xfId="10" applyNumberFormat="1" applyFont="1" applyBorder="1" applyAlignment="1">
      <alignment horizontal="center" vertical="center"/>
    </xf>
    <xf numFmtId="49" fontId="2" fillId="0" borderId="60" xfId="10" applyNumberFormat="1" applyFont="1" applyBorder="1" applyAlignment="1">
      <alignment horizontal="center" vertical="center"/>
    </xf>
    <xf numFmtId="0" fontId="2" fillId="0" borderId="7"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13" xfId="10" applyFont="1" applyBorder="1" applyAlignment="1">
      <alignment horizontal="center" vertical="center" wrapText="1"/>
    </xf>
    <xf numFmtId="0" fontId="2" fillId="0" borderId="8" xfId="10" applyFont="1" applyBorder="1" applyAlignment="1">
      <alignment horizontal="center" vertical="center" wrapText="1"/>
    </xf>
    <xf numFmtId="0" fontId="2" fillId="0" borderId="0" xfId="10" applyFont="1" applyAlignment="1">
      <alignment horizontal="center" vertical="center" wrapText="1"/>
    </xf>
    <xf numFmtId="0" fontId="2" fillId="0" borderId="14" xfId="10" applyFont="1" applyBorder="1" applyAlignment="1">
      <alignment horizontal="center" vertical="center" wrapText="1"/>
    </xf>
    <xf numFmtId="0" fontId="2" fillId="0" borderId="9" xfId="10" applyFont="1" applyBorder="1" applyAlignment="1">
      <alignment horizontal="center" vertical="center" wrapText="1"/>
    </xf>
    <xf numFmtId="0" fontId="2" fillId="0" borderId="20" xfId="10" applyFont="1" applyBorder="1" applyAlignment="1">
      <alignment horizontal="center" vertical="center" wrapText="1"/>
    </xf>
    <xf numFmtId="0" fontId="2" fillId="0" borderId="17" xfId="10" applyFont="1" applyBorder="1" applyAlignment="1">
      <alignment horizontal="center" vertical="center" wrapText="1"/>
    </xf>
    <xf numFmtId="0" fontId="10" fillId="0" borderId="0" xfId="10" applyFont="1" applyAlignment="1">
      <alignment horizontal="left" vertical="center" wrapText="1"/>
    </xf>
    <xf numFmtId="0" fontId="10" fillId="0" borderId="58" xfId="10" applyFont="1" applyBorder="1" applyAlignment="1">
      <alignment horizontal="left" vertical="center" wrapText="1"/>
    </xf>
    <xf numFmtId="0" fontId="10" fillId="0" borderId="30" xfId="10" applyFont="1" applyBorder="1" applyAlignment="1">
      <alignment horizontal="center" vertical="center" wrapText="1"/>
    </xf>
    <xf numFmtId="0" fontId="10" fillId="0" borderId="23" xfId="10" applyFont="1" applyBorder="1" applyAlignment="1">
      <alignment horizontal="center" vertical="center" wrapText="1"/>
    </xf>
    <xf numFmtId="0" fontId="10" fillId="0" borderId="16" xfId="10" applyFont="1" applyBorder="1" applyAlignment="1">
      <alignment horizontal="center" vertical="center" wrapText="1"/>
    </xf>
    <xf numFmtId="0" fontId="10" fillId="0" borderId="31" xfId="10" applyFont="1" applyBorder="1" applyAlignment="1">
      <alignment horizontal="center" vertical="center" wrapText="1"/>
    </xf>
    <xf numFmtId="0" fontId="10" fillId="0" borderId="34" xfId="10" applyFont="1" applyBorder="1" applyAlignment="1">
      <alignment horizontal="center" vertical="center" wrapText="1"/>
    </xf>
    <xf numFmtId="0" fontId="10" fillId="0" borderId="15" xfId="10" applyFont="1" applyBorder="1" applyAlignment="1">
      <alignment horizontal="center" vertical="center" wrapText="1"/>
    </xf>
    <xf numFmtId="0" fontId="2" fillId="0" borderId="30" xfId="10" applyFont="1" applyBorder="1" applyAlignment="1">
      <alignment horizontal="center" vertical="center" wrapText="1"/>
    </xf>
    <xf numFmtId="0" fontId="2" fillId="0" borderId="23" xfId="10" applyFont="1" applyBorder="1" applyAlignment="1">
      <alignment horizontal="center" vertical="center" wrapText="1"/>
    </xf>
    <xf numFmtId="0" fontId="2" fillId="0" borderId="16" xfId="10" applyFont="1" applyBorder="1" applyAlignment="1">
      <alignment horizontal="center" vertical="center" wrapText="1"/>
    </xf>
    <xf numFmtId="0" fontId="2" fillId="0" borderId="31" xfId="10" applyFont="1" applyBorder="1" applyAlignment="1">
      <alignment horizontal="center" vertical="center" wrapText="1"/>
    </xf>
    <xf numFmtId="0" fontId="2" fillId="0" borderId="34" xfId="10" applyFont="1" applyBorder="1" applyAlignment="1">
      <alignment horizontal="center" vertical="center" wrapText="1"/>
    </xf>
    <xf numFmtId="0" fontId="2" fillId="0" borderId="15" xfId="10" applyFont="1" applyBorder="1" applyAlignment="1">
      <alignment horizontal="center" vertical="center" wrapText="1"/>
    </xf>
    <xf numFmtId="0" fontId="10" fillId="0" borderId="54" xfId="10" applyFont="1" applyBorder="1" applyAlignment="1">
      <alignment horizontal="center" vertical="center" wrapText="1"/>
    </xf>
    <xf numFmtId="0" fontId="10" fillId="0" borderId="59" xfId="10" applyFont="1" applyBorder="1" applyAlignment="1">
      <alignment horizontal="center" vertical="center" wrapText="1"/>
    </xf>
    <xf numFmtId="0" fontId="11" fillId="0" borderId="7"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0" xfId="2" applyFont="1" applyAlignment="1">
      <alignment horizontal="center" vertical="center" wrapText="1"/>
    </xf>
    <xf numFmtId="0" fontId="11" fillId="0" borderId="5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12" xfId="10" applyFont="1" applyBorder="1" applyAlignment="1">
      <alignment horizontal="center" vertical="center" textRotation="255"/>
    </xf>
    <xf numFmtId="0" fontId="2" fillId="0" borderId="23" xfId="10" applyFont="1" applyBorder="1" applyAlignment="1">
      <alignment horizontal="center" vertical="center" textRotation="255"/>
    </xf>
    <xf numFmtId="0" fontId="2" fillId="0" borderId="16" xfId="10" applyFont="1" applyBorder="1" applyAlignment="1">
      <alignment horizontal="center" vertical="center" textRotation="255"/>
    </xf>
    <xf numFmtId="0" fontId="2" fillId="0" borderId="8" xfId="10" applyFont="1" applyBorder="1" applyAlignment="1">
      <alignment horizontal="center" vertical="center" textRotation="255"/>
    </xf>
    <xf numFmtId="0" fontId="2" fillId="0" borderId="0" xfId="10" applyFont="1" applyAlignment="1">
      <alignment horizontal="center" vertical="center" textRotation="255"/>
    </xf>
    <xf numFmtId="0" fontId="2" fillId="0" borderId="14" xfId="10" applyFont="1" applyBorder="1" applyAlignment="1">
      <alignment horizontal="center" vertical="center" textRotation="255"/>
    </xf>
    <xf numFmtId="0" fontId="2" fillId="0" borderId="9" xfId="10" applyFont="1" applyBorder="1" applyAlignment="1">
      <alignment horizontal="center" vertical="center" textRotation="255"/>
    </xf>
    <xf numFmtId="0" fontId="2" fillId="0" borderId="20" xfId="10" applyFont="1" applyBorder="1" applyAlignment="1">
      <alignment horizontal="center" vertical="center" textRotation="255"/>
    </xf>
    <xf numFmtId="0" fontId="2" fillId="0" borderId="17" xfId="10" applyFont="1" applyBorder="1" applyAlignment="1">
      <alignment horizontal="center" vertical="center" textRotation="255"/>
    </xf>
    <xf numFmtId="0" fontId="2" fillId="0" borderId="30" xfId="10" applyFont="1" applyBorder="1" applyAlignment="1">
      <alignment horizontal="center" vertical="center" textRotation="255"/>
    </xf>
    <xf numFmtId="0" fontId="2" fillId="0" borderId="42" xfId="10" applyFont="1" applyBorder="1" applyAlignment="1">
      <alignment horizontal="center" vertical="center" textRotation="255"/>
    </xf>
    <xf numFmtId="0" fontId="2" fillId="0" borderId="31" xfId="10" applyFont="1" applyBorder="1" applyAlignment="1">
      <alignment horizontal="center" vertical="center" textRotation="255"/>
    </xf>
    <xf numFmtId="0" fontId="2" fillId="0" borderId="34" xfId="10" applyFont="1" applyBorder="1" applyAlignment="1">
      <alignment horizontal="center" vertical="center" textRotation="255"/>
    </xf>
    <xf numFmtId="0" fontId="2" fillId="0" borderId="15" xfId="10" applyFont="1" applyBorder="1" applyAlignment="1">
      <alignment horizontal="center" vertical="center" textRotation="255"/>
    </xf>
    <xf numFmtId="49" fontId="9" fillId="0" borderId="6" xfId="5" applyNumberFormat="1" applyFont="1" applyBorder="1" applyAlignment="1">
      <alignment horizontal="center" vertical="center"/>
    </xf>
    <xf numFmtId="49" fontId="9" fillId="0" borderId="18" xfId="5" applyNumberFormat="1" applyFont="1" applyBorder="1" applyAlignment="1">
      <alignment horizontal="center" vertical="center"/>
    </xf>
    <xf numFmtId="49" fontId="9" fillId="0" borderId="64" xfId="5" applyNumberFormat="1" applyFont="1" applyBorder="1" applyAlignment="1">
      <alignment horizontal="center" vertical="center"/>
    </xf>
    <xf numFmtId="0" fontId="2" fillId="0" borderId="74" xfId="5" applyFont="1" applyBorder="1" applyAlignment="1">
      <alignment horizontal="center" vertical="center"/>
    </xf>
    <xf numFmtId="0" fontId="2" fillId="0" borderId="30" xfId="5" applyFont="1" applyBorder="1">
      <alignment vertical="center"/>
    </xf>
    <xf numFmtId="0" fontId="2" fillId="0" borderId="23" xfId="5" applyFont="1" applyBorder="1">
      <alignment vertical="center"/>
    </xf>
    <xf numFmtId="0" fontId="2" fillId="0" borderId="16" xfId="5" applyFont="1" applyBorder="1">
      <alignment vertical="center"/>
    </xf>
    <xf numFmtId="178" fontId="2" fillId="0" borderId="30" xfId="5" applyNumberFormat="1" applyFont="1" applyBorder="1" applyAlignment="1">
      <alignment horizontal="right" vertical="center" shrinkToFit="1"/>
    </xf>
    <xf numFmtId="178" fontId="2" fillId="0" borderId="23" xfId="5" applyNumberFormat="1" applyFont="1" applyBorder="1" applyAlignment="1">
      <alignment horizontal="right" vertical="center" shrinkToFit="1"/>
    </xf>
    <xf numFmtId="178" fontId="2" fillId="0" borderId="65" xfId="5" applyNumberFormat="1" applyFont="1" applyBorder="1" applyAlignment="1">
      <alignment horizontal="right" vertical="center" shrinkToFit="1"/>
    </xf>
    <xf numFmtId="180" fontId="2" fillId="0" borderId="68" xfId="5" applyNumberFormat="1" applyFont="1" applyBorder="1" applyAlignment="1">
      <alignment horizontal="right" vertical="center" shrinkToFit="1"/>
    </xf>
    <xf numFmtId="178" fontId="2" fillId="0" borderId="68" xfId="5" applyNumberFormat="1" applyFont="1" applyBorder="1" applyAlignment="1">
      <alignment horizontal="right" vertical="center" shrinkToFit="1"/>
    </xf>
    <xf numFmtId="180" fontId="2" fillId="0" borderId="72" xfId="5" applyNumberFormat="1" applyFont="1" applyBorder="1" applyAlignment="1">
      <alignment horizontal="right" vertical="center" shrinkToFit="1"/>
    </xf>
    <xf numFmtId="180" fontId="2" fillId="0" borderId="23" xfId="5" applyNumberFormat="1" applyFont="1" applyBorder="1" applyAlignment="1">
      <alignment horizontal="right" vertical="center" shrinkToFit="1"/>
    </xf>
    <xf numFmtId="180" fontId="2" fillId="0" borderId="16" xfId="5" applyNumberFormat="1" applyFont="1" applyBorder="1" applyAlignment="1">
      <alignment horizontal="right" vertical="center" shrinkToFit="1"/>
    </xf>
    <xf numFmtId="178" fontId="2" fillId="0" borderId="42" xfId="5" applyNumberFormat="1" applyFont="1" applyBorder="1" applyAlignment="1">
      <alignment horizontal="right" vertical="center" shrinkToFit="1"/>
    </xf>
    <xf numFmtId="178" fontId="2" fillId="0" borderId="66" xfId="5" applyNumberFormat="1" applyFont="1" applyBorder="1" applyAlignment="1">
      <alignment horizontal="right" vertical="center" shrinkToFit="1"/>
    </xf>
    <xf numFmtId="180" fontId="2" fillId="0" borderId="69" xfId="5" applyNumberFormat="1" applyFont="1" applyBorder="1" applyAlignment="1">
      <alignment horizontal="right" vertical="center" shrinkToFit="1"/>
    </xf>
    <xf numFmtId="178" fontId="2" fillId="0" borderId="69" xfId="5" applyNumberFormat="1" applyFont="1" applyBorder="1" applyAlignment="1">
      <alignment horizontal="right" vertical="center" shrinkToFit="1"/>
    </xf>
    <xf numFmtId="178" fontId="2" fillId="0" borderId="75" xfId="5" applyNumberFormat="1" applyFont="1" applyBorder="1" applyAlignment="1">
      <alignment horizontal="right" vertical="center" shrinkToFit="1"/>
    </xf>
    <xf numFmtId="0" fontId="2" fillId="0" borderId="42" xfId="5" applyFont="1" applyBorder="1">
      <alignment vertical="center"/>
    </xf>
    <xf numFmtId="0" fontId="2" fillId="0" borderId="14" xfId="5" applyFont="1" applyBorder="1">
      <alignment vertical="center"/>
    </xf>
    <xf numFmtId="180" fontId="2" fillId="0" borderId="70" xfId="5" applyNumberFormat="1" applyFont="1" applyBorder="1" applyAlignment="1">
      <alignment horizontal="right" vertical="center" shrinkToFit="1"/>
    </xf>
    <xf numFmtId="180" fontId="2" fillId="0" borderId="14" xfId="5" applyNumberFormat="1" applyFont="1" applyBorder="1" applyAlignment="1">
      <alignment horizontal="right" vertical="center" shrinkToFit="1"/>
    </xf>
    <xf numFmtId="180" fontId="2" fillId="0" borderId="65" xfId="5" applyNumberFormat="1" applyFont="1" applyBorder="1" applyAlignment="1">
      <alignment horizontal="right" vertical="center" shrinkToFit="1"/>
    </xf>
    <xf numFmtId="178" fontId="2" fillId="0" borderId="70" xfId="5" applyNumberFormat="1" applyFont="1" applyBorder="1" applyAlignment="1">
      <alignment horizontal="right" vertical="center" shrinkToFit="1"/>
    </xf>
    <xf numFmtId="178" fontId="2" fillId="0" borderId="14" xfId="5" applyNumberFormat="1" applyFont="1" applyBorder="1" applyAlignment="1">
      <alignment horizontal="right" vertical="center" shrinkToFit="1"/>
    </xf>
    <xf numFmtId="180" fontId="2" fillId="0" borderId="66" xfId="5" applyNumberFormat="1" applyFont="1" applyBorder="1" applyAlignment="1">
      <alignment horizontal="right" vertical="center" shrinkToFit="1"/>
    </xf>
    <xf numFmtId="0" fontId="10" fillId="0" borderId="42" xfId="5" applyFont="1" applyBorder="1">
      <alignment vertical="center"/>
    </xf>
    <xf numFmtId="0" fontId="10" fillId="0" borderId="0" xfId="5" applyFont="1">
      <alignment vertical="center"/>
    </xf>
    <xf numFmtId="0" fontId="10" fillId="0" borderId="14" xfId="5"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5" applyFont="1" applyBorder="1">
      <alignment vertical="center"/>
    </xf>
    <xf numFmtId="0" fontId="2" fillId="0" borderId="34" xfId="5" applyFont="1" applyBorder="1">
      <alignment vertical="center"/>
    </xf>
    <xf numFmtId="0" fontId="2" fillId="0" borderId="15" xfId="5" applyFont="1" applyBorder="1">
      <alignment vertical="center"/>
    </xf>
    <xf numFmtId="178" fontId="2" fillId="0" borderId="42" xfId="5" applyNumberFormat="1" applyFont="1" applyBorder="1" applyAlignment="1">
      <alignment horizontal="right" vertical="center"/>
    </xf>
    <xf numFmtId="178" fontId="2" fillId="0" borderId="0" xfId="5" applyNumberFormat="1" applyFont="1" applyAlignment="1">
      <alignment horizontal="right" vertical="center"/>
    </xf>
    <xf numFmtId="178" fontId="2" fillId="0" borderId="66" xfId="5" applyNumberFormat="1" applyFont="1" applyBorder="1" applyAlignment="1">
      <alignment horizontal="right" vertical="center"/>
    </xf>
    <xf numFmtId="180" fontId="2" fillId="0" borderId="69" xfId="5" applyNumberFormat="1" applyFont="1" applyBorder="1" applyAlignment="1">
      <alignment horizontal="right" vertical="center"/>
    </xf>
    <xf numFmtId="178" fontId="2" fillId="0" borderId="70" xfId="5" applyNumberFormat="1" applyFont="1" applyBorder="1" applyAlignment="1">
      <alignment horizontal="right" vertical="center"/>
    </xf>
    <xf numFmtId="178" fontId="2" fillId="0" borderId="14" xfId="5" applyNumberFormat="1" applyFont="1" applyBorder="1" applyAlignment="1">
      <alignment horizontal="right" vertical="center"/>
    </xf>
    <xf numFmtId="0" fontId="10" fillId="0" borderId="32" xfId="5" applyFont="1" applyBorder="1" applyAlignment="1">
      <alignment horizontal="center" vertical="center"/>
    </xf>
    <xf numFmtId="0" fontId="10" fillId="0" borderId="35" xfId="5" applyFont="1" applyBorder="1" applyAlignment="1">
      <alignment horizontal="center" vertical="center"/>
    </xf>
    <xf numFmtId="0" fontId="10" fillId="0" borderId="37" xfId="5" applyFont="1" applyBorder="1" applyAlignment="1">
      <alignment horizontal="center" vertical="center"/>
    </xf>
    <xf numFmtId="178" fontId="2" fillId="0" borderId="72" xfId="5" applyNumberFormat="1" applyFont="1" applyBorder="1" applyAlignment="1">
      <alignment horizontal="right" vertical="center" shrinkToFit="1"/>
    </xf>
    <xf numFmtId="0" fontId="3" fillId="0" borderId="0" xfId="5" applyAlignment="1">
      <alignment horizontal="right" vertical="center" shrinkToFit="1"/>
    </xf>
    <xf numFmtId="0" fontId="3" fillId="0" borderId="66" xfId="5" applyBorder="1" applyAlignment="1">
      <alignment horizontal="right" vertical="center" shrinkToFit="1"/>
    </xf>
    <xf numFmtId="180" fontId="3" fillId="0" borderId="0" xfId="5" applyNumberFormat="1" applyAlignment="1">
      <alignment horizontal="right" vertical="center" shrinkToFit="1"/>
    </xf>
    <xf numFmtId="180" fontId="3" fillId="0" borderId="66" xfId="5" applyNumberFormat="1" applyBorder="1" applyAlignment="1">
      <alignment horizontal="right" vertical="center" shrinkToFit="1"/>
    </xf>
    <xf numFmtId="180" fontId="3" fillId="0" borderId="14" xfId="5" applyNumberFormat="1" applyBorder="1" applyAlignment="1">
      <alignment horizontal="right" vertical="center" shrinkToFit="1"/>
    </xf>
    <xf numFmtId="0" fontId="3" fillId="0" borderId="35" xfId="5" applyBorder="1" applyAlignment="1">
      <alignment horizontal="center" vertical="center"/>
    </xf>
    <xf numFmtId="0" fontId="3" fillId="0" borderId="37" xfId="5" applyBorder="1" applyAlignment="1">
      <alignment horizontal="center" vertical="center"/>
    </xf>
    <xf numFmtId="180" fontId="2" fillId="0" borderId="30" xfId="5" applyNumberFormat="1" applyFont="1" applyBorder="1" applyAlignment="1">
      <alignment horizontal="right" vertical="center" shrinkToFit="1"/>
    </xf>
    <xf numFmtId="0" fontId="3" fillId="0" borderId="23" xfId="5" applyBorder="1" applyAlignment="1">
      <alignment horizontal="right" vertical="center" shrinkToFit="1"/>
    </xf>
    <xf numFmtId="0" fontId="3" fillId="0" borderId="16" xfId="5" applyBorder="1" applyAlignment="1">
      <alignment horizontal="right" vertical="center" shrinkToFit="1"/>
    </xf>
    <xf numFmtId="180" fontId="2" fillId="0" borderId="42" xfId="5" applyNumberFormat="1" applyFont="1" applyBorder="1" applyAlignment="1">
      <alignment horizontal="right" vertical="center" shrinkToFit="1"/>
    </xf>
    <xf numFmtId="0" fontId="3" fillId="0" borderId="14" xfId="5" applyBorder="1" applyAlignment="1">
      <alignment horizontal="right" vertical="center" shrinkToFit="1"/>
    </xf>
    <xf numFmtId="180" fontId="2" fillId="0" borderId="31" xfId="5" applyNumberFormat="1" applyFont="1" applyBorder="1" applyAlignment="1">
      <alignment horizontal="right" vertical="center" shrinkToFit="1"/>
    </xf>
    <xf numFmtId="0" fontId="3" fillId="0" borderId="34" xfId="5" applyBorder="1" applyAlignment="1">
      <alignment horizontal="right" vertical="center" shrinkToFit="1"/>
    </xf>
    <xf numFmtId="180" fontId="2" fillId="0" borderId="34" xfId="5" applyNumberFormat="1" applyFont="1" applyBorder="1" applyAlignment="1">
      <alignment horizontal="right" vertical="center" shrinkToFit="1"/>
    </xf>
    <xf numFmtId="0" fontId="3" fillId="0" borderId="15" xfId="5" applyBorder="1" applyAlignment="1">
      <alignment horizontal="right" vertical="center" shrinkToFit="1"/>
    </xf>
    <xf numFmtId="0" fontId="2" fillId="0" borderId="30" xfId="5" applyFont="1" applyBorder="1" applyAlignment="1">
      <alignment horizontal="left" vertical="center"/>
    </xf>
    <xf numFmtId="0" fontId="2" fillId="0" borderId="23" xfId="5" applyFont="1" applyBorder="1" applyAlignment="1">
      <alignment horizontal="left" vertical="center"/>
    </xf>
    <xf numFmtId="0" fontId="2" fillId="0" borderId="16" xfId="5" applyFont="1" applyBorder="1" applyAlignment="1">
      <alignment horizontal="left" vertical="center"/>
    </xf>
    <xf numFmtId="178" fontId="2" fillId="0" borderId="16" xfId="5" applyNumberFormat="1" applyFont="1" applyBorder="1" applyAlignment="1">
      <alignment horizontal="right" vertical="center" shrinkToFit="1"/>
    </xf>
    <xf numFmtId="0" fontId="2" fillId="0" borderId="42" xfId="5" applyFont="1" applyBorder="1" applyAlignment="1">
      <alignment horizontal="left" vertical="center"/>
    </xf>
    <xf numFmtId="0" fontId="2" fillId="0" borderId="14" xfId="5" applyFont="1" applyBorder="1" applyAlignment="1">
      <alignment horizontal="left" vertical="center"/>
    </xf>
    <xf numFmtId="178" fontId="2" fillId="0" borderId="31" xfId="5" applyNumberFormat="1" applyFont="1" applyBorder="1" applyAlignment="1">
      <alignment horizontal="right" vertical="center" shrinkToFit="1"/>
    </xf>
    <xf numFmtId="178" fontId="2" fillId="0" borderId="34" xfId="5" applyNumberFormat="1" applyFont="1" applyBorder="1" applyAlignment="1">
      <alignment horizontal="right" vertical="center" shrinkToFit="1"/>
    </xf>
    <xf numFmtId="178" fontId="2" fillId="0" borderId="67" xfId="5" applyNumberFormat="1" applyFont="1" applyBorder="1" applyAlignment="1">
      <alignment horizontal="right" vertical="center" shrinkToFit="1"/>
    </xf>
    <xf numFmtId="180" fontId="2" fillId="0" borderId="71" xfId="5" applyNumberFormat="1" applyFont="1" applyBorder="1" applyAlignment="1">
      <alignment horizontal="right" vertical="center" shrinkToFit="1"/>
    </xf>
    <xf numFmtId="178" fontId="2" fillId="0" borderId="71" xfId="5" applyNumberFormat="1" applyFont="1" applyBorder="1" applyAlignment="1">
      <alignment horizontal="right" vertical="center" shrinkToFit="1"/>
    </xf>
    <xf numFmtId="180" fontId="2" fillId="0" borderId="73" xfId="5" applyNumberFormat="1" applyFont="1" applyBorder="1" applyAlignment="1">
      <alignment horizontal="right" vertical="center" shrinkToFit="1"/>
    </xf>
    <xf numFmtId="180" fontId="2" fillId="0" borderId="15" xfId="5" applyNumberFormat="1" applyFont="1" applyBorder="1" applyAlignment="1">
      <alignment horizontal="right" vertical="center" shrinkToFit="1"/>
    </xf>
    <xf numFmtId="178" fontId="2" fillId="2" borderId="70" xfId="5" applyNumberFormat="1" applyFont="1" applyFill="1" applyBorder="1" applyAlignment="1">
      <alignment horizontal="right" vertical="center" shrinkToFit="1"/>
    </xf>
    <xf numFmtId="178" fontId="2" fillId="2" borderId="0" xfId="5" applyNumberFormat="1" applyFont="1" applyFill="1" applyAlignment="1">
      <alignment horizontal="right" vertical="center" shrinkToFit="1"/>
    </xf>
    <xf numFmtId="178" fontId="2" fillId="2" borderId="66" xfId="5" applyNumberFormat="1" applyFont="1" applyFill="1" applyBorder="1" applyAlignment="1">
      <alignment horizontal="right" vertical="center" shrinkToFit="1"/>
    </xf>
    <xf numFmtId="0" fontId="2" fillId="2" borderId="70" xfId="5" applyFont="1" applyFill="1" applyBorder="1" applyAlignment="1">
      <alignment horizontal="right" vertical="center" shrinkToFit="1"/>
    </xf>
    <xf numFmtId="0" fontId="2" fillId="2" borderId="0" xfId="5" applyFont="1" applyFill="1" applyAlignment="1">
      <alignment horizontal="right" vertical="center" shrinkToFit="1"/>
    </xf>
    <xf numFmtId="0" fontId="2" fillId="2" borderId="14" xfId="5" applyFont="1" applyFill="1" applyBorder="1" applyAlignment="1">
      <alignment horizontal="right" vertical="center" shrinkToFit="1"/>
    </xf>
    <xf numFmtId="0" fontId="2" fillId="0" borderId="31" xfId="5" applyFont="1" applyBorder="1" applyAlignment="1">
      <alignment horizontal="left" vertical="center"/>
    </xf>
    <xf numFmtId="0" fontId="2" fillId="0" borderId="34" xfId="5" applyFont="1" applyBorder="1" applyAlignment="1">
      <alignment horizontal="left" vertical="center"/>
    </xf>
    <xf numFmtId="0" fontId="2" fillId="0" borderId="15" xfId="5" applyFont="1" applyBorder="1" applyAlignment="1">
      <alignment horizontal="left" vertical="center"/>
    </xf>
    <xf numFmtId="178" fontId="2" fillId="0" borderId="15" xfId="5" applyNumberFormat="1" applyFont="1" applyBorder="1" applyAlignment="1">
      <alignment horizontal="right" vertical="center" shrinkToFit="1"/>
    </xf>
    <xf numFmtId="0" fontId="11" fillId="0" borderId="0" xfId="5" applyFont="1">
      <alignment vertical="center"/>
    </xf>
    <xf numFmtId="0" fontId="11" fillId="0" borderId="14" xfId="5" applyFont="1" applyBorder="1">
      <alignment vertical="center"/>
    </xf>
    <xf numFmtId="0" fontId="3" fillId="0" borderId="67" xfId="5" applyBorder="1" applyAlignment="1">
      <alignment horizontal="right" vertical="center" shrinkToFit="1"/>
    </xf>
    <xf numFmtId="180" fontId="3" fillId="0" borderId="34" xfId="5" applyNumberFormat="1" applyBorder="1" applyAlignment="1">
      <alignment horizontal="right" vertical="center" shrinkToFit="1"/>
    </xf>
    <xf numFmtId="180" fontId="3" fillId="0" borderId="67" xfId="5" applyNumberFormat="1" applyBorder="1" applyAlignment="1">
      <alignment horizontal="right" vertical="center" shrinkToFit="1"/>
    </xf>
    <xf numFmtId="178" fontId="2" fillId="0" borderId="73" xfId="5" applyNumberFormat="1" applyFont="1" applyBorder="1" applyAlignment="1">
      <alignment horizontal="right" vertical="center" shrinkToFit="1"/>
    </xf>
    <xf numFmtId="178" fontId="2" fillId="2" borderId="73" xfId="5" applyNumberFormat="1" applyFont="1" applyFill="1" applyBorder="1" applyAlignment="1">
      <alignment horizontal="right" vertical="center" shrinkToFit="1"/>
    </xf>
    <xf numFmtId="178" fontId="2" fillId="2" borderId="34" xfId="5" applyNumberFormat="1" applyFont="1" applyFill="1" applyBorder="1" applyAlignment="1">
      <alignment horizontal="right" vertical="center" shrinkToFit="1"/>
    </xf>
    <xf numFmtId="178" fontId="2" fillId="2" borderId="67" xfId="5" applyNumberFormat="1" applyFont="1" applyFill="1" applyBorder="1" applyAlignment="1">
      <alignment horizontal="right" vertical="center" shrinkToFit="1"/>
    </xf>
    <xf numFmtId="0" fontId="2" fillId="2" borderId="73" xfId="5" applyFont="1" applyFill="1" applyBorder="1" applyAlignment="1">
      <alignment horizontal="right" vertical="center" shrinkToFit="1"/>
    </xf>
    <xf numFmtId="0" fontId="2" fillId="2" borderId="34" xfId="5" applyFont="1" applyFill="1" applyBorder="1" applyAlignment="1">
      <alignment horizontal="right" vertical="center" shrinkToFit="1"/>
    </xf>
    <xf numFmtId="0" fontId="2" fillId="2" borderId="15" xfId="5" applyFont="1" applyFill="1" applyBorder="1" applyAlignment="1">
      <alignment horizontal="right" vertical="center" shrinkToFit="1"/>
    </xf>
    <xf numFmtId="0" fontId="2" fillId="0" borderId="42" xfId="5" applyFont="1" applyBorder="1" applyAlignment="1">
      <alignment horizontal="center" vertical="center" wrapText="1"/>
    </xf>
    <xf numFmtId="0" fontId="2" fillId="0" borderId="23" xfId="5" applyFont="1" applyBorder="1" applyAlignment="1">
      <alignment vertical="center" textRotation="255"/>
    </xf>
    <xf numFmtId="0" fontId="2" fillId="0" borderId="0" xfId="5" applyFont="1" applyAlignment="1">
      <alignment vertical="center" textRotation="255"/>
    </xf>
    <xf numFmtId="0" fontId="2" fillId="0" borderId="34" xfId="5" applyFont="1" applyBorder="1" applyAlignment="1">
      <alignment vertical="center" textRotation="255"/>
    </xf>
    <xf numFmtId="0" fontId="17" fillId="3" borderId="0" xfId="13" applyFont="1" applyFill="1">
      <alignment vertical="center"/>
    </xf>
    <xf numFmtId="0" fontId="21" fillId="3" borderId="6" xfId="13" applyFont="1" applyFill="1" applyBorder="1" applyAlignment="1">
      <alignment horizontal="center" vertical="center"/>
    </xf>
    <xf numFmtId="0" fontId="21" fillId="3" borderId="18" xfId="13" applyFont="1" applyFill="1" applyBorder="1" applyAlignment="1">
      <alignment horizontal="center" vertical="center"/>
    </xf>
    <xf numFmtId="0" fontId="21" fillId="3" borderId="64" xfId="13" applyFont="1" applyFill="1" applyBorder="1" applyAlignment="1">
      <alignment horizontal="center" vertical="center"/>
    </xf>
    <xf numFmtId="0" fontId="18" fillId="3" borderId="20" xfId="13" applyFont="1" applyFill="1" applyBorder="1" applyAlignment="1">
      <alignment horizontal="left" vertical="center"/>
    </xf>
    <xf numFmtId="0" fontId="18" fillId="3" borderId="20" xfId="13" applyFont="1" applyFill="1" applyBorder="1">
      <alignment vertical="center"/>
    </xf>
    <xf numFmtId="0" fontId="18" fillId="0" borderId="83" xfId="20" applyFont="1" applyBorder="1" applyAlignment="1" applyProtection="1">
      <alignment horizontal="left" vertical="center" shrinkToFit="1"/>
      <protection locked="0"/>
    </xf>
    <xf numFmtId="0" fontId="18" fillId="0" borderId="86" xfId="20" applyFont="1" applyBorder="1" applyAlignment="1" applyProtection="1">
      <alignment horizontal="left" vertical="center" shrinkToFit="1"/>
      <protection locked="0"/>
    </xf>
    <xf numFmtId="0" fontId="18" fillId="0" borderId="90" xfId="20" applyFont="1" applyBorder="1" applyAlignment="1" applyProtection="1">
      <alignment horizontal="left" vertical="center" shrinkToFit="1"/>
      <protection locked="0"/>
    </xf>
    <xf numFmtId="183" fontId="18" fillId="0" borderId="94" xfId="20" applyNumberFormat="1" applyFont="1" applyBorder="1" applyAlignment="1" applyProtection="1">
      <alignment horizontal="right" vertical="center" shrinkToFit="1"/>
      <protection locked="0"/>
    </xf>
    <xf numFmtId="183" fontId="18" fillId="0" borderId="100" xfId="20" applyNumberFormat="1" applyFont="1" applyBorder="1" applyAlignment="1" applyProtection="1">
      <alignment horizontal="right" vertical="center" shrinkToFit="1"/>
      <protection locked="0"/>
    </xf>
    <xf numFmtId="183" fontId="18" fillId="0" borderId="109" xfId="20" applyNumberFormat="1" applyFont="1" applyBorder="1" applyAlignment="1" applyProtection="1">
      <alignment horizontal="right" vertical="center" shrinkToFit="1"/>
      <protection locked="0"/>
    </xf>
    <xf numFmtId="183" fontId="18" fillId="0" borderId="115" xfId="20" applyNumberFormat="1" applyFont="1" applyBorder="1" applyAlignment="1" applyProtection="1">
      <alignment horizontal="right" vertical="center" shrinkToFit="1"/>
      <protection locked="0"/>
    </xf>
    <xf numFmtId="183" fontId="18" fillId="0" borderId="120" xfId="20" applyNumberFormat="1" applyFont="1" applyBorder="1" applyAlignment="1" applyProtection="1">
      <alignment horizontal="right" vertical="center" shrinkToFit="1"/>
      <protection locked="0"/>
    </xf>
    <xf numFmtId="183" fontId="18" fillId="0" borderId="122" xfId="20" applyNumberFormat="1" applyFont="1" applyBorder="1" applyAlignment="1" applyProtection="1">
      <alignment horizontal="right" vertical="center" shrinkToFit="1"/>
      <protection locked="0"/>
    </xf>
    <xf numFmtId="183" fontId="18" fillId="0" borderId="126" xfId="12" applyNumberFormat="1" applyFont="1" applyBorder="1" applyAlignment="1" applyProtection="1">
      <alignment horizontal="right" vertical="center" shrinkToFit="1"/>
      <protection locked="0"/>
    </xf>
    <xf numFmtId="0" fontId="18" fillId="0" borderId="100" xfId="12" applyFont="1" applyBorder="1" applyAlignment="1" applyProtection="1">
      <alignment horizontal="left" vertical="center" shrinkToFit="1"/>
      <protection locked="0"/>
    </xf>
    <xf numFmtId="0" fontId="18" fillId="0" borderId="145" xfId="12" applyFont="1" applyBorder="1" applyAlignment="1" applyProtection="1">
      <alignment horizontal="left" vertical="center" shrinkToFit="1"/>
      <protection locked="0"/>
    </xf>
    <xf numFmtId="183" fontId="18" fillId="0" borderId="83" xfId="12" applyNumberFormat="1" applyFont="1" applyBorder="1" applyAlignment="1" applyProtection="1">
      <alignment horizontal="right" vertical="center" shrinkToFit="1"/>
      <protection locked="0"/>
    </xf>
    <xf numFmtId="183" fontId="18" fillId="0" borderId="86" xfId="12" applyNumberFormat="1" applyFont="1" applyBorder="1" applyAlignment="1" applyProtection="1">
      <alignment horizontal="right" vertical="center" shrinkToFit="1"/>
      <protection locked="0"/>
    </xf>
    <xf numFmtId="183" fontId="18" fillId="0" borderId="90" xfId="12" applyNumberFormat="1" applyFont="1" applyBorder="1" applyAlignment="1" applyProtection="1">
      <alignment horizontal="right" vertical="center" shrinkToFit="1"/>
      <protection locked="0"/>
    </xf>
    <xf numFmtId="0" fontId="18" fillId="0" borderId="167" xfId="12" applyFont="1" applyBorder="1" applyAlignment="1" applyProtection="1">
      <alignment horizontal="left" vertical="center" shrinkToFit="1"/>
      <protection locked="0"/>
    </xf>
    <xf numFmtId="0" fontId="18" fillId="0" borderId="84" xfId="20" applyFont="1" applyBorder="1" applyAlignment="1" applyProtection="1">
      <alignment horizontal="left" vertical="center" shrinkToFit="1"/>
      <protection locked="0"/>
    </xf>
    <xf numFmtId="0" fontId="18" fillId="0" borderId="87" xfId="20" applyFont="1" applyBorder="1" applyAlignment="1" applyProtection="1">
      <alignment horizontal="left" vertical="center" shrinkToFit="1"/>
      <protection locked="0"/>
    </xf>
    <xf numFmtId="0" fontId="18" fillId="0" borderId="91" xfId="20" applyFont="1" applyBorder="1" applyAlignment="1" applyProtection="1">
      <alignment horizontal="left" vertical="center" shrinkToFit="1"/>
      <protection locked="0"/>
    </xf>
    <xf numFmtId="183" fontId="18" fillId="0" borderId="95" xfId="20" applyNumberFormat="1" applyFont="1" applyBorder="1" applyAlignment="1" applyProtection="1">
      <alignment horizontal="right" vertical="center" shrinkToFit="1"/>
      <protection locked="0"/>
    </xf>
    <xf numFmtId="183" fontId="18" fillId="0" borderId="101" xfId="20" applyNumberFormat="1" applyFont="1" applyBorder="1" applyAlignment="1" applyProtection="1">
      <alignment horizontal="right" vertical="center" shrinkToFit="1"/>
      <protection locked="0"/>
    </xf>
    <xf numFmtId="183" fontId="18" fillId="0" borderId="107" xfId="13" applyNumberFormat="1" applyFont="1" applyBorder="1" applyAlignment="1" applyProtection="1">
      <alignment horizontal="right" vertical="center" shrinkToFit="1"/>
      <protection locked="0"/>
    </xf>
    <xf numFmtId="183" fontId="18" fillId="0" borderId="116" xfId="20" applyNumberFormat="1" applyFont="1" applyBorder="1" applyAlignment="1" applyProtection="1">
      <alignment horizontal="right" vertical="center" shrinkToFit="1"/>
      <protection locked="0"/>
    </xf>
    <xf numFmtId="183" fontId="18" fillId="0" borderId="87" xfId="13" applyNumberFormat="1" applyFont="1" applyBorder="1" applyAlignment="1" applyProtection="1">
      <alignment horizontal="right" vertical="center" shrinkToFit="1"/>
      <protection locked="0"/>
    </xf>
    <xf numFmtId="183" fontId="18" fillId="0" borderId="123" xfId="20" applyNumberFormat="1" applyFont="1" applyBorder="1" applyAlignment="1" applyProtection="1">
      <alignment horizontal="right" vertical="center" shrinkToFit="1"/>
      <protection locked="0"/>
    </xf>
    <xf numFmtId="183" fontId="18" fillId="0" borderId="106" xfId="13" applyNumberFormat="1" applyFont="1" applyBorder="1" applyAlignment="1" applyProtection="1">
      <alignment horizontal="right" vertical="center" shrinkToFit="1"/>
      <protection locked="0"/>
    </xf>
    <xf numFmtId="0" fontId="18" fillId="0" borderId="101" xfId="12" applyFont="1" applyBorder="1" applyAlignment="1" applyProtection="1">
      <alignment horizontal="left" vertical="center" shrinkToFit="1"/>
      <protection locked="0"/>
    </xf>
    <xf numFmtId="0" fontId="18" fillId="0" borderId="146" xfId="12" applyFont="1" applyBorder="1" applyAlignment="1" applyProtection="1">
      <alignment horizontal="left" vertical="center" shrinkToFit="1"/>
      <protection locked="0"/>
    </xf>
    <xf numFmtId="183" fontId="18" fillId="0" borderId="84" xfId="13" applyNumberFormat="1" applyFont="1" applyBorder="1" applyAlignment="1" applyProtection="1">
      <alignment horizontal="right" vertical="center" shrinkToFit="1"/>
      <protection locked="0"/>
    </xf>
    <xf numFmtId="183" fontId="18" fillId="0" borderId="91" xfId="12" applyNumberFormat="1" applyFont="1" applyBorder="1" applyAlignment="1" applyProtection="1">
      <alignment horizontal="right" vertical="center" shrinkToFit="1"/>
      <protection locked="0"/>
    </xf>
    <xf numFmtId="0" fontId="18" fillId="0" borderId="123" xfId="12" applyFont="1" applyBorder="1" applyAlignment="1" applyProtection="1">
      <alignment horizontal="left" vertical="center" shrinkToFit="1"/>
      <protection locked="0"/>
    </xf>
    <xf numFmtId="183" fontId="18" fillId="0" borderId="96" xfId="20" applyNumberFormat="1" applyFont="1" applyBorder="1" applyAlignment="1" applyProtection="1">
      <alignment horizontal="right" vertical="center" shrinkToFit="1"/>
      <protection locked="0"/>
    </xf>
    <xf numFmtId="183" fontId="18" fillId="0" borderId="102" xfId="20" applyNumberFormat="1" applyFont="1" applyBorder="1" applyAlignment="1" applyProtection="1">
      <alignment horizontal="right" vertical="center" shrinkToFit="1"/>
      <protection locked="0"/>
    </xf>
    <xf numFmtId="183" fontId="18" fillId="0" borderId="110" xfId="20" applyNumberFormat="1" applyFont="1" applyBorder="1" applyAlignment="1" applyProtection="1">
      <alignment horizontal="right" vertical="center" shrinkToFit="1"/>
      <protection locked="0"/>
    </xf>
    <xf numFmtId="183" fontId="18" fillId="0" borderId="127" xfId="12" applyNumberFormat="1" applyFont="1" applyBorder="1" applyAlignment="1" applyProtection="1">
      <alignment horizontal="right" vertical="center" shrinkToFit="1"/>
      <protection locked="0"/>
    </xf>
    <xf numFmtId="0" fontId="18" fillId="0" borderId="102" xfId="12" applyFont="1" applyBorder="1" applyAlignment="1" applyProtection="1">
      <alignment horizontal="left" vertical="center" shrinkToFit="1"/>
      <protection locked="0"/>
    </xf>
    <xf numFmtId="0" fontId="18" fillId="0" borderId="147" xfId="12" applyFont="1" applyBorder="1" applyAlignment="1" applyProtection="1">
      <alignment horizontal="left" vertical="center" shrinkToFit="1"/>
      <protection locked="0"/>
    </xf>
    <xf numFmtId="0" fontId="18" fillId="0" borderId="22" xfId="13" applyFont="1" applyBorder="1" applyAlignment="1" applyProtection="1">
      <alignment horizontal="center" vertical="center"/>
      <protection locked="0"/>
    </xf>
    <xf numFmtId="0" fontId="18" fillId="0" borderId="50" xfId="13" applyFont="1" applyBorder="1" applyAlignment="1" applyProtection="1">
      <alignment horizontal="center" vertical="center"/>
      <protection locked="0"/>
    </xf>
    <xf numFmtId="0" fontId="18" fillId="5" borderId="33" xfId="13" applyFont="1" applyFill="1" applyBorder="1" applyAlignment="1" applyProtection="1">
      <alignment horizontal="left" vertical="center" shrinkToFit="1"/>
      <protection locked="0"/>
    </xf>
    <xf numFmtId="0" fontId="18" fillId="5" borderId="36" xfId="13" applyFont="1" applyFill="1" applyBorder="1" applyAlignment="1" applyProtection="1">
      <alignment horizontal="left" vertical="center" shrinkToFit="1"/>
      <protection locked="0"/>
    </xf>
    <xf numFmtId="0" fontId="18" fillId="5" borderId="38" xfId="13" applyFont="1" applyFill="1" applyBorder="1" applyAlignment="1" applyProtection="1">
      <alignment horizontal="left" vertical="center" shrinkToFit="1"/>
      <protection locked="0"/>
    </xf>
    <xf numFmtId="183" fontId="18" fillId="5" borderId="97" xfId="12" applyNumberFormat="1" applyFont="1" applyFill="1" applyBorder="1" applyAlignment="1" applyProtection="1">
      <alignment horizontal="right" vertical="center" shrinkToFit="1"/>
      <protection locked="0"/>
    </xf>
    <xf numFmtId="183" fontId="18" fillId="5" borderId="103" xfId="12" applyNumberFormat="1" applyFont="1" applyFill="1" applyBorder="1" applyAlignment="1" applyProtection="1">
      <alignment horizontal="right" vertical="center" shrinkToFit="1"/>
      <protection locked="0"/>
    </xf>
    <xf numFmtId="183" fontId="18" fillId="5" borderId="108" xfId="12" applyNumberFormat="1" applyFont="1" applyFill="1" applyBorder="1" applyAlignment="1" applyProtection="1">
      <alignment horizontal="right" vertical="center" shrinkToFit="1"/>
      <protection locked="0"/>
    </xf>
    <xf numFmtId="183" fontId="18" fillId="5" borderId="117" xfId="12" applyNumberFormat="1" applyFont="1" applyFill="1" applyBorder="1" applyAlignment="1" applyProtection="1">
      <alignment horizontal="right" vertical="center" shrinkToFit="1"/>
      <protection locked="0"/>
    </xf>
    <xf numFmtId="183" fontId="18" fillId="5" borderId="124" xfId="12" applyNumberFormat="1" applyFont="1" applyFill="1" applyBorder="1" applyAlignment="1" applyProtection="1">
      <alignment horizontal="right" vertical="center" shrinkToFit="1"/>
      <protection locked="0"/>
    </xf>
    <xf numFmtId="183" fontId="18" fillId="5" borderId="128" xfId="12" applyNumberFormat="1" applyFont="1" applyFill="1" applyBorder="1" applyAlignment="1" applyProtection="1">
      <alignment horizontal="right" vertical="center" shrinkToFit="1"/>
      <protection locked="0"/>
    </xf>
    <xf numFmtId="183" fontId="18" fillId="5" borderId="105" xfId="13" applyNumberFormat="1" applyFont="1" applyFill="1" applyBorder="1" applyAlignment="1" applyProtection="1">
      <alignment horizontal="right" vertical="center" shrinkToFit="1"/>
      <protection locked="0"/>
    </xf>
    <xf numFmtId="0" fontId="18" fillId="5" borderId="103" xfId="12" applyFont="1" applyFill="1" applyBorder="1" applyAlignment="1" applyProtection="1">
      <alignment horizontal="left" vertical="center" shrinkToFit="1"/>
      <protection locked="0"/>
    </xf>
    <xf numFmtId="0" fontId="18" fillId="5" borderId="124" xfId="12" applyFont="1" applyFill="1" applyBorder="1" applyAlignment="1" applyProtection="1">
      <alignment horizontal="left" vertical="center" shrinkToFit="1"/>
      <protection locked="0"/>
    </xf>
    <xf numFmtId="183" fontId="18" fillId="5" borderId="61" xfId="12" applyNumberFormat="1" applyFont="1" applyFill="1" applyBorder="1" applyAlignment="1" applyProtection="1">
      <alignment horizontal="right" vertical="center" shrinkToFit="1"/>
      <protection locked="0"/>
    </xf>
    <xf numFmtId="183" fontId="18" fillId="5" borderId="36" xfId="12" applyNumberFormat="1" applyFont="1" applyFill="1" applyBorder="1" applyAlignment="1" applyProtection="1">
      <alignment horizontal="right" vertical="center" shrinkToFit="1"/>
      <protection locked="0"/>
    </xf>
    <xf numFmtId="183" fontId="18" fillId="5" borderId="52" xfId="12" applyNumberFormat="1" applyFont="1" applyFill="1" applyBorder="1" applyAlignment="1" applyProtection="1">
      <alignment horizontal="right" vertical="center" shrinkToFit="1"/>
      <protection locked="0"/>
    </xf>
    <xf numFmtId="0" fontId="18" fillId="3" borderId="19" xfId="13" applyFont="1" applyFill="1" applyBorder="1" applyAlignment="1">
      <alignment horizontal="left" vertical="center"/>
    </xf>
    <xf numFmtId="183" fontId="18" fillId="0" borderId="98" xfId="20" applyNumberFormat="1" applyFont="1" applyBorder="1" applyAlignment="1" applyProtection="1">
      <alignment horizontal="right" vertical="center" shrinkToFit="1"/>
      <protection locked="0"/>
    </xf>
    <xf numFmtId="183" fontId="18" fillId="0" borderId="104" xfId="20" applyNumberFormat="1" applyFont="1" applyBorder="1" applyAlignment="1" applyProtection="1">
      <alignment horizontal="right" vertical="center" shrinkToFit="1"/>
      <protection locked="0"/>
    </xf>
    <xf numFmtId="183" fontId="18" fillId="0" borderId="111" xfId="20" applyNumberFormat="1" applyFont="1" applyBorder="1" applyAlignment="1" applyProtection="1">
      <alignment horizontal="right" vertical="center" shrinkToFit="1"/>
      <protection locked="0"/>
    </xf>
    <xf numFmtId="183" fontId="18" fillId="0" borderId="118" xfId="20" applyNumberFormat="1" applyFont="1" applyBorder="1" applyAlignment="1" applyProtection="1">
      <alignment horizontal="right" vertical="center" shrinkToFit="1"/>
      <protection locked="0"/>
    </xf>
    <xf numFmtId="183" fontId="18" fillId="0" borderId="125" xfId="20" applyNumberFormat="1" applyFont="1" applyBorder="1" applyAlignment="1" applyProtection="1">
      <alignment horizontal="right" vertical="center" shrinkToFit="1"/>
      <protection locked="0"/>
    </xf>
    <xf numFmtId="183" fontId="18" fillId="0" borderId="129" xfId="13" applyNumberFormat="1" applyFont="1" applyBorder="1" applyAlignment="1" applyProtection="1">
      <alignment horizontal="right" vertical="center" shrinkToFit="1"/>
      <protection locked="0"/>
    </xf>
    <xf numFmtId="184" fontId="18" fillId="0" borderId="104" xfId="13" applyNumberFormat="1" applyFont="1" applyBorder="1" applyAlignment="1" applyProtection="1">
      <alignment horizontal="right" vertical="center" shrinkToFit="1"/>
      <protection locked="0"/>
    </xf>
    <xf numFmtId="0" fontId="18" fillId="0" borderId="104" xfId="13" applyFont="1" applyBorder="1" applyAlignment="1" applyProtection="1">
      <alignment horizontal="left" vertical="center" shrinkToFit="1"/>
      <protection locked="0"/>
    </xf>
    <xf numFmtId="0" fontId="18" fillId="0" borderId="125" xfId="13" applyFont="1" applyBorder="1" applyAlignment="1" applyProtection="1">
      <alignment horizontal="left" vertical="center" shrinkToFit="1"/>
      <protection locked="0"/>
    </xf>
    <xf numFmtId="184" fontId="18" fillId="0" borderId="101" xfId="13" applyNumberFormat="1" applyFont="1" applyBorder="1" applyAlignment="1" applyProtection="1">
      <alignment horizontal="right" vertical="center" shrinkToFit="1"/>
      <protection locked="0"/>
    </xf>
    <xf numFmtId="183" fontId="18" fillId="3" borderId="95" xfId="19" applyNumberFormat="1" applyFont="1" applyFill="1" applyBorder="1" applyAlignment="1" applyProtection="1">
      <alignment horizontal="right" vertical="center" shrinkToFit="1"/>
      <protection locked="0"/>
    </xf>
    <xf numFmtId="183" fontId="18" fillId="3" borderId="101" xfId="19" applyNumberFormat="1" applyFont="1" applyFill="1" applyBorder="1" applyAlignment="1" applyProtection="1">
      <alignment horizontal="right" vertical="center" shrinkToFit="1"/>
      <protection locked="0"/>
    </xf>
    <xf numFmtId="183" fontId="18" fillId="3" borderId="107" xfId="19" applyNumberFormat="1" applyFont="1" applyFill="1" applyBorder="1" applyAlignment="1" applyProtection="1">
      <alignment horizontal="right" vertical="center" shrinkToFit="1"/>
      <protection locked="0"/>
    </xf>
    <xf numFmtId="183" fontId="18" fillId="3" borderId="106" xfId="19" applyNumberFormat="1" applyFont="1" applyFill="1" applyBorder="1" applyAlignment="1" applyProtection="1">
      <alignment horizontal="right" vertical="center" shrinkToFit="1"/>
      <protection locked="0"/>
    </xf>
    <xf numFmtId="184" fontId="18" fillId="3" borderId="101" xfId="19" applyNumberFormat="1" applyFont="1" applyFill="1" applyBorder="1" applyAlignment="1" applyProtection="1">
      <alignment horizontal="right" vertical="center" shrinkToFit="1"/>
      <protection locked="0"/>
    </xf>
    <xf numFmtId="0" fontId="18" fillId="0" borderId="11" xfId="13" applyFont="1" applyBorder="1" applyAlignment="1" applyProtection="1">
      <alignment horizontal="center" vertical="center" shrinkToFit="1"/>
      <protection locked="0"/>
    </xf>
    <xf numFmtId="183" fontId="18" fillId="5" borderId="99" xfId="13" applyNumberFormat="1" applyFont="1" applyFill="1" applyBorder="1" applyAlignment="1" applyProtection="1">
      <alignment horizontal="right" vertical="center" shrinkToFit="1"/>
      <protection locked="0"/>
    </xf>
    <xf numFmtId="183" fontId="18" fillId="5" borderId="112" xfId="13" applyNumberFormat="1" applyFont="1" applyFill="1" applyBorder="1" applyAlignment="1" applyProtection="1">
      <alignment horizontal="right" vertical="center" shrinkToFit="1"/>
      <protection locked="0"/>
    </xf>
    <xf numFmtId="184" fontId="18" fillId="5" borderId="105" xfId="13" applyNumberFormat="1" applyFont="1" applyFill="1" applyBorder="1" applyAlignment="1" applyProtection="1">
      <alignment horizontal="right" vertical="center" shrinkToFit="1"/>
      <protection locked="0"/>
    </xf>
    <xf numFmtId="0" fontId="18" fillId="3" borderId="84" xfId="13" applyFont="1" applyFill="1" applyBorder="1" applyAlignment="1" applyProtection="1">
      <alignment horizontal="left" vertical="center" shrinkToFit="1"/>
      <protection locked="0"/>
    </xf>
    <xf numFmtId="0" fontId="18" fillId="3" borderId="87" xfId="13" applyFont="1" applyFill="1" applyBorder="1" applyAlignment="1" applyProtection="1">
      <alignment horizontal="left" vertical="center" shrinkToFit="1"/>
      <protection locked="0"/>
    </xf>
    <xf numFmtId="0" fontId="18" fillId="3" borderId="91" xfId="13" applyFont="1" applyFill="1" applyBorder="1" applyAlignment="1" applyProtection="1">
      <alignment horizontal="left" vertical="center" shrinkToFit="1"/>
      <protection locked="0"/>
    </xf>
    <xf numFmtId="183" fontId="18" fillId="3" borderId="84" xfId="13" applyNumberFormat="1" applyFont="1" applyFill="1" applyBorder="1" applyAlignment="1" applyProtection="1">
      <alignment horizontal="right" vertical="center" shrinkToFit="1"/>
      <protection locked="0"/>
    </xf>
    <xf numFmtId="183" fontId="18" fillId="3" borderId="87" xfId="13" applyNumberFormat="1" applyFont="1" applyFill="1" applyBorder="1" applyAlignment="1" applyProtection="1">
      <alignment horizontal="right" vertical="center" shrinkToFit="1"/>
      <protection locked="0"/>
    </xf>
    <xf numFmtId="183" fontId="18" fillId="3" borderId="91" xfId="13" applyNumberFormat="1" applyFont="1" applyFill="1" applyBorder="1" applyAlignment="1" applyProtection="1">
      <alignment horizontal="right" vertical="center" shrinkToFit="1"/>
      <protection locked="0"/>
    </xf>
    <xf numFmtId="0" fontId="18" fillId="3" borderId="123" xfId="13" applyFont="1" applyFill="1" applyBorder="1" applyAlignment="1" applyProtection="1">
      <alignment horizontal="left" vertical="center" shrinkToFit="1"/>
      <protection locked="0"/>
    </xf>
    <xf numFmtId="0" fontId="18" fillId="3" borderId="85" xfId="13" applyFont="1" applyFill="1" applyBorder="1" applyAlignment="1" applyProtection="1">
      <alignment horizontal="left" vertical="center" shrinkToFit="1"/>
      <protection locked="0"/>
    </xf>
    <xf numFmtId="0" fontId="18" fillId="3" borderId="88" xfId="13" applyFont="1" applyFill="1" applyBorder="1" applyAlignment="1" applyProtection="1">
      <alignment horizontal="left" vertical="center" shrinkToFit="1"/>
      <protection locked="0"/>
    </xf>
    <xf numFmtId="0" fontId="18" fillId="3" borderId="92" xfId="13" applyFont="1" applyFill="1" applyBorder="1" applyAlignment="1" applyProtection="1">
      <alignment horizontal="left" vertical="center" shrinkToFit="1"/>
      <protection locked="0"/>
    </xf>
    <xf numFmtId="183" fontId="18" fillId="3" borderId="96" xfId="13" applyNumberFormat="1" applyFont="1" applyFill="1" applyBorder="1" applyAlignment="1" applyProtection="1">
      <alignment horizontal="right" vertical="center" shrinkToFit="1"/>
      <protection locked="0"/>
    </xf>
    <xf numFmtId="183" fontId="18" fillId="3" borderId="102" xfId="13" applyNumberFormat="1" applyFont="1" applyFill="1" applyBorder="1" applyAlignment="1" applyProtection="1">
      <alignment horizontal="right" vertical="center" shrinkToFit="1"/>
      <protection locked="0"/>
    </xf>
    <xf numFmtId="0" fontId="18" fillId="3" borderId="102" xfId="13" applyFont="1" applyFill="1" applyBorder="1" applyAlignment="1" applyProtection="1">
      <alignment horizontal="left" vertical="center" shrinkToFit="1"/>
      <protection locked="0"/>
    </xf>
    <xf numFmtId="0" fontId="18" fillId="3" borderId="147" xfId="13" applyFont="1" applyFill="1" applyBorder="1" applyAlignment="1" applyProtection="1">
      <alignment horizontal="left" vertical="center" shrinkToFit="1"/>
      <protection locked="0"/>
    </xf>
    <xf numFmtId="183" fontId="18" fillId="5" borderId="160" xfId="13" applyNumberFormat="1" applyFont="1" applyFill="1" applyBorder="1" applyAlignment="1" applyProtection="1">
      <alignment horizontal="right" vertical="center" shrinkToFit="1"/>
      <protection locked="0"/>
    </xf>
    <xf numFmtId="183" fontId="18" fillId="5" borderId="161" xfId="13" applyNumberFormat="1" applyFont="1" applyFill="1" applyBorder="1" applyAlignment="1" applyProtection="1">
      <alignment horizontal="right" vertical="center" shrinkToFit="1"/>
      <protection locked="0"/>
    </xf>
    <xf numFmtId="183" fontId="18" fillId="5" borderId="164" xfId="13" applyNumberFormat="1" applyFont="1" applyFill="1" applyBorder="1" applyAlignment="1" applyProtection="1">
      <alignment horizontal="right" vertical="center" shrinkToFit="1"/>
      <protection locked="0"/>
    </xf>
    <xf numFmtId="183" fontId="18" fillId="5" borderId="33" xfId="13" applyNumberFormat="1" applyFont="1" applyFill="1" applyBorder="1" applyAlignment="1" applyProtection="1">
      <alignment horizontal="right" vertical="center" shrinkToFit="1"/>
      <protection locked="0"/>
    </xf>
    <xf numFmtId="183" fontId="18" fillId="5" borderId="38" xfId="13" applyNumberFormat="1" applyFont="1" applyFill="1" applyBorder="1" applyAlignment="1" applyProtection="1">
      <alignment horizontal="right" vertical="center" shrinkToFit="1"/>
      <protection locked="0"/>
    </xf>
    <xf numFmtId="0" fontId="18" fillId="5" borderId="52" xfId="13" applyFont="1" applyFill="1" applyBorder="1" applyAlignment="1" applyProtection="1">
      <alignment horizontal="left" vertical="center" shrinkToFit="1"/>
      <protection locked="0"/>
    </xf>
    <xf numFmtId="0" fontId="18" fillId="3" borderId="19" xfId="13" applyFont="1" applyFill="1" applyBorder="1" applyAlignment="1">
      <alignment horizontal="left" vertical="center" wrapText="1"/>
    </xf>
    <xf numFmtId="0" fontId="18" fillId="3" borderId="0" xfId="13" applyFont="1" applyFill="1" applyAlignment="1">
      <alignment horizontal="left" vertical="center"/>
    </xf>
    <xf numFmtId="0" fontId="18" fillId="3" borderId="56" xfId="13" applyFont="1" applyFill="1" applyBorder="1" applyAlignment="1">
      <alignment horizontal="center" vertical="center"/>
    </xf>
    <xf numFmtId="0" fontId="18" fillId="3" borderId="34" xfId="13" applyFont="1" applyFill="1" applyBorder="1" applyAlignment="1">
      <alignment horizontal="center" vertical="center"/>
    </xf>
    <xf numFmtId="0" fontId="18" fillId="3" borderId="59" xfId="13" applyFont="1" applyFill="1" applyBorder="1" applyAlignment="1">
      <alignment horizontal="center" vertical="center"/>
    </xf>
    <xf numFmtId="0" fontId="18" fillId="3" borderId="57" xfId="13" applyFont="1" applyFill="1" applyBorder="1" applyAlignment="1">
      <alignment horizontal="center" vertical="center"/>
    </xf>
    <xf numFmtId="0" fontId="18" fillId="3" borderId="35" xfId="13" applyFont="1" applyFill="1" applyBorder="1" applyAlignment="1">
      <alignment horizontal="center" vertical="center"/>
    </xf>
    <xf numFmtId="0" fontId="18" fillId="3" borderId="37" xfId="13" applyFont="1" applyFill="1" applyBorder="1" applyAlignment="1">
      <alignment horizontal="center" vertical="center"/>
    </xf>
    <xf numFmtId="0" fontId="18" fillId="3" borderId="32" xfId="13" applyFont="1" applyFill="1" applyBorder="1" applyAlignment="1">
      <alignment horizontal="center" vertical="center"/>
    </xf>
    <xf numFmtId="0" fontId="18" fillId="3" borderId="51" xfId="13" applyFont="1" applyFill="1" applyBorder="1" applyAlignment="1">
      <alignment horizontal="center" vertical="center"/>
    </xf>
    <xf numFmtId="0" fontId="18" fillId="3" borderId="74" xfId="13" applyFont="1" applyFill="1" applyBorder="1" applyAlignment="1">
      <alignment horizontal="center" vertical="center"/>
    </xf>
    <xf numFmtId="0" fontId="18" fillId="3" borderId="12" xfId="13" applyFont="1" applyFill="1" applyBorder="1">
      <alignment vertical="center"/>
    </xf>
    <xf numFmtId="0" fontId="18" fillId="3" borderId="23" xfId="13" applyFont="1" applyFill="1" applyBorder="1">
      <alignment vertical="center"/>
    </xf>
    <xf numFmtId="0" fontId="18" fillId="3" borderId="16" xfId="13" applyFont="1" applyFill="1" applyBorder="1">
      <alignment vertical="center"/>
    </xf>
    <xf numFmtId="183" fontId="18" fillId="3" borderId="30" xfId="20" applyNumberFormat="1" applyFont="1" applyFill="1" applyBorder="1" applyAlignment="1">
      <alignment horizontal="right" vertical="center" shrinkToFit="1"/>
    </xf>
    <xf numFmtId="183" fontId="18" fillId="3" borderId="23" xfId="20" applyNumberFormat="1" applyFont="1" applyFill="1" applyBorder="1" applyAlignment="1">
      <alignment horizontal="right" vertical="center" shrinkToFit="1"/>
    </xf>
    <xf numFmtId="183" fontId="18" fillId="3" borderId="65" xfId="20" applyNumberFormat="1" applyFont="1" applyFill="1" applyBorder="1" applyAlignment="1">
      <alignment horizontal="right" vertical="center" shrinkToFit="1"/>
    </xf>
    <xf numFmtId="183" fontId="18" fillId="3" borderId="72" xfId="20" applyNumberFormat="1" applyFont="1" applyFill="1" applyBorder="1" applyAlignment="1">
      <alignment horizontal="right" vertical="center" shrinkToFit="1"/>
    </xf>
    <xf numFmtId="184" fontId="18" fillId="3" borderId="72" xfId="20" applyNumberFormat="1" applyFont="1" applyFill="1" applyBorder="1" applyAlignment="1">
      <alignment horizontal="right" vertical="center" shrinkToFit="1"/>
    </xf>
    <xf numFmtId="184" fontId="18" fillId="3" borderId="23" xfId="20" applyNumberFormat="1" applyFont="1" applyFill="1" applyBorder="1" applyAlignment="1">
      <alignment horizontal="right" vertical="center" shrinkToFit="1"/>
    </xf>
    <xf numFmtId="184" fontId="18" fillId="3" borderId="54" xfId="20" applyNumberFormat="1" applyFont="1" applyFill="1" applyBorder="1" applyAlignment="1">
      <alignment horizontal="right" vertical="center" shrinkToFit="1"/>
    </xf>
    <xf numFmtId="0" fontId="18" fillId="3" borderId="30" xfId="13" applyFont="1" applyFill="1" applyBorder="1">
      <alignment vertical="center"/>
    </xf>
    <xf numFmtId="183" fontId="18" fillId="3" borderId="148" xfId="20" applyNumberFormat="1" applyFont="1" applyFill="1" applyBorder="1" applyAlignment="1">
      <alignment horizontal="right" vertical="center" shrinkToFit="1"/>
    </xf>
    <xf numFmtId="183" fontId="18" fillId="3" borderId="68" xfId="20" applyNumberFormat="1" applyFont="1" applyFill="1" applyBorder="1" applyAlignment="1">
      <alignment horizontal="right" vertical="center" shrinkToFit="1"/>
    </xf>
    <xf numFmtId="184" fontId="18" fillId="3" borderId="158" xfId="20" applyNumberFormat="1" applyFont="1" applyFill="1" applyBorder="1" applyAlignment="1">
      <alignment horizontal="right" vertical="center" shrinkToFit="1"/>
    </xf>
    <xf numFmtId="184" fontId="18" fillId="3" borderId="27" xfId="20" applyNumberFormat="1" applyFont="1" applyFill="1" applyBorder="1" applyAlignment="1">
      <alignment horizontal="right" vertical="center" shrinkToFit="1"/>
    </xf>
    <xf numFmtId="184" fontId="18" fillId="3" borderId="68" xfId="20" applyNumberFormat="1" applyFont="1" applyFill="1" applyBorder="1" applyAlignment="1">
      <alignment horizontal="right" vertical="center" shrinkToFit="1"/>
    </xf>
    <xf numFmtId="184" fontId="18" fillId="3" borderId="168" xfId="20" applyNumberFormat="1" applyFont="1" applyFill="1" applyBorder="1" applyAlignment="1">
      <alignment horizontal="right" vertical="center" shrinkToFit="1"/>
    </xf>
    <xf numFmtId="0" fontId="18" fillId="3" borderId="8" xfId="13" applyFont="1" applyFill="1" applyBorder="1" applyAlignment="1">
      <alignment horizontal="left" vertical="center"/>
    </xf>
    <xf numFmtId="0" fontId="18" fillId="3" borderId="14" xfId="13" applyFont="1" applyFill="1" applyBorder="1" applyAlignment="1">
      <alignment horizontal="left" vertical="center"/>
    </xf>
    <xf numFmtId="183" fontId="18" fillId="3" borderId="42" xfId="19" applyNumberFormat="1" applyFont="1" applyFill="1" applyBorder="1" applyAlignment="1">
      <alignment horizontal="right" vertical="center" shrinkToFit="1"/>
    </xf>
    <xf numFmtId="183" fontId="18" fillId="3" borderId="0" xfId="13" applyNumberFormat="1" applyFont="1" applyFill="1" applyAlignment="1">
      <alignment horizontal="right" vertical="center" shrinkToFit="1"/>
    </xf>
    <xf numFmtId="183" fontId="18" fillId="3" borderId="66" xfId="19" applyNumberFormat="1" applyFont="1" applyFill="1" applyBorder="1" applyAlignment="1">
      <alignment horizontal="right" vertical="center" shrinkToFit="1"/>
    </xf>
    <xf numFmtId="183" fontId="18" fillId="3" borderId="70" xfId="19" applyNumberFormat="1" applyFont="1" applyFill="1" applyBorder="1" applyAlignment="1">
      <alignment horizontal="right" vertical="center" shrinkToFit="1"/>
    </xf>
    <xf numFmtId="184" fontId="18" fillId="3" borderId="70" xfId="19" applyNumberFormat="1" applyFont="1" applyFill="1" applyBorder="1" applyAlignment="1">
      <alignment horizontal="right" vertical="center" shrinkToFit="1"/>
    </xf>
    <xf numFmtId="184" fontId="18" fillId="3" borderId="0" xfId="19" applyNumberFormat="1" applyFont="1" applyFill="1" applyAlignment="1">
      <alignment horizontal="right" vertical="center" shrinkToFit="1"/>
    </xf>
    <xf numFmtId="184" fontId="18" fillId="3" borderId="58" xfId="19" applyNumberFormat="1" applyFont="1" applyFill="1" applyBorder="1" applyAlignment="1">
      <alignment horizontal="right" vertical="center" shrinkToFit="1"/>
    </xf>
    <xf numFmtId="0" fontId="18" fillId="3" borderId="42" xfId="13" applyFont="1" applyFill="1" applyBorder="1">
      <alignment vertical="center"/>
    </xf>
    <xf numFmtId="0" fontId="18" fillId="3" borderId="0" xfId="13" applyFont="1" applyFill="1">
      <alignment vertical="center"/>
    </xf>
    <xf numFmtId="0" fontId="18" fillId="3" borderId="14" xfId="13" applyFont="1" applyFill="1" applyBorder="1">
      <alignment vertical="center"/>
    </xf>
    <xf numFmtId="183" fontId="18" fillId="3" borderId="149" xfId="20" applyNumberFormat="1" applyFont="1" applyFill="1" applyBorder="1" applyAlignment="1">
      <alignment horizontal="right" vertical="center" shrinkToFit="1"/>
    </xf>
    <xf numFmtId="183" fontId="18" fillId="3" borderId="69" xfId="20" applyNumberFormat="1" applyFont="1" applyFill="1" applyBorder="1" applyAlignment="1">
      <alignment horizontal="right" vertical="center" shrinkToFit="1"/>
    </xf>
    <xf numFmtId="184" fontId="18" fillId="3" borderId="75" xfId="20" applyNumberFormat="1" applyFont="1" applyFill="1" applyBorder="1" applyAlignment="1">
      <alignment horizontal="right" vertical="center" shrinkToFit="1"/>
    </xf>
    <xf numFmtId="184" fontId="18" fillId="3" borderId="25" xfId="20" applyNumberFormat="1" applyFont="1" applyFill="1" applyBorder="1" applyAlignment="1">
      <alignment horizontal="right" vertical="center" shrinkToFit="1"/>
    </xf>
    <xf numFmtId="184" fontId="18" fillId="3" borderId="69" xfId="20" applyNumberFormat="1" applyFont="1" applyFill="1" applyBorder="1" applyAlignment="1">
      <alignment horizontal="right" vertical="center" shrinkToFit="1"/>
    </xf>
    <xf numFmtId="184" fontId="18" fillId="3" borderId="169" xfId="20" applyNumberFormat="1" applyFont="1" applyFill="1" applyBorder="1" applyAlignment="1">
      <alignment horizontal="right" vertical="center" shrinkToFit="1"/>
    </xf>
    <xf numFmtId="0" fontId="18" fillId="3" borderId="34" xfId="13" applyFont="1" applyFill="1" applyBorder="1">
      <alignment vertical="center"/>
    </xf>
    <xf numFmtId="0" fontId="18" fillId="3" borderId="15" xfId="13" applyFont="1" applyFill="1" applyBorder="1">
      <alignment vertical="center"/>
    </xf>
    <xf numFmtId="0" fontId="3" fillId="3" borderId="42" xfId="13" applyFill="1" applyBorder="1" applyAlignment="1">
      <alignment vertical="center" shrinkToFit="1"/>
    </xf>
    <xf numFmtId="0" fontId="3" fillId="3" borderId="0" xfId="13" applyFill="1" applyAlignment="1">
      <alignment vertical="center" shrinkToFit="1"/>
    </xf>
    <xf numFmtId="0" fontId="3" fillId="3" borderId="14" xfId="13" applyFill="1" applyBorder="1" applyAlignment="1">
      <alignment vertical="center" shrinkToFit="1"/>
    </xf>
    <xf numFmtId="0" fontId="18" fillId="3" borderId="35" xfId="13" applyFont="1" applyFill="1" applyBorder="1" applyAlignment="1">
      <alignment horizontal="center" vertical="center" wrapText="1"/>
    </xf>
    <xf numFmtId="183" fontId="18" fillId="3" borderId="32" xfId="20" applyNumberFormat="1" applyFont="1" applyFill="1" applyBorder="1" applyAlignment="1">
      <alignment horizontal="right" vertical="center" shrinkToFit="1"/>
    </xf>
    <xf numFmtId="183" fontId="18" fillId="3" borderId="35" xfId="20" applyNumberFormat="1" applyFont="1" applyFill="1" applyBorder="1" applyAlignment="1">
      <alignment horizontal="right" vertical="center" shrinkToFit="1"/>
    </xf>
    <xf numFmtId="183" fontId="18" fillId="3" borderId="113" xfId="20" applyNumberFormat="1" applyFont="1" applyFill="1" applyBorder="1" applyAlignment="1">
      <alignment horizontal="right" vertical="center" shrinkToFit="1"/>
    </xf>
    <xf numFmtId="183" fontId="18" fillId="3" borderId="119" xfId="20" applyNumberFormat="1" applyFont="1" applyFill="1" applyBorder="1" applyAlignment="1">
      <alignment horizontal="right" vertical="center" shrinkToFit="1"/>
    </xf>
    <xf numFmtId="183" fontId="18" fillId="3" borderId="130" xfId="20" applyNumberFormat="1" applyFont="1" applyFill="1" applyBorder="1" applyAlignment="1">
      <alignment horizontal="right" vertical="center" shrinkToFit="1"/>
    </xf>
    <xf numFmtId="183" fontId="18" fillId="3" borderId="135" xfId="20" applyNumberFormat="1" applyFont="1" applyFill="1" applyBorder="1" applyAlignment="1">
      <alignment horizontal="right" vertical="center" shrinkToFit="1"/>
    </xf>
    <xf numFmtId="183" fontId="18" fillId="3" borderId="140" xfId="20" applyNumberFormat="1" applyFont="1" applyFill="1" applyBorder="1" applyAlignment="1">
      <alignment horizontal="right" vertical="center" shrinkToFit="1"/>
    </xf>
    <xf numFmtId="0" fontId="18" fillId="3" borderId="42" xfId="13" applyFont="1" applyFill="1" applyBorder="1" applyAlignment="1">
      <alignment vertical="center" shrinkToFit="1"/>
    </xf>
    <xf numFmtId="0" fontId="18" fillId="3" borderId="0" xfId="13" applyFont="1" applyFill="1" applyAlignment="1">
      <alignment vertical="center" shrinkToFit="1"/>
    </xf>
    <xf numFmtId="0" fontId="18" fillId="3" borderId="14" xfId="13" applyFont="1" applyFill="1" applyBorder="1" applyAlignment="1">
      <alignment vertical="center" shrinkToFit="1"/>
    </xf>
    <xf numFmtId="0" fontId="18" fillId="3" borderId="31" xfId="13" applyFont="1" applyFill="1" applyBorder="1">
      <alignment vertical="center"/>
    </xf>
    <xf numFmtId="183" fontId="18" fillId="3" borderId="150" xfId="20" applyNumberFormat="1" applyFont="1" applyFill="1" applyBorder="1" applyAlignment="1">
      <alignment horizontal="right" vertical="center" shrinkToFit="1"/>
    </xf>
    <xf numFmtId="183" fontId="18" fillId="3" borderId="71" xfId="20" applyNumberFormat="1" applyFont="1" applyFill="1" applyBorder="1" applyAlignment="1">
      <alignment horizontal="right" vertical="center" shrinkToFit="1"/>
    </xf>
    <xf numFmtId="0" fontId="19" fillId="3" borderId="37" xfId="13" applyFont="1" applyFill="1" applyBorder="1" applyAlignment="1">
      <alignment horizontal="center" vertical="center"/>
    </xf>
    <xf numFmtId="184" fontId="18" fillId="3" borderId="130" xfId="20" applyNumberFormat="1" applyFont="1" applyFill="1" applyBorder="1" applyAlignment="1">
      <alignment horizontal="right" vertical="center" shrinkToFit="1"/>
    </xf>
    <xf numFmtId="184" fontId="18" fillId="3" borderId="135" xfId="20" applyNumberFormat="1" applyFont="1" applyFill="1" applyBorder="1" applyAlignment="1">
      <alignment horizontal="right" vertical="center" shrinkToFit="1"/>
    </xf>
    <xf numFmtId="184" fontId="18" fillId="3" borderId="162" xfId="20" applyNumberFormat="1" applyFont="1" applyFill="1" applyBorder="1" applyAlignment="1">
      <alignment horizontal="right" vertical="center" shrinkToFit="1"/>
    </xf>
    <xf numFmtId="183" fontId="18" fillId="3" borderId="31" xfId="20" applyNumberFormat="1" applyFont="1" applyFill="1" applyBorder="1" applyAlignment="1">
      <alignment horizontal="right" vertical="center" shrinkToFit="1"/>
    </xf>
    <xf numFmtId="183" fontId="18" fillId="3" borderId="34" xfId="20" applyNumberFormat="1" applyFont="1" applyFill="1" applyBorder="1" applyAlignment="1">
      <alignment horizontal="right" vertical="center" shrinkToFit="1"/>
    </xf>
    <xf numFmtId="183" fontId="18" fillId="3" borderId="67" xfId="20" applyNumberFormat="1" applyFont="1" applyFill="1" applyBorder="1" applyAlignment="1">
      <alignment horizontal="right" vertical="center" shrinkToFit="1"/>
    </xf>
    <xf numFmtId="183" fontId="18" fillId="3" borderId="73" xfId="20" applyNumberFormat="1" applyFont="1" applyFill="1" applyBorder="1" applyAlignment="1">
      <alignment horizontal="right" vertical="center" shrinkToFit="1"/>
    </xf>
    <xf numFmtId="184" fontId="18" fillId="3" borderId="73" xfId="20" applyNumberFormat="1" applyFont="1" applyFill="1" applyBorder="1" applyAlignment="1">
      <alignment horizontal="right" vertical="center" shrinkToFit="1"/>
    </xf>
    <xf numFmtId="184" fontId="18" fillId="3" borderId="34" xfId="20" applyNumberFormat="1" applyFont="1" applyFill="1" applyBorder="1" applyAlignment="1">
      <alignment horizontal="right" vertical="center" shrinkToFit="1"/>
    </xf>
    <xf numFmtId="184" fontId="18" fillId="3" borderId="59" xfId="20" applyNumberFormat="1" applyFont="1" applyFill="1" applyBorder="1" applyAlignment="1">
      <alignment horizontal="right" vertical="center" shrinkToFit="1"/>
    </xf>
    <xf numFmtId="0" fontId="18" fillId="3" borderId="30" xfId="20" applyFont="1" applyFill="1" applyBorder="1" applyAlignment="1">
      <alignment horizontal="left" vertical="center" shrinkToFit="1"/>
    </xf>
    <xf numFmtId="0" fontId="18" fillId="3" borderId="23" xfId="20" applyFont="1" applyFill="1" applyBorder="1" applyAlignment="1">
      <alignment horizontal="left" vertical="center" shrinkToFit="1"/>
    </xf>
    <xf numFmtId="0" fontId="18" fillId="3" borderId="16" xfId="20" applyFont="1" applyFill="1" applyBorder="1" applyAlignment="1">
      <alignment horizontal="left" vertical="center" shrinkToFit="1"/>
    </xf>
    <xf numFmtId="0" fontId="18" fillId="3" borderId="42" xfId="20" applyFont="1" applyFill="1" applyBorder="1" applyAlignment="1">
      <alignment horizontal="left" vertical="center" shrinkToFit="1"/>
    </xf>
    <xf numFmtId="0" fontId="18" fillId="3" borderId="0" xfId="13" applyFont="1" applyFill="1" applyAlignment="1">
      <alignment horizontal="left" vertical="center" shrinkToFit="1"/>
    </xf>
    <xf numFmtId="0" fontId="18" fillId="3" borderId="14" xfId="20" applyFont="1" applyFill="1" applyBorder="1" applyAlignment="1">
      <alignment horizontal="left" vertical="center" shrinkToFit="1"/>
    </xf>
    <xf numFmtId="184" fontId="18" fillId="3" borderId="159" xfId="20" applyNumberFormat="1" applyFont="1" applyFill="1" applyBorder="1" applyAlignment="1">
      <alignment horizontal="right" vertical="center" shrinkToFit="1"/>
    </xf>
    <xf numFmtId="184" fontId="18" fillId="3" borderId="26" xfId="20" applyNumberFormat="1" applyFont="1" applyFill="1" applyBorder="1" applyAlignment="1">
      <alignment horizontal="right" vertical="center" shrinkToFit="1"/>
    </xf>
    <xf numFmtId="183" fontId="18" fillId="3" borderId="151" xfId="20" applyNumberFormat="1" applyFont="1" applyFill="1" applyBorder="1" applyAlignment="1">
      <alignment horizontal="right" vertical="center" shrinkToFit="1"/>
    </xf>
    <xf numFmtId="183" fontId="18" fillId="3" borderId="154" xfId="20" applyNumberFormat="1" applyFont="1" applyFill="1" applyBorder="1" applyAlignment="1">
      <alignment horizontal="right" vertical="center" shrinkToFit="1"/>
    </xf>
    <xf numFmtId="0" fontId="18" fillId="3" borderId="61" xfId="13" applyFont="1" applyFill="1" applyBorder="1" applyAlignment="1">
      <alignment horizontal="left" vertical="center" wrapText="1"/>
    </xf>
    <xf numFmtId="0" fontId="18" fillId="3" borderId="36" xfId="13" applyFont="1" applyFill="1" applyBorder="1" applyAlignment="1">
      <alignment horizontal="left" vertical="center"/>
    </xf>
    <xf numFmtId="0" fontId="18" fillId="3" borderId="38" xfId="13" applyFont="1" applyFill="1" applyBorder="1" applyAlignment="1">
      <alignment horizontal="left" vertical="center"/>
    </xf>
    <xf numFmtId="184" fontId="18" fillId="3" borderId="97" xfId="20" applyNumberFormat="1" applyFont="1" applyFill="1" applyBorder="1" applyAlignment="1">
      <alignment horizontal="right" vertical="center" shrinkToFit="1"/>
    </xf>
    <xf numFmtId="184" fontId="18" fillId="3" borderId="103" xfId="20" applyNumberFormat="1" applyFont="1" applyFill="1" applyBorder="1" applyAlignment="1">
      <alignment horizontal="right" vertical="center" shrinkToFit="1"/>
    </xf>
    <xf numFmtId="184" fontId="18" fillId="3" borderId="134" xfId="20" applyNumberFormat="1" applyFont="1" applyFill="1" applyBorder="1" applyAlignment="1">
      <alignment horizontal="right" vertical="center" shrinkToFit="1"/>
    </xf>
    <xf numFmtId="184" fontId="18" fillId="3" borderId="139" xfId="20" applyNumberFormat="1" applyFont="1" applyFill="1" applyBorder="1" applyAlignment="1">
      <alignment horizontal="right" vertical="center" shrinkToFit="1"/>
    </xf>
    <xf numFmtId="184" fontId="18" fillId="3" borderId="163" xfId="20" applyNumberFormat="1" applyFont="1" applyFill="1" applyBorder="1" applyAlignment="1">
      <alignment horizontal="right" vertical="center" shrinkToFit="1"/>
    </xf>
    <xf numFmtId="0" fontId="18" fillId="3" borderId="11" xfId="13" applyFont="1" applyFill="1" applyBorder="1" applyAlignment="1">
      <alignment horizontal="center" vertical="center"/>
    </xf>
    <xf numFmtId="0" fontId="18" fillId="3" borderId="22" xfId="13" applyFont="1" applyFill="1" applyBorder="1" applyAlignment="1">
      <alignment horizontal="center" vertical="center"/>
    </xf>
    <xf numFmtId="0" fontId="18" fillId="3" borderId="41" xfId="13" applyFont="1" applyFill="1" applyBorder="1" applyAlignment="1">
      <alignment horizontal="center" vertical="center"/>
    </xf>
    <xf numFmtId="0" fontId="18" fillId="3" borderId="39" xfId="13" applyFont="1" applyFill="1" applyBorder="1" applyAlignment="1">
      <alignment horizontal="center" vertical="center"/>
    </xf>
    <xf numFmtId="0" fontId="18" fillId="3" borderId="50" xfId="13" applyFont="1" applyFill="1" applyBorder="1" applyAlignment="1">
      <alignment horizontal="center" vertical="center"/>
    </xf>
    <xf numFmtId="0" fontId="18" fillId="3" borderId="12" xfId="13" applyFont="1" applyFill="1" applyBorder="1" applyAlignment="1">
      <alignment horizontal="left" vertical="center"/>
    </xf>
    <xf numFmtId="0" fontId="18" fillId="3" borderId="23" xfId="13" applyFont="1" applyFill="1" applyBorder="1" applyAlignment="1">
      <alignment horizontal="left" vertical="center"/>
    </xf>
    <xf numFmtId="0" fontId="18" fillId="3" borderId="23" xfId="13" applyFont="1" applyFill="1" applyBorder="1" applyAlignment="1">
      <alignment horizontal="right" vertical="center"/>
    </xf>
    <xf numFmtId="0" fontId="18" fillId="3" borderId="16" xfId="13" applyFont="1" applyFill="1" applyBorder="1" applyAlignment="1">
      <alignment horizontal="right" vertical="center"/>
    </xf>
    <xf numFmtId="184" fontId="18" fillId="3" borderId="131" xfId="20" applyNumberFormat="1" applyFont="1" applyFill="1" applyBorder="1" applyAlignment="1">
      <alignment horizontal="right" vertical="center" shrinkToFit="1"/>
    </xf>
    <xf numFmtId="184" fontId="18" fillId="3" borderId="136" xfId="20" applyNumberFormat="1" applyFont="1" applyFill="1" applyBorder="1" applyAlignment="1">
      <alignment horizontal="right" vertical="center" shrinkToFit="1"/>
    </xf>
    <xf numFmtId="184" fontId="18" fillId="3" borderId="141" xfId="20" applyNumberFormat="1" applyFont="1" applyFill="1" applyBorder="1" applyAlignment="1">
      <alignment horizontal="right" vertical="center" shrinkToFit="1"/>
    </xf>
    <xf numFmtId="185" fontId="18" fillId="3" borderId="30" xfId="20" applyNumberFormat="1" applyFont="1" applyFill="1" applyBorder="1" applyAlignment="1">
      <alignment horizontal="right" vertical="center" shrinkToFit="1"/>
    </xf>
    <xf numFmtId="185" fontId="18" fillId="3" borderId="23" xfId="20" applyNumberFormat="1" applyFont="1" applyFill="1" applyBorder="1" applyAlignment="1">
      <alignment horizontal="right" vertical="center" shrinkToFit="1"/>
    </xf>
    <xf numFmtId="185" fontId="18" fillId="3" borderId="16" xfId="20" applyNumberFormat="1" applyFont="1" applyFill="1" applyBorder="1" applyAlignment="1">
      <alignment horizontal="right" vertical="center" shrinkToFit="1"/>
    </xf>
    <xf numFmtId="185" fontId="18" fillId="3" borderId="54" xfId="20" applyNumberFormat="1" applyFont="1" applyFill="1" applyBorder="1" applyAlignment="1">
      <alignment horizontal="right" vertical="center" shrinkToFit="1"/>
    </xf>
    <xf numFmtId="0" fontId="18" fillId="3" borderId="43" xfId="13" applyFont="1" applyFill="1" applyBorder="1">
      <alignment vertical="center"/>
    </xf>
    <xf numFmtId="0" fontId="18" fillId="3" borderId="17" xfId="13" applyFont="1" applyFill="1" applyBorder="1">
      <alignment vertical="center"/>
    </xf>
    <xf numFmtId="183" fontId="18" fillId="3" borderId="165" xfId="20" applyNumberFormat="1" applyFont="1" applyFill="1" applyBorder="1" applyAlignment="1">
      <alignment horizontal="right" vertical="center" shrinkToFit="1"/>
    </xf>
    <xf numFmtId="183" fontId="18" fillId="3" borderId="166" xfId="20" applyNumberFormat="1" applyFont="1" applyFill="1" applyBorder="1" applyAlignment="1">
      <alignment horizontal="right" vertical="center" shrinkToFit="1"/>
    </xf>
    <xf numFmtId="184" fontId="18" fillId="3" borderId="166" xfId="20" applyNumberFormat="1" applyFont="1" applyFill="1" applyBorder="1" applyAlignment="1">
      <alignment horizontal="right" vertical="center" shrinkToFit="1"/>
    </xf>
    <xf numFmtId="184" fontId="18" fillId="3" borderId="170" xfId="20" applyNumberFormat="1" applyFont="1" applyFill="1" applyBorder="1" applyAlignment="1">
      <alignment horizontal="right" vertical="center" shrinkToFit="1"/>
    </xf>
    <xf numFmtId="0" fontId="18" fillId="3" borderId="0" xfId="13" applyFont="1" applyFill="1" applyAlignment="1">
      <alignment horizontal="right" vertical="center" wrapText="1"/>
    </xf>
    <xf numFmtId="0" fontId="18" fillId="3" borderId="0" xfId="13" applyFont="1" applyFill="1" applyAlignment="1">
      <alignment horizontal="right" vertical="center"/>
    </xf>
    <xf numFmtId="0" fontId="18" fillId="3" borderId="14" xfId="13" applyFont="1" applyFill="1" applyBorder="1" applyAlignment="1">
      <alignment horizontal="right" vertical="center"/>
    </xf>
    <xf numFmtId="184" fontId="18" fillId="3" borderId="132" xfId="20" applyNumberFormat="1" applyFont="1" applyFill="1" applyBorder="1" applyAlignment="1">
      <alignment horizontal="right" vertical="center" shrinkToFit="1"/>
    </xf>
    <xf numFmtId="184" fontId="18" fillId="3" borderId="137" xfId="20" applyNumberFormat="1" applyFont="1" applyFill="1" applyBorder="1" applyAlignment="1">
      <alignment horizontal="right" vertical="center" shrinkToFit="1"/>
    </xf>
    <xf numFmtId="184" fontId="18" fillId="3" borderId="142" xfId="20" applyNumberFormat="1" applyFont="1" applyFill="1" applyBorder="1" applyAlignment="1">
      <alignment horizontal="right" vertical="center" shrinkToFit="1"/>
    </xf>
    <xf numFmtId="0" fontId="18" fillId="3" borderId="8" xfId="13" applyFont="1" applyFill="1" applyBorder="1">
      <alignment vertical="center"/>
    </xf>
    <xf numFmtId="185" fontId="18" fillId="3" borderId="42" xfId="20" applyNumberFormat="1" applyFont="1" applyFill="1" applyBorder="1" applyAlignment="1">
      <alignment horizontal="right" vertical="center" shrinkToFit="1"/>
    </xf>
    <xf numFmtId="185" fontId="18" fillId="3" borderId="0" xfId="20" applyNumberFormat="1" applyFont="1" applyFill="1" applyAlignment="1">
      <alignment horizontal="right" vertical="center" shrinkToFit="1"/>
    </xf>
    <xf numFmtId="185" fontId="18" fillId="3" borderId="14" xfId="20" applyNumberFormat="1" applyFont="1" applyFill="1" applyBorder="1" applyAlignment="1">
      <alignment horizontal="right" vertical="center" shrinkToFit="1"/>
    </xf>
    <xf numFmtId="185" fontId="18" fillId="3" borderId="58" xfId="20" applyNumberFormat="1" applyFont="1" applyFill="1" applyBorder="1" applyAlignment="1">
      <alignment horizontal="right" vertical="center" shrinkToFit="1"/>
    </xf>
    <xf numFmtId="186" fontId="18" fillId="3" borderId="42" xfId="20" applyNumberFormat="1" applyFont="1" applyFill="1" applyBorder="1" applyAlignment="1">
      <alignment horizontal="right" vertical="center" shrinkToFit="1"/>
    </xf>
    <xf numFmtId="186" fontId="18" fillId="3" borderId="0" xfId="20" applyNumberFormat="1" applyFont="1" applyFill="1" applyAlignment="1">
      <alignment horizontal="right" vertical="center" shrinkToFit="1"/>
    </xf>
    <xf numFmtId="186" fontId="18" fillId="3" borderId="14" xfId="20" applyNumberFormat="1" applyFont="1" applyFill="1" applyBorder="1" applyAlignment="1">
      <alignment horizontal="right" vertical="center" shrinkToFit="1"/>
    </xf>
    <xf numFmtId="186" fontId="18" fillId="3" borderId="58" xfId="20" applyNumberFormat="1" applyFont="1" applyFill="1" applyBorder="1" applyAlignment="1">
      <alignment horizontal="right" vertical="center" shrinkToFit="1"/>
    </xf>
    <xf numFmtId="0" fontId="19" fillId="3" borderId="56" xfId="13" applyFont="1" applyFill="1" applyBorder="1" applyAlignment="1">
      <alignment horizontal="left" vertical="center"/>
    </xf>
    <xf numFmtId="0" fontId="18" fillId="3" borderId="34" xfId="13" applyFont="1" applyFill="1" applyBorder="1" applyAlignment="1">
      <alignment horizontal="left" vertical="center"/>
    </xf>
    <xf numFmtId="0" fontId="18" fillId="3" borderId="34" xfId="13" applyFont="1" applyFill="1" applyBorder="1" applyAlignment="1">
      <alignment horizontal="right" vertical="center" wrapText="1"/>
    </xf>
    <xf numFmtId="0" fontId="18" fillId="3" borderId="34" xfId="13" applyFont="1" applyFill="1" applyBorder="1" applyAlignment="1">
      <alignment horizontal="right" vertical="center"/>
    </xf>
    <xf numFmtId="0" fontId="18" fillId="3" borderId="15" xfId="13" applyFont="1" applyFill="1" applyBorder="1" applyAlignment="1">
      <alignment horizontal="right" vertical="center"/>
    </xf>
    <xf numFmtId="184" fontId="18" fillId="3" borderId="133" xfId="20" applyNumberFormat="1" applyFont="1" applyFill="1" applyBorder="1" applyAlignment="1">
      <alignment horizontal="right" vertical="center" shrinkToFit="1"/>
    </xf>
    <xf numFmtId="184" fontId="18" fillId="3" borderId="138" xfId="20" applyNumberFormat="1" applyFont="1" applyFill="1" applyBorder="1" applyAlignment="1">
      <alignment horizontal="right" vertical="center" shrinkToFit="1"/>
    </xf>
    <xf numFmtId="184" fontId="18" fillId="3" borderId="143" xfId="20" applyNumberFormat="1" applyFont="1" applyFill="1" applyBorder="1" applyAlignment="1">
      <alignment horizontal="right" vertical="center" shrinkToFit="1"/>
    </xf>
    <xf numFmtId="0" fontId="18" fillId="3" borderId="9" xfId="13" applyFont="1" applyFill="1" applyBorder="1">
      <alignment vertical="center"/>
    </xf>
    <xf numFmtId="186" fontId="18" fillId="3" borderId="43" xfId="20" applyNumberFormat="1" applyFont="1" applyFill="1" applyBorder="1" applyAlignment="1">
      <alignment horizontal="right" vertical="center" shrinkToFit="1"/>
    </xf>
    <xf numFmtId="186" fontId="18" fillId="3" borderId="20" xfId="20" applyNumberFormat="1" applyFont="1" applyFill="1" applyBorder="1" applyAlignment="1">
      <alignment horizontal="right" vertical="center" shrinkToFit="1"/>
    </xf>
    <xf numFmtId="186" fontId="18" fillId="3" borderId="17" xfId="20" applyNumberFormat="1" applyFont="1" applyFill="1" applyBorder="1" applyAlignment="1">
      <alignment horizontal="right" vertical="center" shrinkToFit="1"/>
    </xf>
    <xf numFmtId="186" fontId="18" fillId="3" borderId="155" xfId="20" applyNumberFormat="1" applyFont="1" applyFill="1" applyBorder="1" applyAlignment="1">
      <alignment horizontal="right" vertical="center" shrinkToFit="1"/>
    </xf>
    <xf numFmtId="186" fontId="18" fillId="3" borderId="156" xfId="20" applyNumberFormat="1" applyFont="1" applyFill="1" applyBorder="1" applyAlignment="1">
      <alignment horizontal="right" vertical="center" shrinkToFit="1"/>
    </xf>
    <xf numFmtId="186" fontId="18" fillId="3" borderId="157" xfId="20" applyNumberFormat="1" applyFont="1" applyFill="1" applyBorder="1" applyAlignment="1">
      <alignment horizontal="right" vertical="center" shrinkToFit="1"/>
    </xf>
    <xf numFmtId="0" fontId="18" fillId="3" borderId="23" xfId="13" applyFont="1" applyFill="1" applyBorder="1" applyAlignment="1">
      <alignment horizontal="center" vertical="center"/>
    </xf>
    <xf numFmtId="0" fontId="18" fillId="3" borderId="16" xfId="13" applyFont="1" applyFill="1" applyBorder="1" applyAlignment="1">
      <alignment horizontal="center" vertical="center"/>
    </xf>
    <xf numFmtId="184" fontId="18" fillId="3" borderId="32" xfId="20" applyNumberFormat="1" applyFont="1" applyFill="1" applyBorder="1" applyAlignment="1">
      <alignment horizontal="right" vertical="center" shrinkToFit="1"/>
    </xf>
    <xf numFmtId="184" fontId="18" fillId="3" borderId="35" xfId="20" applyNumberFormat="1" applyFont="1" applyFill="1" applyBorder="1" applyAlignment="1">
      <alignment horizontal="right" vertical="center" shrinkToFit="1"/>
    </xf>
    <xf numFmtId="184" fontId="18" fillId="3" borderId="113" xfId="20" applyNumberFormat="1" applyFont="1" applyFill="1" applyBorder="1" applyAlignment="1">
      <alignment horizontal="right" vertical="center" shrinkToFit="1"/>
    </xf>
    <xf numFmtId="184" fontId="18" fillId="3" borderId="119" xfId="20" applyNumberFormat="1" applyFont="1" applyFill="1" applyBorder="1" applyAlignment="1">
      <alignment horizontal="right" vertical="center" shrinkToFit="1"/>
    </xf>
    <xf numFmtId="184" fontId="18" fillId="3" borderId="140" xfId="20" applyNumberFormat="1" applyFont="1" applyFill="1" applyBorder="1" applyAlignment="1">
      <alignment horizontal="right" vertical="center" shrinkToFit="1"/>
    </xf>
    <xf numFmtId="0" fontId="18" fillId="3" borderId="20" xfId="13" applyFont="1" applyFill="1" applyBorder="1" applyAlignment="1">
      <alignment horizontal="center" vertical="center"/>
    </xf>
    <xf numFmtId="0" fontId="18" fillId="3" borderId="17" xfId="13" applyFont="1" applyFill="1" applyBorder="1" applyAlignment="1">
      <alignment horizontal="center" vertical="center"/>
    </xf>
    <xf numFmtId="184" fontId="18" fillId="3" borderId="108" xfId="20" applyNumberFormat="1" applyFont="1" applyFill="1" applyBorder="1" applyAlignment="1">
      <alignment horizontal="right" vertical="center" shrinkToFit="1"/>
    </xf>
    <xf numFmtId="184" fontId="18" fillId="3" borderId="36" xfId="20" applyNumberFormat="1" applyFont="1" applyFill="1" applyBorder="1" applyAlignment="1">
      <alignment horizontal="right" vertical="center" shrinkToFit="1"/>
    </xf>
    <xf numFmtId="184" fontId="18" fillId="3" borderId="114" xfId="20" applyNumberFormat="1" applyFont="1" applyFill="1" applyBorder="1" applyAlignment="1">
      <alignment horizontal="right" vertical="center" shrinkToFit="1"/>
    </xf>
    <xf numFmtId="184" fontId="18" fillId="3" borderId="144" xfId="20" applyNumberFormat="1" applyFont="1" applyFill="1" applyBorder="1" applyAlignment="1">
      <alignment horizontal="right" vertical="center" shrinkToFit="1"/>
    </xf>
    <xf numFmtId="0" fontId="18" fillId="4" borderId="7" xfId="13" applyFont="1" applyFill="1" applyBorder="1" applyAlignment="1" applyProtection="1">
      <alignment horizontal="center" vertical="center"/>
      <protection locked="0"/>
    </xf>
    <xf numFmtId="0" fontId="18" fillId="4" borderId="19" xfId="13" applyFont="1" applyFill="1" applyBorder="1" applyAlignment="1" applyProtection="1">
      <alignment horizontal="center" vertical="center"/>
      <protection locked="0"/>
    </xf>
    <xf numFmtId="0" fontId="18" fillId="4" borderId="13" xfId="13" applyFont="1" applyFill="1" applyBorder="1" applyAlignment="1" applyProtection="1">
      <alignment horizontal="center" vertical="center"/>
      <protection locked="0"/>
    </xf>
    <xf numFmtId="0" fontId="18" fillId="4" borderId="76" xfId="13" applyFont="1" applyFill="1" applyBorder="1" applyAlignment="1" applyProtection="1">
      <alignment horizontal="center" vertical="center"/>
      <protection locked="0"/>
    </xf>
    <xf numFmtId="0" fontId="18" fillId="4" borderId="82" xfId="13" applyFont="1" applyFill="1" applyBorder="1" applyAlignment="1" applyProtection="1">
      <alignment horizontal="center" vertical="center"/>
      <protection locked="0"/>
    </xf>
    <xf numFmtId="0" fontId="18" fillId="4" borderId="89" xfId="13" applyFont="1" applyFill="1" applyBorder="1" applyAlignment="1" applyProtection="1">
      <alignment horizontal="center" vertical="center"/>
      <protection locked="0"/>
    </xf>
    <xf numFmtId="0" fontId="18" fillId="4" borderId="40" xfId="13" applyFont="1" applyFill="1" applyBorder="1" applyAlignment="1" applyProtection="1">
      <alignment horizontal="center" vertical="center" wrapText="1"/>
      <protection locked="0"/>
    </xf>
    <xf numFmtId="0" fontId="18" fillId="4" borderId="19" xfId="13" applyFont="1" applyFill="1" applyBorder="1" applyAlignment="1" applyProtection="1">
      <alignment horizontal="center" vertical="center" wrapText="1"/>
      <protection locked="0"/>
    </xf>
    <xf numFmtId="0" fontId="18" fillId="4" borderId="13" xfId="13" applyFont="1" applyFill="1" applyBorder="1" applyAlignment="1" applyProtection="1">
      <alignment horizontal="center" vertical="center" wrapText="1"/>
      <protection locked="0"/>
    </xf>
    <xf numFmtId="0" fontId="18" fillId="4" borderId="93" xfId="13" applyFont="1" applyFill="1" applyBorder="1" applyAlignment="1" applyProtection="1">
      <alignment horizontal="center" vertical="center" wrapText="1"/>
      <protection locked="0"/>
    </xf>
    <xf numFmtId="0" fontId="18" fillId="4" borderId="82" xfId="13" applyFont="1" applyFill="1" applyBorder="1" applyAlignment="1" applyProtection="1">
      <alignment horizontal="center" vertical="center" wrapText="1"/>
      <protection locked="0"/>
    </xf>
    <xf numFmtId="0" fontId="18" fillId="4" borderId="89" xfId="13" applyFont="1" applyFill="1" applyBorder="1" applyAlignment="1" applyProtection="1">
      <alignment horizontal="center" vertical="center" wrapText="1"/>
      <protection locked="0"/>
    </xf>
    <xf numFmtId="0" fontId="18" fillId="4" borderId="7" xfId="13" applyFont="1" applyFill="1" applyBorder="1" applyAlignment="1" applyProtection="1">
      <alignment horizontal="center" vertical="center" wrapText="1"/>
      <protection locked="0"/>
    </xf>
    <xf numFmtId="0" fontId="18" fillId="4" borderId="53" xfId="13" applyFont="1" applyFill="1" applyBorder="1" applyAlignment="1" applyProtection="1">
      <alignment horizontal="center" vertical="center" wrapText="1"/>
      <protection locked="0"/>
    </xf>
    <xf numFmtId="0" fontId="18" fillId="4" borderId="76" xfId="13" applyFont="1" applyFill="1" applyBorder="1" applyAlignment="1" applyProtection="1">
      <alignment horizontal="center" vertical="center" wrapText="1"/>
      <protection locked="0"/>
    </xf>
    <xf numFmtId="0" fontId="18" fillId="4" borderId="121" xfId="13" applyFont="1" applyFill="1" applyBorder="1" applyAlignment="1" applyProtection="1">
      <alignment horizontal="center" vertical="center" wrapText="1"/>
      <protection locked="0"/>
    </xf>
    <xf numFmtId="0" fontId="3" fillId="4" borderId="40" xfId="13" applyFill="1" applyBorder="1" applyAlignment="1" applyProtection="1">
      <alignment horizontal="center" vertical="center" wrapText="1"/>
      <protection locked="0"/>
    </xf>
    <xf numFmtId="0" fontId="3" fillId="4" borderId="19" xfId="13" applyFill="1" applyBorder="1" applyAlignment="1" applyProtection="1">
      <alignment horizontal="center" vertical="center" wrapText="1"/>
      <protection locked="0"/>
    </xf>
    <xf numFmtId="0" fontId="3" fillId="4" borderId="13" xfId="13" applyFill="1" applyBorder="1" applyAlignment="1" applyProtection="1">
      <alignment horizontal="center" vertical="center" wrapText="1"/>
      <protection locked="0"/>
    </xf>
    <xf numFmtId="0" fontId="3" fillId="4" borderId="93" xfId="13" applyFill="1" applyBorder="1" applyAlignment="1" applyProtection="1">
      <alignment horizontal="center" vertical="center" wrapText="1"/>
      <protection locked="0"/>
    </xf>
    <xf numFmtId="0" fontId="3" fillId="4" borderId="82" xfId="13" applyFill="1" applyBorder="1" applyAlignment="1" applyProtection="1">
      <alignment horizontal="center" vertical="center" wrapText="1"/>
      <protection locked="0"/>
    </xf>
    <xf numFmtId="0" fontId="3" fillId="4" borderId="89" xfId="13" applyFill="1" applyBorder="1" applyAlignment="1" applyProtection="1">
      <alignment horizontal="center" vertical="center" wrapText="1"/>
      <protection locked="0"/>
    </xf>
    <xf numFmtId="0" fontId="18" fillId="4" borderId="7" xfId="13" applyFont="1" applyFill="1" applyBorder="1" applyAlignment="1" applyProtection="1">
      <alignment horizontal="center" vertical="center" wrapText="1" shrinkToFit="1"/>
      <protection locked="0"/>
    </xf>
    <xf numFmtId="0" fontId="18" fillId="4" borderId="19" xfId="13" applyFont="1" applyFill="1" applyBorder="1" applyAlignment="1" applyProtection="1">
      <alignment horizontal="center" vertical="center" shrinkToFit="1"/>
      <protection locked="0"/>
    </xf>
    <xf numFmtId="0" fontId="18" fillId="4" borderId="53" xfId="13" applyFont="1" applyFill="1" applyBorder="1" applyAlignment="1" applyProtection="1">
      <alignment horizontal="center" vertical="center" shrinkToFit="1"/>
      <protection locked="0"/>
    </xf>
    <xf numFmtId="0" fontId="18" fillId="4" borderId="76" xfId="13" applyFont="1" applyFill="1" applyBorder="1" applyAlignment="1" applyProtection="1">
      <alignment horizontal="center" vertical="center" shrinkToFit="1"/>
      <protection locked="0"/>
    </xf>
    <xf numFmtId="0" fontId="18" fillId="4" borderId="82" xfId="13" applyFont="1" applyFill="1" applyBorder="1" applyAlignment="1" applyProtection="1">
      <alignment horizontal="center" vertical="center" shrinkToFit="1"/>
      <protection locked="0"/>
    </xf>
    <xf numFmtId="0" fontId="18" fillId="4" borderId="121" xfId="13" applyFont="1" applyFill="1" applyBorder="1" applyAlignment="1" applyProtection="1">
      <alignment horizontal="center" vertical="center" shrinkToFit="1"/>
      <protection locked="0"/>
    </xf>
    <xf numFmtId="0" fontId="18" fillId="4" borderId="40" xfId="13" applyFont="1" applyFill="1" applyBorder="1" applyAlignment="1" applyProtection="1">
      <alignment horizontal="center" vertical="center" wrapText="1" shrinkToFit="1"/>
      <protection locked="0"/>
    </xf>
    <xf numFmtId="0" fontId="18" fillId="4" borderId="13"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shrinkToFit="1"/>
      <protection locked="0"/>
    </xf>
    <xf numFmtId="0" fontId="18" fillId="4" borderId="89"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protection locked="0"/>
    </xf>
    <xf numFmtId="0" fontId="18" fillId="3" borderId="12" xfId="13" applyFont="1" applyFill="1" applyBorder="1" applyAlignment="1">
      <alignment horizontal="center" vertical="center" textRotation="255" shrinkToFit="1"/>
    </xf>
    <xf numFmtId="0" fontId="18" fillId="3" borderId="16" xfId="13" applyFont="1" applyFill="1" applyBorder="1" applyAlignment="1">
      <alignment horizontal="center" vertical="center" textRotation="255" shrinkToFit="1"/>
    </xf>
    <xf numFmtId="0" fontId="18" fillId="3" borderId="8" xfId="13" applyFont="1" applyFill="1" applyBorder="1" applyAlignment="1">
      <alignment horizontal="center" vertical="center" textRotation="255" shrinkToFit="1"/>
    </xf>
    <xf numFmtId="0" fontId="18" fillId="3" borderId="14" xfId="13" applyFont="1" applyFill="1" applyBorder="1" applyAlignment="1">
      <alignment horizontal="center" vertical="center" textRotation="255" shrinkToFit="1"/>
    </xf>
    <xf numFmtId="0" fontId="18" fillId="3" borderId="56" xfId="13" applyFont="1" applyFill="1" applyBorder="1" applyAlignment="1">
      <alignment horizontal="center" vertical="center" textRotation="255" shrinkToFit="1"/>
    </xf>
    <xf numFmtId="0" fontId="18" fillId="3" borderId="15" xfId="13" applyFont="1" applyFill="1" applyBorder="1" applyAlignment="1">
      <alignment horizontal="center" vertical="center" textRotation="255" shrinkToFit="1"/>
    </xf>
    <xf numFmtId="0" fontId="18" fillId="3" borderId="12" xfId="13" applyFont="1" applyFill="1" applyBorder="1" applyAlignment="1">
      <alignment horizontal="center" vertical="top" wrapText="1"/>
    </xf>
    <xf numFmtId="0" fontId="18" fillId="3" borderId="23" xfId="13" applyFont="1" applyFill="1" applyBorder="1" applyAlignment="1">
      <alignment horizontal="center" vertical="top" wrapText="1"/>
    </xf>
    <xf numFmtId="0" fontId="18" fillId="3" borderId="16" xfId="13" applyFont="1" applyFill="1" applyBorder="1" applyAlignment="1">
      <alignment horizontal="center" vertical="top" wrapText="1"/>
    </xf>
    <xf numFmtId="0" fontId="18" fillId="3" borderId="8" xfId="13" applyFont="1" applyFill="1" applyBorder="1" applyAlignment="1">
      <alignment horizontal="center" vertical="top" wrapText="1"/>
    </xf>
    <xf numFmtId="0" fontId="18" fillId="3" borderId="0" xfId="13" applyFont="1" applyFill="1" applyAlignment="1">
      <alignment horizontal="center" vertical="top" wrapText="1"/>
    </xf>
    <xf numFmtId="0" fontId="18" fillId="3" borderId="14" xfId="13" applyFont="1" applyFill="1" applyBorder="1" applyAlignment="1">
      <alignment horizontal="center" vertical="top" wrapText="1"/>
    </xf>
    <xf numFmtId="0" fontId="18" fillId="3" borderId="56" xfId="13" applyFont="1" applyFill="1" applyBorder="1" applyAlignment="1">
      <alignment horizontal="center" vertical="top" wrapText="1"/>
    </xf>
    <xf numFmtId="0" fontId="18" fillId="3" borderId="34" xfId="13" applyFont="1" applyFill="1" applyBorder="1" applyAlignment="1">
      <alignment horizontal="center" vertical="top" wrapText="1"/>
    </xf>
    <xf numFmtId="0" fontId="18" fillId="3" borderId="30" xfId="13" applyFont="1" applyFill="1" applyBorder="1" applyAlignment="1">
      <alignment horizontal="center" vertical="center" wrapText="1"/>
    </xf>
    <xf numFmtId="0" fontId="18" fillId="3" borderId="23" xfId="13" applyFont="1" applyFill="1" applyBorder="1" applyAlignment="1">
      <alignment horizontal="center" vertical="center" wrapText="1"/>
    </xf>
    <xf numFmtId="0" fontId="18" fillId="3" borderId="16" xfId="13" applyFont="1" applyFill="1" applyBorder="1" applyAlignment="1">
      <alignment horizontal="center" vertical="center" wrapText="1"/>
    </xf>
    <xf numFmtId="0" fontId="18" fillId="3" borderId="42" xfId="13" applyFont="1" applyFill="1" applyBorder="1" applyAlignment="1">
      <alignment horizontal="center" vertical="center" wrapText="1"/>
    </xf>
    <xf numFmtId="0" fontId="18" fillId="3" borderId="0" xfId="13" applyFont="1" applyFill="1" applyAlignment="1">
      <alignment horizontal="center" vertical="center" wrapText="1"/>
    </xf>
    <xf numFmtId="0" fontId="18" fillId="3" borderId="14" xfId="13" applyFont="1" applyFill="1" applyBorder="1" applyAlignment="1">
      <alignment horizontal="center" vertical="center" wrapText="1"/>
    </xf>
    <xf numFmtId="0" fontId="18" fillId="3" borderId="34" xfId="13" applyFont="1" applyFill="1" applyBorder="1" applyAlignment="1">
      <alignment horizontal="center" vertical="center" wrapText="1"/>
    </xf>
    <xf numFmtId="0" fontId="18" fillId="3" borderId="15" xfId="13" applyFont="1" applyFill="1" applyBorder="1" applyAlignment="1">
      <alignment horizontal="center" vertical="center" wrapText="1"/>
    </xf>
    <xf numFmtId="0" fontId="18" fillId="3" borderId="12" xfId="13" applyFont="1" applyFill="1" applyBorder="1" applyAlignment="1">
      <alignment horizontal="center" vertical="center" wrapText="1"/>
    </xf>
    <xf numFmtId="0" fontId="18" fillId="3" borderId="8" xfId="13" applyFont="1" applyFill="1" applyBorder="1" applyAlignment="1">
      <alignment horizontal="center" vertical="center" wrapText="1"/>
    </xf>
    <xf numFmtId="0" fontId="18" fillId="3" borderId="9" xfId="13" applyFont="1" applyFill="1" applyBorder="1" applyAlignment="1">
      <alignment horizontal="center" vertical="center" wrapText="1"/>
    </xf>
    <xf numFmtId="0" fontId="18" fillId="3" borderId="20" xfId="13" applyFont="1" applyFill="1" applyBorder="1" applyAlignment="1">
      <alignment horizontal="center" vertical="center" wrapText="1"/>
    </xf>
    <xf numFmtId="0" fontId="18" fillId="3" borderId="17" xfId="13" applyFont="1" applyFill="1" applyBorder="1" applyAlignment="1">
      <alignment horizontal="center" vertical="center" wrapText="1"/>
    </xf>
    <xf numFmtId="0" fontId="18" fillId="3" borderId="12" xfId="13" applyFont="1" applyFill="1" applyBorder="1" applyAlignment="1">
      <alignment horizontal="left" vertical="center" wrapText="1"/>
    </xf>
    <xf numFmtId="0" fontId="18" fillId="3" borderId="23" xfId="13" applyFont="1" applyFill="1" applyBorder="1" applyAlignment="1">
      <alignment horizontal="left" vertical="center" wrapText="1"/>
    </xf>
    <xf numFmtId="0" fontId="18" fillId="3" borderId="9" xfId="13" applyFont="1" applyFill="1" applyBorder="1" applyAlignment="1">
      <alignment horizontal="left" vertical="center" wrapText="1"/>
    </xf>
    <xf numFmtId="0" fontId="18" fillId="3" borderId="20" xfId="13" applyFont="1" applyFill="1" applyBorder="1" applyAlignment="1">
      <alignment horizontal="left" vertical="center" wrapText="1"/>
    </xf>
    <xf numFmtId="0" fontId="18" fillId="3" borderId="12" xfId="13" applyFont="1" applyFill="1" applyBorder="1" applyAlignment="1">
      <alignment horizontal="center" vertical="top"/>
    </xf>
    <xf numFmtId="0" fontId="18" fillId="3" borderId="23" xfId="13" applyFont="1" applyFill="1" applyBorder="1" applyAlignment="1">
      <alignment horizontal="center" vertical="top"/>
    </xf>
    <xf numFmtId="0" fontId="18" fillId="3" borderId="8" xfId="13" applyFont="1" applyFill="1" applyBorder="1" applyAlignment="1">
      <alignment horizontal="center" vertical="top"/>
    </xf>
    <xf numFmtId="0" fontId="18" fillId="3" borderId="0" xfId="13" applyFont="1" applyFill="1" applyAlignment="1">
      <alignment horizontal="center" vertical="top"/>
    </xf>
    <xf numFmtId="0" fontId="18" fillId="3" borderId="56" xfId="13" applyFont="1" applyFill="1" applyBorder="1" applyAlignment="1">
      <alignment horizontal="center" vertical="top"/>
    </xf>
    <xf numFmtId="0" fontId="18" fillId="3" borderId="34" xfId="13" applyFont="1" applyFill="1" applyBorder="1" applyAlignment="1">
      <alignment horizontal="center" vertical="top"/>
    </xf>
    <xf numFmtId="0" fontId="18" fillId="3" borderId="30" xfId="13" applyFont="1" applyFill="1" applyBorder="1" applyAlignment="1">
      <alignment horizontal="center" vertical="center" textRotation="255" wrapText="1"/>
    </xf>
    <xf numFmtId="0" fontId="18" fillId="3" borderId="16" xfId="13" applyFont="1" applyFill="1" applyBorder="1" applyAlignment="1">
      <alignment horizontal="center" vertical="center" textRotation="255" wrapText="1"/>
    </xf>
    <xf numFmtId="0" fontId="18" fillId="3" borderId="42" xfId="13" applyFont="1" applyFill="1" applyBorder="1" applyAlignment="1">
      <alignment horizontal="center" vertical="center" textRotation="255" wrapText="1"/>
    </xf>
    <xf numFmtId="0" fontId="18" fillId="3" borderId="14" xfId="13" applyFont="1" applyFill="1" applyBorder="1" applyAlignment="1">
      <alignment horizontal="center" vertical="center" textRotation="255" wrapText="1"/>
    </xf>
    <xf numFmtId="0" fontId="18" fillId="3" borderId="31" xfId="13" applyFont="1" applyFill="1" applyBorder="1" applyAlignment="1">
      <alignment horizontal="center" vertical="center" textRotation="255" wrapText="1"/>
    </xf>
    <xf numFmtId="0" fontId="18" fillId="3" borderId="15" xfId="13" applyFont="1" applyFill="1" applyBorder="1" applyAlignment="1">
      <alignment horizontal="center" vertical="center" textRotation="255" wrapText="1"/>
    </xf>
    <xf numFmtId="0" fontId="18" fillId="3" borderId="12" xfId="13" applyFont="1" applyFill="1" applyBorder="1" applyAlignment="1">
      <alignment horizontal="center" vertical="center" textRotation="255" wrapText="1"/>
    </xf>
    <xf numFmtId="0" fontId="18" fillId="3" borderId="8" xfId="13" applyFont="1" applyFill="1" applyBorder="1" applyAlignment="1">
      <alignment horizontal="center" vertical="center" textRotation="255" wrapText="1"/>
    </xf>
    <xf numFmtId="0" fontId="18" fillId="3" borderId="56" xfId="13" applyFont="1" applyFill="1" applyBorder="1" applyAlignment="1">
      <alignment horizontal="center" vertical="center" textRotation="255" wrapText="1"/>
    </xf>
    <xf numFmtId="187" fontId="15" fillId="3" borderId="32" xfId="22" applyNumberFormat="1" applyFont="1" applyFill="1" applyBorder="1" applyAlignment="1">
      <alignment horizontal="left" vertical="center" wrapText="1"/>
    </xf>
    <xf numFmtId="187" fontId="15" fillId="3" borderId="35" xfId="22" applyNumberFormat="1" applyFont="1" applyFill="1" applyBorder="1" applyAlignment="1">
      <alignment horizontal="left" vertical="center" wrapText="1"/>
    </xf>
    <xf numFmtId="187" fontId="15" fillId="3" borderId="37" xfId="22" applyNumberFormat="1" applyFont="1" applyFill="1" applyBorder="1" applyAlignment="1">
      <alignment horizontal="left" vertical="center" wrapText="1"/>
    </xf>
    <xf numFmtId="0" fontId="15" fillId="3" borderId="32" xfId="22" applyFont="1" applyFill="1" applyBorder="1" applyAlignment="1">
      <alignment horizontal="left" vertical="center"/>
    </xf>
    <xf numFmtId="0" fontId="15" fillId="3" borderId="35" xfId="22" applyFont="1" applyFill="1" applyBorder="1" applyAlignment="1">
      <alignment horizontal="left" vertical="center"/>
    </xf>
    <xf numFmtId="0" fontId="15" fillId="3" borderId="37" xfId="22" applyFont="1" applyFill="1" applyBorder="1" applyAlignment="1">
      <alignment horizontal="left" vertical="center"/>
    </xf>
    <xf numFmtId="178" fontId="22" fillId="0" borderId="32" xfId="24" applyNumberFormat="1" applyFont="1" applyBorder="1">
      <alignment vertical="center"/>
    </xf>
    <xf numFmtId="178" fontId="22" fillId="0" borderId="35" xfId="24" applyNumberFormat="1" applyFont="1" applyBorder="1">
      <alignment vertical="center"/>
    </xf>
    <xf numFmtId="178" fontId="22" fillId="0" borderId="37" xfId="24" applyNumberFormat="1" applyFont="1" applyBorder="1">
      <alignment vertical="center"/>
    </xf>
    <xf numFmtId="178" fontId="15" fillId="0" borderId="23" xfId="24" applyNumberFormat="1" applyFont="1" applyBorder="1">
      <alignment vertical="center"/>
    </xf>
    <xf numFmtId="178" fontId="15" fillId="3" borderId="32" xfId="24" applyNumberFormat="1" applyFont="1" applyFill="1" applyBorder="1" applyAlignment="1">
      <alignment vertical="center" wrapText="1"/>
    </xf>
    <xf numFmtId="178" fontId="15" fillId="3" borderId="35" xfId="24" applyNumberFormat="1" applyFont="1" applyFill="1" applyBorder="1" applyAlignment="1">
      <alignment vertical="center" wrapText="1"/>
    </xf>
    <xf numFmtId="178" fontId="15" fillId="3" borderId="37" xfId="24" applyNumberFormat="1" applyFont="1" applyFill="1" applyBorder="1" applyAlignment="1">
      <alignment vertical="center" wrapText="1"/>
    </xf>
    <xf numFmtId="178" fontId="15" fillId="0" borderId="32" xfId="24" applyNumberFormat="1" applyFont="1" applyBorder="1" applyAlignment="1">
      <alignment vertical="center" wrapText="1"/>
    </xf>
    <xf numFmtId="178" fontId="15" fillId="0" borderId="35" xfId="24" applyNumberFormat="1" applyFont="1" applyBorder="1" applyAlignment="1">
      <alignment vertical="center" wrapText="1"/>
    </xf>
    <xf numFmtId="178" fontId="15" fillId="0" borderId="37" xfId="24" applyNumberFormat="1" applyFont="1" applyBorder="1" applyAlignment="1">
      <alignment vertical="center" wrapText="1"/>
    </xf>
    <xf numFmtId="0" fontId="15" fillId="3" borderId="32" xfId="24" applyFont="1" applyFill="1" applyBorder="1">
      <alignment vertical="center"/>
    </xf>
    <xf numFmtId="0" fontId="15" fillId="3" borderId="35" xfId="24" applyFont="1" applyFill="1" applyBorder="1">
      <alignment vertical="center"/>
    </xf>
    <xf numFmtId="0" fontId="15" fillId="3" borderId="37" xfId="24" applyFont="1" applyFill="1" applyBorder="1">
      <alignment vertical="center"/>
    </xf>
    <xf numFmtId="178" fontId="22" fillId="0" borderId="32" xfId="15" applyNumberFormat="1" applyFont="1" applyBorder="1" applyAlignment="1">
      <alignment horizontal="center" vertical="center"/>
    </xf>
    <xf numFmtId="178" fontId="22" fillId="0" borderId="35" xfId="15" applyNumberFormat="1" applyFont="1" applyBorder="1" applyAlignment="1">
      <alignment horizontal="center" vertical="center"/>
    </xf>
    <xf numFmtId="178" fontId="22" fillId="0" borderId="37" xfId="15" applyNumberFormat="1" applyFont="1" applyBorder="1" applyAlignment="1">
      <alignment horizontal="center" vertical="center"/>
    </xf>
    <xf numFmtId="0" fontId="3" fillId="3" borderId="74" xfId="24" applyFont="1" applyFill="1" applyBorder="1" applyAlignment="1">
      <alignment horizontal="center" vertical="center" wrapText="1"/>
    </xf>
    <xf numFmtId="0" fontId="3" fillId="3" borderId="74" xfId="24" applyFont="1" applyFill="1" applyBorder="1" applyAlignment="1">
      <alignment horizontal="center" vertical="center"/>
    </xf>
    <xf numFmtId="178" fontId="22" fillId="0" borderId="27" xfId="15" applyNumberFormat="1" applyFont="1" applyBorder="1" applyAlignment="1">
      <alignment horizontal="center" vertical="center" wrapText="1"/>
    </xf>
    <xf numFmtId="178" fontId="22" fillId="0" borderId="26" xfId="15" applyNumberFormat="1" applyFont="1" applyBorder="1" applyAlignment="1">
      <alignment horizontal="center" vertical="center" wrapText="1"/>
    </xf>
    <xf numFmtId="0" fontId="23" fillId="0" borderId="19" xfId="7" applyFont="1" applyBorder="1" applyAlignment="1">
      <alignment horizontal="left" vertical="center" wrapText="1"/>
    </xf>
    <xf numFmtId="0" fontId="23" fillId="0" borderId="53" xfId="7" applyFont="1" applyBorder="1" applyAlignment="1">
      <alignment horizontal="left" vertical="center" wrapText="1"/>
    </xf>
    <xf numFmtId="0" fontId="23" fillId="0" borderId="23" xfId="7" applyFont="1" applyBorder="1" applyAlignment="1">
      <alignment horizontal="left" vertical="center"/>
    </xf>
    <xf numFmtId="0" fontId="23" fillId="0" borderId="54" xfId="7" applyFont="1" applyBorder="1" applyAlignment="1">
      <alignment horizontal="left" vertical="center"/>
    </xf>
    <xf numFmtId="0" fontId="23" fillId="0" borderId="36" xfId="7" applyFont="1" applyBorder="1" applyAlignment="1">
      <alignment horizontal="left" vertical="center"/>
    </xf>
    <xf numFmtId="0" fontId="23" fillId="0" borderId="52" xfId="7" applyFont="1" applyBorder="1" applyAlignment="1">
      <alignment horizontal="left" vertical="center"/>
    </xf>
    <xf numFmtId="0" fontId="25" fillId="0" borderId="22" xfId="21" applyFont="1" applyBorder="1" applyAlignment="1">
      <alignment horizontal="left" vertical="center" wrapText="1"/>
    </xf>
    <xf numFmtId="0" fontId="25" fillId="0" borderId="50" xfId="21" applyFont="1" applyBorder="1" applyAlignment="1">
      <alignment horizontal="left" vertical="center" wrapText="1"/>
    </xf>
    <xf numFmtId="0" fontId="25" fillId="0" borderId="35" xfId="21" applyFont="1" applyBorder="1" applyAlignment="1">
      <alignment horizontal="left" vertical="center" wrapText="1"/>
    </xf>
    <xf numFmtId="0" fontId="25" fillId="0" borderId="51" xfId="21" applyFont="1" applyBorder="1" applyAlignment="1">
      <alignment horizontal="left" vertical="center" wrapText="1"/>
    </xf>
    <xf numFmtId="0" fontId="25" fillId="0" borderId="36" xfId="21" applyFont="1" applyBorder="1" applyAlignment="1">
      <alignment horizontal="left" vertical="center" wrapText="1"/>
    </xf>
    <xf numFmtId="0" fontId="25" fillId="0" borderId="52" xfId="21" applyFont="1" applyBorder="1" applyAlignment="1">
      <alignment horizontal="left" vertical="center" wrapText="1"/>
    </xf>
    <xf numFmtId="0" fontId="25" fillId="0" borderId="22" xfId="9" applyFont="1" applyBorder="1">
      <alignment vertical="center"/>
    </xf>
    <xf numFmtId="0" fontId="25" fillId="0" borderId="50" xfId="9" applyFont="1" applyBorder="1">
      <alignment vertical="center"/>
    </xf>
    <xf numFmtId="0" fontId="25" fillId="0" borderId="35" xfId="9" applyFont="1" applyBorder="1">
      <alignment vertical="center"/>
    </xf>
    <xf numFmtId="0" fontId="25" fillId="0" borderId="51" xfId="9" applyFont="1" applyBorder="1">
      <alignment vertical="center"/>
    </xf>
    <xf numFmtId="0" fontId="25" fillId="0" borderId="57" xfId="9" applyFont="1" applyBorder="1" applyAlignment="1">
      <alignment vertical="center" wrapText="1"/>
    </xf>
    <xf numFmtId="0" fontId="25" fillId="0" borderId="37" xfId="9" applyFont="1" applyBorder="1" applyAlignment="1">
      <alignment vertical="center" wrapText="1"/>
    </xf>
    <xf numFmtId="0" fontId="25" fillId="0" borderId="61" xfId="9" applyFont="1" applyBorder="1">
      <alignment vertical="center"/>
    </xf>
    <xf numFmtId="0" fontId="25" fillId="0" borderId="38" xfId="9" applyFont="1" applyBorder="1">
      <alignment vertical="center"/>
    </xf>
    <xf numFmtId="0" fontId="25" fillId="0" borderId="36" xfId="9" applyFont="1" applyBorder="1">
      <alignment vertical="center"/>
    </xf>
    <xf numFmtId="0" fontId="25" fillId="0" borderId="52" xfId="9" applyFont="1" applyBorder="1">
      <alignment vertical="center"/>
    </xf>
    <xf numFmtId="0" fontId="0" fillId="0" borderId="39" xfId="9" applyFont="1" applyBorder="1">
      <alignment vertical="center"/>
    </xf>
    <xf numFmtId="0" fontId="0" fillId="0" borderId="22" xfId="9" applyFont="1" applyBorder="1">
      <alignment vertical="center"/>
    </xf>
    <xf numFmtId="0" fontId="0" fillId="0" borderId="41" xfId="9" applyFont="1" applyBorder="1">
      <alignment vertical="center"/>
    </xf>
    <xf numFmtId="0" fontId="26" fillId="0" borderId="32" xfId="9" applyFont="1" applyBorder="1">
      <alignment vertical="center"/>
    </xf>
    <xf numFmtId="0" fontId="26" fillId="0" borderId="35" xfId="9" applyFont="1" applyBorder="1">
      <alignment vertical="center"/>
    </xf>
    <xf numFmtId="0" fontId="26" fillId="0" borderId="51" xfId="9" applyFont="1" applyBorder="1">
      <alignment vertical="center"/>
    </xf>
    <xf numFmtId="0" fontId="26" fillId="0" borderId="33" xfId="9" applyFont="1" applyBorder="1">
      <alignment vertical="center"/>
    </xf>
    <xf numFmtId="0" fontId="26" fillId="0" borderId="36" xfId="9" applyFont="1" applyBorder="1">
      <alignment vertical="center"/>
    </xf>
    <xf numFmtId="0" fontId="26" fillId="0" borderId="38" xfId="9" applyFont="1" applyBorder="1">
      <alignment vertical="center"/>
    </xf>
    <xf numFmtId="0" fontId="26" fillId="0" borderId="183" xfId="9" applyFont="1" applyBorder="1" applyAlignment="1">
      <alignment horizontal="center" vertical="center" wrapText="1"/>
    </xf>
    <xf numFmtId="0" fontId="26" fillId="0" borderId="185" xfId="9" applyFont="1" applyBorder="1" applyAlignment="1">
      <alignment horizontal="center" vertical="center" wrapText="1"/>
    </xf>
    <xf numFmtId="0" fontId="26" fillId="0" borderId="2" xfId="9" applyFont="1" applyBorder="1" applyAlignment="1">
      <alignment horizontal="center" vertical="center" wrapText="1"/>
    </xf>
    <xf numFmtId="0" fontId="26" fillId="0" borderId="25" xfId="9" applyFont="1" applyBorder="1" applyAlignment="1">
      <alignment horizontal="center" vertical="center" wrapText="1"/>
    </xf>
    <xf numFmtId="0" fontId="26" fillId="0" borderId="79" xfId="9" applyFont="1" applyBorder="1" applyAlignment="1">
      <alignment horizontal="center" vertical="center" wrapText="1"/>
    </xf>
    <xf numFmtId="0" fontId="26" fillId="0" borderId="182" xfId="9" applyFont="1" applyBorder="1" applyAlignment="1">
      <alignment horizontal="center" vertical="center" wrapText="1"/>
    </xf>
    <xf numFmtId="0" fontId="25" fillId="0" borderId="7" xfId="9" applyFont="1" applyBorder="1" applyAlignment="1">
      <alignment vertical="center" wrapText="1"/>
    </xf>
    <xf numFmtId="0" fontId="25" fillId="0" borderId="13" xfId="9" applyFont="1" applyBorder="1" applyAlignment="1">
      <alignment vertical="center" wrapText="1"/>
    </xf>
    <xf numFmtId="0" fontId="25" fillId="0" borderId="8" xfId="9" applyFont="1" applyBorder="1" applyAlignment="1">
      <alignment vertical="center" wrapText="1"/>
    </xf>
    <xf numFmtId="0" fontId="25" fillId="0" borderId="14" xfId="9" applyFont="1" applyBorder="1" applyAlignment="1">
      <alignment vertical="center" wrapText="1"/>
    </xf>
    <xf numFmtId="0" fontId="25" fillId="0" borderId="56" xfId="9" applyFont="1" applyBorder="1" applyAlignment="1">
      <alignment vertical="center" wrapText="1"/>
    </xf>
    <xf numFmtId="0" fontId="25" fillId="0" borderId="15" xfId="9" applyFont="1" applyBorder="1" applyAlignment="1">
      <alignment vertical="center" wrapText="1"/>
    </xf>
    <xf numFmtId="0" fontId="25" fillId="0" borderId="22" xfId="8" applyFont="1" applyBorder="1" applyAlignment="1">
      <alignment horizontal="left" vertical="center"/>
    </xf>
    <xf numFmtId="0" fontId="25" fillId="0" borderId="50" xfId="8" applyFont="1" applyBorder="1" applyAlignment="1">
      <alignment horizontal="left" vertical="center"/>
    </xf>
    <xf numFmtId="0" fontId="25" fillId="0" borderId="35" xfId="8" applyFont="1" applyBorder="1" applyAlignment="1">
      <alignment horizontal="left" vertical="center"/>
    </xf>
    <xf numFmtId="0" fontId="25" fillId="0" borderId="51" xfId="8" applyFont="1" applyBorder="1" applyAlignment="1">
      <alignment horizontal="left" vertical="center"/>
    </xf>
    <xf numFmtId="0" fontId="25" fillId="0" borderId="32" xfId="8" applyFont="1" applyBorder="1" applyAlignment="1">
      <alignment horizontal="center" vertical="center" shrinkToFit="1"/>
    </xf>
    <xf numFmtId="0" fontId="25" fillId="0" borderId="35" xfId="8" applyFont="1" applyBorder="1" applyAlignment="1">
      <alignment horizontal="center" vertical="center" shrinkToFit="1"/>
    </xf>
    <xf numFmtId="0" fontId="25" fillId="0" borderId="51" xfId="8" applyFont="1" applyBorder="1" applyAlignment="1">
      <alignment horizontal="center" vertical="center" shrinkToFit="1"/>
    </xf>
    <xf numFmtId="0" fontId="25" fillId="0" borderId="36" xfId="8" applyFont="1" applyBorder="1" applyAlignment="1">
      <alignment horizontal="left" vertical="center"/>
    </xf>
    <xf numFmtId="0" fontId="25" fillId="0" borderId="52" xfId="8" applyFont="1" applyBorder="1" applyAlignment="1">
      <alignment horizontal="left" vertical="center"/>
    </xf>
    <xf numFmtId="0" fontId="25" fillId="0" borderId="12" xfId="8" applyFont="1" applyBorder="1" applyAlignment="1">
      <alignment vertical="center" wrapText="1"/>
    </xf>
    <xf numFmtId="0" fontId="25" fillId="0" borderId="16" xfId="8" applyFont="1" applyBorder="1" applyAlignment="1">
      <alignment vertical="center" wrapText="1"/>
    </xf>
    <xf numFmtId="0" fontId="30" fillId="0" borderId="19" xfId="7" applyFont="1" applyBorder="1" applyAlignment="1">
      <alignment horizontal="left" vertical="center" wrapText="1"/>
    </xf>
    <xf numFmtId="0" fontId="30" fillId="0" borderId="53" xfId="7" applyFont="1" applyBorder="1" applyAlignment="1">
      <alignment horizontal="left" vertical="center" wrapText="1"/>
    </xf>
    <xf numFmtId="0" fontId="30" fillId="0" borderId="23" xfId="7" applyFont="1" applyBorder="1" applyAlignment="1">
      <alignment horizontal="left" vertical="center"/>
    </xf>
    <xf numFmtId="0" fontId="30" fillId="0" borderId="54" xfId="7" applyFont="1" applyBorder="1" applyAlignment="1">
      <alignment horizontal="left" vertical="center"/>
    </xf>
    <xf numFmtId="0" fontId="30" fillId="0" borderId="35" xfId="7" applyFont="1" applyBorder="1" applyAlignment="1">
      <alignment horizontal="left" vertical="center"/>
    </xf>
    <xf numFmtId="0" fontId="30" fillId="0" borderId="51" xfId="7" applyFont="1" applyBorder="1" applyAlignment="1">
      <alignment horizontal="left" vertical="center"/>
    </xf>
    <xf numFmtId="0" fontId="30" fillId="0" borderId="32" xfId="7" applyFont="1" applyBorder="1" applyAlignment="1" applyProtection="1">
      <alignment horizontal="left" vertical="center" wrapText="1"/>
      <protection locked="0"/>
    </xf>
    <xf numFmtId="0" fontId="30" fillId="0" borderId="35" xfId="7" applyFont="1" applyBorder="1" applyAlignment="1" applyProtection="1">
      <alignment horizontal="left" vertical="center" wrapText="1"/>
      <protection locked="0"/>
    </xf>
    <xf numFmtId="0" fontId="30" fillId="0" borderId="51" xfId="7" applyFont="1" applyBorder="1" applyAlignment="1" applyProtection="1">
      <alignment horizontal="left" vertical="center" wrapText="1"/>
      <protection locked="0"/>
    </xf>
    <xf numFmtId="0" fontId="30" fillId="0" borderId="33" xfId="7" applyFont="1" applyBorder="1" applyAlignment="1" applyProtection="1">
      <alignment horizontal="left" vertical="center" wrapText="1"/>
      <protection locked="0"/>
    </xf>
    <xf numFmtId="0" fontId="30" fillId="0" borderId="36" xfId="7" applyFont="1" applyBorder="1" applyAlignment="1" applyProtection="1">
      <alignment horizontal="left" vertical="center" wrapText="1"/>
      <protection locked="0"/>
    </xf>
    <xf numFmtId="0" fontId="30" fillId="0" borderId="52" xfId="7" applyFont="1" applyBorder="1" applyAlignment="1" applyProtection="1">
      <alignment horizontal="left" vertical="center" wrapText="1"/>
      <protection locked="0"/>
    </xf>
    <xf numFmtId="0" fontId="30" fillId="0" borderId="18" xfId="7" applyFont="1" applyBorder="1" applyAlignment="1">
      <alignment horizontal="left" vertical="center"/>
    </xf>
    <xf numFmtId="0" fontId="30" fillId="0" borderId="64" xfId="7" applyFont="1" applyBorder="1" applyAlignment="1">
      <alignment horizontal="left" vertical="center"/>
    </xf>
    <xf numFmtId="0" fontId="3" fillId="0" borderId="0" xfId="25" applyFont="1" applyAlignment="1">
      <alignment horizontal="center" vertical="center"/>
    </xf>
    <xf numFmtId="0" fontId="3" fillId="0" borderId="32" xfId="25" applyFont="1" applyBorder="1" applyAlignment="1">
      <alignment horizontal="center" vertical="center"/>
    </xf>
    <xf numFmtId="0" fontId="3" fillId="0" borderId="74" xfId="25" applyFont="1" applyBorder="1" applyAlignment="1">
      <alignment horizontal="center" vertical="center"/>
    </xf>
    <xf numFmtId="0" fontId="35" fillId="0" borderId="30" xfId="25" applyFont="1" applyBorder="1" applyAlignment="1" applyProtection="1">
      <alignment horizontal="left" vertical="top" wrapText="1"/>
      <protection locked="0"/>
    </xf>
    <xf numFmtId="0" fontId="3" fillId="0" borderId="23" xfId="25" applyFont="1" applyBorder="1" applyAlignment="1" applyProtection="1">
      <alignment horizontal="left" vertical="top" wrapText="1"/>
      <protection locked="0"/>
    </xf>
    <xf numFmtId="0" fontId="3" fillId="0" borderId="16" xfId="25" applyFont="1" applyBorder="1" applyAlignment="1" applyProtection="1">
      <alignment horizontal="left" vertical="top" wrapText="1"/>
      <protection locked="0"/>
    </xf>
    <xf numFmtId="0" fontId="3" fillId="0" borderId="42" xfId="25" applyFont="1" applyBorder="1" applyAlignment="1" applyProtection="1">
      <alignment horizontal="left" vertical="top" wrapText="1"/>
      <protection locked="0"/>
    </xf>
    <xf numFmtId="0" fontId="3" fillId="0" borderId="0" xfId="25" applyFont="1" applyAlignment="1" applyProtection="1">
      <alignment horizontal="left" vertical="top" wrapText="1"/>
      <protection locked="0"/>
    </xf>
    <xf numFmtId="0" fontId="3" fillId="0" borderId="14" xfId="25" applyFont="1" applyBorder="1" applyAlignment="1" applyProtection="1">
      <alignment horizontal="left" vertical="top" wrapText="1"/>
      <protection locked="0"/>
    </xf>
    <xf numFmtId="0" fontId="3" fillId="0" borderId="31" xfId="25" applyFont="1" applyBorder="1" applyAlignment="1" applyProtection="1">
      <alignment horizontal="left" vertical="top" wrapText="1"/>
      <protection locked="0"/>
    </xf>
    <xf numFmtId="0" fontId="3" fillId="0" borderId="34" xfId="25" applyFont="1" applyBorder="1" applyAlignment="1" applyProtection="1">
      <alignment horizontal="left" vertical="top" wrapText="1"/>
      <protection locked="0"/>
    </xf>
    <xf numFmtId="0" fontId="3" fillId="0" borderId="15" xfId="25" applyFont="1" applyBorder="1" applyAlignment="1" applyProtection="1">
      <alignment horizontal="left" vertical="top" wrapText="1"/>
      <protection locked="0"/>
    </xf>
    <xf numFmtId="187" fontId="3" fillId="3" borderId="0" xfId="23" applyNumberFormat="1" applyFont="1" applyFill="1" applyAlignment="1">
      <alignment horizontal="center" vertical="center" wrapText="1"/>
    </xf>
    <xf numFmtId="187" fontId="3" fillId="0" borderId="0" xfId="23" applyNumberFormat="1" applyFont="1" applyAlignment="1">
      <alignment horizontal="center" vertical="center" wrapText="1"/>
    </xf>
    <xf numFmtId="184" fontId="3" fillId="3" borderId="0" xfId="23" applyNumberFormat="1" applyFont="1" applyFill="1" applyAlignment="1">
      <alignment horizontal="center" vertical="center"/>
    </xf>
    <xf numFmtId="187" fontId="3" fillId="3" borderId="74" xfId="23" applyNumberFormat="1" applyFont="1" applyFill="1" applyBorder="1" applyAlignment="1">
      <alignment horizontal="center" vertical="center" wrapText="1"/>
    </xf>
    <xf numFmtId="184" fontId="3" fillId="3" borderId="74" xfId="23" applyNumberFormat="1" applyFont="1" applyFill="1" applyBorder="1" applyAlignment="1">
      <alignment horizontal="center" vertical="center"/>
    </xf>
    <xf numFmtId="178" fontId="1" fillId="0" borderId="0" xfId="25" applyNumberFormat="1" applyAlignment="1">
      <alignment horizontal="center" vertical="center"/>
    </xf>
    <xf numFmtId="184" fontId="3" fillId="3" borderId="0" xfId="23" applyNumberFormat="1" applyFont="1" applyFill="1" applyAlignment="1">
      <alignment horizontal="center" vertical="center" wrapText="1"/>
    </xf>
    <xf numFmtId="184" fontId="3" fillId="0" borderId="0" xfId="25" applyNumberFormat="1" applyFont="1" applyAlignment="1">
      <alignment horizontal="center" vertical="center"/>
    </xf>
  </cellXfs>
  <cellStyles count="26">
    <cellStyle name="標準" xfId="0" builtinId="0"/>
    <cellStyle name="標準 2" xfId="1" xr:uid="{00000000-0005-0000-0000-000001000000}"/>
    <cellStyle name="標準 2 2" xfId="2" xr:uid="{00000000-0005-0000-0000-000002000000}"/>
    <cellStyle name="標準 2 3" xfId="3" xr:uid="{00000000-0005-0000-0000-000003000000}"/>
    <cellStyle name="標準 2_【財政状況資料集】_132276_羽村市_2023(2回目)" xfId="4" xr:uid="{00000000-0005-0000-0000-000004000000}"/>
    <cellStyle name="標準 3" xfId="5" xr:uid="{00000000-0005-0000-0000-000005000000}"/>
    <cellStyle name="標準 4" xfId="6" xr:uid="{00000000-0005-0000-0000-000006000000}"/>
    <cellStyle name="標準 4_APAHO401600" xfId="7" xr:uid="{00000000-0005-0000-0000-000007000000}"/>
    <cellStyle name="標準 4_APAHO4019001" xfId="8" xr:uid="{00000000-0005-0000-0000-000008000000}"/>
    <cellStyle name="標準 4_ZJ08_022012_青森市_2010" xfId="9" xr:uid="{00000000-0005-0000-0000-000009000000}"/>
    <cellStyle name="標準 6" xfId="10" xr:uid="{00000000-0005-0000-0000-00000A000000}"/>
    <cellStyle name="標準 6_APAHO401000" xfId="11" xr:uid="{00000000-0005-0000-0000-00000B000000}"/>
    <cellStyle name="標準 6_APAHO401200_O-JJ1016-001-3_財政状況資料集(決算状況カード(各会計・関係団体))(Rev2)2" xfId="12" xr:uid="{00000000-0005-0000-0000-00000C000000}"/>
    <cellStyle name="標準 6_APAHO402200_O-JJ1016-001-3_財政状況資料集(決算状況カード(各会計・関係団体))(Rev2)2" xfId="13" xr:uid="{00000000-0005-0000-0000-00000D000000}"/>
    <cellStyle name="標準 7" xfId="14" xr:uid="{00000000-0005-0000-0000-00000E000000}"/>
    <cellStyle name="標準_【レイアウト】（県）資料３（Ｐ２）　歳出比較分析表" xfId="24" xr:uid="{00000000-0005-0000-0000-000018000000}"/>
    <cellStyle name="標準_【レイアウト】（県）資料３（Ｐ２）　歳出比較分析表_【財政状況資料集】_132276_羽村市_2023(2回目)" xfId="25" xr:uid="{00000000-0005-0000-0000-000019000000}"/>
    <cellStyle name="標準_【レイアウト】（市）資料３（Ｐ２）　歳出比較分析表" xfId="22" xr:uid="{00000000-0005-0000-0000-000016000000}"/>
    <cellStyle name="標準_【レイアウト】（市）資料３（Ｐ２）　歳出比較分析表_【財政状況資料集】_132276_羽村市_2023(2回目)" xfId="23" xr:uid="{00000000-0005-0000-0000-000017000000}"/>
    <cellStyle name="標準_APAHO251300" xfId="15" xr:uid="{00000000-0005-0000-0000-00000F000000}"/>
    <cellStyle name="標準_APAHO251300_【財政状況資料集】_132276_羽村市_2023(2回目)" xfId="16" xr:uid="{00000000-0005-0000-0000-000010000000}"/>
    <cellStyle name="標準_APAHO252300" xfId="17" xr:uid="{00000000-0005-0000-0000-000011000000}"/>
    <cellStyle name="標準_APAHO252300_【財政状況資料集】_132276_羽村市_2023(2回目)" xfId="18" xr:uid="{00000000-0005-0000-0000-000012000000}"/>
    <cellStyle name="標準_Book1" xfId="19" xr:uid="{00000000-0005-0000-0000-000013000000}"/>
    <cellStyle name="標準_O-JJ0722-001-3_決算状況カード(各会計・関係団体)_O-JJ1016-001-3_財政状況資料集(決算状況カード(各会計・関係団体))(Rev2)2" xfId="20" xr:uid="{00000000-0005-0000-0000-000014000000}"/>
    <cellStyle name="標準_O-JJ0722-001-8_連結実質赤字比率に係る赤字・黒字の構成分析" xfId="21" xr:uid="{00000000-0005-0000-0000-00001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62383</c:v>
                </c:pt>
                <c:pt idx="1">
                  <c:v>63812</c:v>
                </c:pt>
                <c:pt idx="2">
                  <c:v>45945</c:v>
                </c:pt>
                <c:pt idx="3">
                  <c:v>44475</c:v>
                </c:pt>
                <c:pt idx="4">
                  <c:v>45982</c:v>
                </c:pt>
              </c:numCache>
            </c:numRef>
          </c:val>
          <c:smooth val="0"/>
          <c:extLst>
            <c:ext xmlns:c16="http://schemas.microsoft.com/office/drawing/2014/chart" uri="{C3380CC4-5D6E-409C-BE32-E72D297353CC}">
              <c16:uniqueId val="{00000000-C71A-49C8-A68C-35ED1682DDA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26557</c:v>
                </c:pt>
                <c:pt idx="1">
                  <c:v>32573</c:v>
                </c:pt>
                <c:pt idx="2">
                  <c:v>18576</c:v>
                </c:pt>
                <c:pt idx="3">
                  <c:v>24133</c:v>
                </c:pt>
                <c:pt idx="4">
                  <c:v>28795</c:v>
                </c:pt>
              </c:numCache>
            </c:numRef>
          </c:val>
          <c:smooth val="0"/>
          <c:extLst>
            <c:ext xmlns:c16="http://schemas.microsoft.com/office/drawing/2014/chart" uri="{C3380CC4-5D6E-409C-BE32-E72D297353CC}">
              <c16:uniqueId val="{00000001-C71A-49C8-A68C-35ED1682DDA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8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782329274613E-2"/>
              <c:y val="7.5163681462894066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6.22</c:v>
                </c:pt>
                <c:pt idx="1">
                  <c:v>9.25</c:v>
                </c:pt>
                <c:pt idx="2">
                  <c:v>12.35</c:v>
                </c:pt>
                <c:pt idx="3">
                  <c:v>10.47</c:v>
                </c:pt>
                <c:pt idx="4">
                  <c:v>8.82</c:v>
                </c:pt>
              </c:numCache>
            </c:numRef>
          </c:val>
          <c:extLst>
            <c:ext xmlns:c16="http://schemas.microsoft.com/office/drawing/2014/chart" uri="{C3380CC4-5D6E-409C-BE32-E72D297353CC}">
              <c16:uniqueId val="{00000000-3AC3-469E-A10C-5A0F46E6EC5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8.4</c:v>
                </c:pt>
                <c:pt idx="1">
                  <c:v>12.38</c:v>
                </c:pt>
                <c:pt idx="2">
                  <c:v>16.989999999999998</c:v>
                </c:pt>
                <c:pt idx="3">
                  <c:v>24.29</c:v>
                </c:pt>
                <c:pt idx="4">
                  <c:v>16.920000000000002</c:v>
                </c:pt>
              </c:numCache>
            </c:numRef>
          </c:val>
          <c:extLst>
            <c:ext xmlns:c16="http://schemas.microsoft.com/office/drawing/2014/chart" uri="{C3380CC4-5D6E-409C-BE32-E72D297353CC}">
              <c16:uniqueId val="{00000001-3AC3-469E-A10C-5A0F46E6EC5C}"/>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-1.64</c:v>
                </c:pt>
                <c:pt idx="1">
                  <c:v>7.42</c:v>
                </c:pt>
                <c:pt idx="2">
                  <c:v>8.5399999999999991</c:v>
                </c:pt>
                <c:pt idx="3">
                  <c:v>4.75</c:v>
                </c:pt>
                <c:pt idx="4">
                  <c:v>-8.1999999999999993</c:v>
                </c:pt>
              </c:numCache>
            </c:numRef>
          </c:val>
          <c:smooth val="0"/>
          <c:extLst>
            <c:ext xmlns:c16="http://schemas.microsoft.com/office/drawing/2014/chart" uri="{C3380CC4-5D6E-409C-BE32-E72D297353CC}">
              <c16:uniqueId val="{00000002-3AC3-469E-A10C-5A0F46E6EC5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2E2-446F-8EC8-DC380ACF4E6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2E2-446F-8EC8-DC380ACF4E6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2E2-446F-8EC8-DC380ACF4E6A}"/>
            </c:ext>
          </c:extLst>
        </c:ser>
        <c:ser>
          <c:idx val="3"/>
          <c:order val="3"/>
          <c:tx>
            <c:strRef>
              <c:f>データシート!$A$30</c:f>
              <c:strCache>
                <c:ptCount val="1"/>
                <c:pt idx="0">
                  <c:v>羽村市後期高齢者医療会計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0.27</c:v>
                </c:pt>
                <c:pt idx="2">
                  <c:v>#N/A</c:v>
                </c:pt>
                <c:pt idx="3">
                  <c:v>0.21</c:v>
                </c:pt>
                <c:pt idx="4">
                  <c:v>#N/A</c:v>
                </c:pt>
                <c:pt idx="5">
                  <c:v>0.4</c:v>
                </c:pt>
                <c:pt idx="6">
                  <c:v>#N/A</c:v>
                </c:pt>
                <c:pt idx="7">
                  <c:v>0.12</c:v>
                </c:pt>
                <c:pt idx="8">
                  <c:v>#N/A</c:v>
                </c:pt>
                <c:pt idx="9">
                  <c:v>0.17</c:v>
                </c:pt>
              </c:numCache>
            </c:numRef>
          </c:val>
          <c:extLst>
            <c:ext xmlns:c16="http://schemas.microsoft.com/office/drawing/2014/chart" uri="{C3380CC4-5D6E-409C-BE32-E72D297353CC}">
              <c16:uniqueId val="{00000003-E2E2-446F-8EC8-DC380ACF4E6A}"/>
            </c:ext>
          </c:extLst>
        </c:ser>
        <c:ser>
          <c:idx val="4"/>
          <c:order val="4"/>
          <c:tx>
            <c:strRef>
              <c:f>データシート!$A$31</c:f>
              <c:strCache>
                <c:ptCount val="1"/>
                <c:pt idx="0">
                  <c:v>羽村市介護保険事業会計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1.1100000000000001</c:v>
                </c:pt>
                <c:pt idx="2">
                  <c:v>#N/A</c:v>
                </c:pt>
                <c:pt idx="3">
                  <c:v>1.21</c:v>
                </c:pt>
                <c:pt idx="4">
                  <c:v>#N/A</c:v>
                </c:pt>
                <c:pt idx="5">
                  <c:v>0.77</c:v>
                </c:pt>
                <c:pt idx="6">
                  <c:v>#N/A</c:v>
                </c:pt>
                <c:pt idx="7">
                  <c:v>0.87</c:v>
                </c:pt>
                <c:pt idx="8">
                  <c:v>#N/A</c:v>
                </c:pt>
                <c:pt idx="9">
                  <c:v>0.53</c:v>
                </c:pt>
              </c:numCache>
            </c:numRef>
          </c:val>
          <c:extLst>
            <c:ext xmlns:c16="http://schemas.microsoft.com/office/drawing/2014/chart" uri="{C3380CC4-5D6E-409C-BE32-E72D297353CC}">
              <c16:uniqueId val="{00000004-E2E2-446F-8EC8-DC380ACF4E6A}"/>
            </c:ext>
          </c:extLst>
        </c:ser>
        <c:ser>
          <c:idx val="5"/>
          <c:order val="5"/>
          <c:tx>
            <c:strRef>
              <c:f>データシート!$A$32</c:f>
              <c:strCache>
                <c:ptCount val="1"/>
                <c:pt idx="0">
                  <c:v>羽村市福生都市計画事業羽村駅西口土地区画整理事業会計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0.83</c:v>
                </c:pt>
                <c:pt idx="2">
                  <c:v>#N/A</c:v>
                </c:pt>
                <c:pt idx="3">
                  <c:v>0.87</c:v>
                </c:pt>
                <c:pt idx="4">
                  <c:v>#N/A</c:v>
                </c:pt>
                <c:pt idx="5">
                  <c:v>0.67</c:v>
                </c:pt>
                <c:pt idx="6">
                  <c:v>#N/A</c:v>
                </c:pt>
                <c:pt idx="7">
                  <c:v>0.41</c:v>
                </c:pt>
                <c:pt idx="8">
                  <c:v>#N/A</c:v>
                </c:pt>
                <c:pt idx="9">
                  <c:v>0.81</c:v>
                </c:pt>
              </c:numCache>
            </c:numRef>
          </c:val>
          <c:extLst>
            <c:ext xmlns:c16="http://schemas.microsoft.com/office/drawing/2014/chart" uri="{C3380CC4-5D6E-409C-BE32-E72D297353CC}">
              <c16:uniqueId val="{00000005-E2E2-446F-8EC8-DC380ACF4E6A}"/>
            </c:ext>
          </c:extLst>
        </c:ser>
        <c:ser>
          <c:idx val="6"/>
          <c:order val="6"/>
          <c:tx>
            <c:strRef>
              <c:f>データシート!$A$33</c:f>
              <c:strCache>
                <c:ptCount val="1"/>
                <c:pt idx="0">
                  <c:v>羽村市下水道事業会計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0.63</c:v>
                </c:pt>
                <c:pt idx="2">
                  <c:v>#N/A</c:v>
                </c:pt>
                <c:pt idx="3">
                  <c:v>0.12</c:v>
                </c:pt>
                <c:pt idx="4">
                  <c:v>#N/A</c:v>
                </c:pt>
                <c:pt idx="5">
                  <c:v>0.97</c:v>
                </c:pt>
                <c:pt idx="6">
                  <c:v>#N/A</c:v>
                </c:pt>
                <c:pt idx="7">
                  <c:v>1.24</c:v>
                </c:pt>
                <c:pt idx="8">
                  <c:v>#N/A</c:v>
                </c:pt>
                <c:pt idx="9">
                  <c:v>1.5</c:v>
                </c:pt>
              </c:numCache>
            </c:numRef>
          </c:val>
          <c:extLst>
            <c:ext xmlns:c16="http://schemas.microsoft.com/office/drawing/2014/chart" uri="{C3380CC4-5D6E-409C-BE32-E72D297353CC}">
              <c16:uniqueId val="{00000006-E2E2-446F-8EC8-DC380ACF4E6A}"/>
            </c:ext>
          </c:extLst>
        </c:ser>
        <c:ser>
          <c:idx val="7"/>
          <c:order val="7"/>
          <c:tx>
            <c:strRef>
              <c:f>データシート!$A$34</c:f>
              <c:strCache>
                <c:ptCount val="1"/>
                <c:pt idx="0">
                  <c:v>羽村市国民健康保険事業会計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1.42</c:v>
                </c:pt>
                <c:pt idx="2">
                  <c:v>#N/A</c:v>
                </c:pt>
                <c:pt idx="3">
                  <c:v>1.57</c:v>
                </c:pt>
                <c:pt idx="4">
                  <c:v>#N/A</c:v>
                </c:pt>
                <c:pt idx="5">
                  <c:v>1.32</c:v>
                </c:pt>
                <c:pt idx="6">
                  <c:v>#N/A</c:v>
                </c:pt>
                <c:pt idx="7">
                  <c:v>1.59</c:v>
                </c:pt>
                <c:pt idx="8">
                  <c:v>#N/A</c:v>
                </c:pt>
                <c:pt idx="9">
                  <c:v>1.77</c:v>
                </c:pt>
              </c:numCache>
            </c:numRef>
          </c:val>
          <c:extLst>
            <c:ext xmlns:c16="http://schemas.microsoft.com/office/drawing/2014/chart" uri="{C3380CC4-5D6E-409C-BE32-E72D297353CC}">
              <c16:uniqueId val="{00000007-E2E2-446F-8EC8-DC380ACF4E6A}"/>
            </c:ext>
          </c:extLst>
        </c:ser>
        <c:ser>
          <c:idx val="8"/>
          <c:order val="8"/>
          <c:tx>
            <c:strRef>
              <c:f>データシート!$A$35</c:f>
              <c:strCache>
                <c:ptCount val="1"/>
                <c:pt idx="0">
                  <c:v>羽村市水道事業会計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3.21</c:v>
                </c:pt>
                <c:pt idx="2">
                  <c:v>#N/A</c:v>
                </c:pt>
                <c:pt idx="3">
                  <c:v>3.56</c:v>
                </c:pt>
                <c:pt idx="4">
                  <c:v>#N/A</c:v>
                </c:pt>
                <c:pt idx="5">
                  <c:v>3.37</c:v>
                </c:pt>
                <c:pt idx="6">
                  <c:v>#N/A</c:v>
                </c:pt>
                <c:pt idx="7">
                  <c:v>3.5</c:v>
                </c:pt>
                <c:pt idx="8">
                  <c:v>#N/A</c:v>
                </c:pt>
                <c:pt idx="9">
                  <c:v>4.18</c:v>
                </c:pt>
              </c:numCache>
            </c:numRef>
          </c:val>
          <c:extLst>
            <c:ext xmlns:c16="http://schemas.microsoft.com/office/drawing/2014/chart" uri="{C3380CC4-5D6E-409C-BE32-E72D297353CC}">
              <c16:uniqueId val="{00000008-E2E2-446F-8EC8-DC380ACF4E6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5.38</c:v>
                </c:pt>
                <c:pt idx="2">
                  <c:v>#N/A</c:v>
                </c:pt>
                <c:pt idx="3">
                  <c:v>8.36</c:v>
                </c:pt>
                <c:pt idx="4">
                  <c:v>#N/A</c:v>
                </c:pt>
                <c:pt idx="5">
                  <c:v>11.67</c:v>
                </c:pt>
                <c:pt idx="6">
                  <c:v>#N/A</c:v>
                </c:pt>
                <c:pt idx="7">
                  <c:v>10.039999999999999</c:v>
                </c:pt>
                <c:pt idx="8">
                  <c:v>#N/A</c:v>
                </c:pt>
                <c:pt idx="9">
                  <c:v>8</c:v>
                </c:pt>
              </c:numCache>
            </c:numRef>
          </c:val>
          <c:extLst>
            <c:ext xmlns:c16="http://schemas.microsoft.com/office/drawing/2014/chart" uri="{C3380CC4-5D6E-409C-BE32-E72D297353CC}">
              <c16:uniqueId val="{00000009-E2E2-446F-8EC8-DC380ACF4E6A}"/>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1502</c:v>
                </c:pt>
                <c:pt idx="5">
                  <c:v>1221</c:v>
                </c:pt>
                <c:pt idx="8">
                  <c:v>1195</c:v>
                </c:pt>
                <c:pt idx="11">
                  <c:v>1202</c:v>
                </c:pt>
                <c:pt idx="14">
                  <c:v>1155</c:v>
                </c:pt>
              </c:numCache>
            </c:numRef>
          </c:val>
          <c:extLst>
            <c:ext xmlns:c16="http://schemas.microsoft.com/office/drawing/2014/chart" uri="{C3380CC4-5D6E-409C-BE32-E72D297353CC}">
              <c16:uniqueId val="{00000000-C117-4A5B-86F8-145966ADFE8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117-4A5B-86F8-145966ADFE8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81</c:v>
                </c:pt>
                <c:pt idx="3">
                  <c:v>1</c:v>
                </c:pt>
                <c:pt idx="6">
                  <c:v>1</c:v>
                </c:pt>
                <c:pt idx="9">
                  <c:v>2</c:v>
                </c:pt>
                <c:pt idx="12">
                  <c:v>2</c:v>
                </c:pt>
              </c:numCache>
            </c:numRef>
          </c:val>
          <c:extLst>
            <c:ext xmlns:c16="http://schemas.microsoft.com/office/drawing/2014/chart" uri="{C3380CC4-5D6E-409C-BE32-E72D297353CC}">
              <c16:uniqueId val="{00000002-C117-4A5B-86F8-145966ADFE8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197</c:v>
                </c:pt>
                <c:pt idx="3">
                  <c:v>202</c:v>
                </c:pt>
                <c:pt idx="6">
                  <c:v>179</c:v>
                </c:pt>
                <c:pt idx="9">
                  <c:v>183</c:v>
                </c:pt>
                <c:pt idx="12">
                  <c:v>167</c:v>
                </c:pt>
              </c:numCache>
            </c:numRef>
          </c:val>
          <c:extLst>
            <c:ext xmlns:c16="http://schemas.microsoft.com/office/drawing/2014/chart" uri="{C3380CC4-5D6E-409C-BE32-E72D297353CC}">
              <c16:uniqueId val="{00000003-C117-4A5B-86F8-145966ADFE8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354</c:v>
                </c:pt>
                <c:pt idx="3">
                  <c:v>79</c:v>
                </c:pt>
                <c:pt idx="6">
                  <c:v>69</c:v>
                </c:pt>
                <c:pt idx="9">
                  <c:v>56</c:v>
                </c:pt>
                <c:pt idx="12">
                  <c:v>62</c:v>
                </c:pt>
              </c:numCache>
            </c:numRef>
          </c:val>
          <c:extLst>
            <c:ext xmlns:c16="http://schemas.microsoft.com/office/drawing/2014/chart" uri="{C3380CC4-5D6E-409C-BE32-E72D297353CC}">
              <c16:uniqueId val="{00000004-C117-4A5B-86F8-145966ADFE8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17-4A5B-86F8-145966ADFE8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117-4A5B-86F8-145966ADFE8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998</c:v>
                </c:pt>
                <c:pt idx="3">
                  <c:v>994</c:v>
                </c:pt>
                <c:pt idx="6">
                  <c:v>959</c:v>
                </c:pt>
                <c:pt idx="9">
                  <c:v>1007</c:v>
                </c:pt>
                <c:pt idx="12">
                  <c:v>1003</c:v>
                </c:pt>
              </c:numCache>
            </c:numRef>
          </c:val>
          <c:extLst>
            <c:ext xmlns:c16="http://schemas.microsoft.com/office/drawing/2014/chart" uri="{C3380CC4-5D6E-409C-BE32-E72D297353CC}">
              <c16:uniqueId val="{00000007-C117-4A5B-86F8-145966ADFE8B}"/>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128</c:v>
                </c:pt>
                <c:pt idx="2">
                  <c:v>#N/A</c:v>
                </c:pt>
                <c:pt idx="3">
                  <c:v>#N/A</c:v>
                </c:pt>
                <c:pt idx="4">
                  <c:v>55</c:v>
                </c:pt>
                <c:pt idx="5">
                  <c:v>#N/A</c:v>
                </c:pt>
                <c:pt idx="6">
                  <c:v>#N/A</c:v>
                </c:pt>
                <c:pt idx="7">
                  <c:v>13</c:v>
                </c:pt>
                <c:pt idx="8">
                  <c:v>#N/A</c:v>
                </c:pt>
                <c:pt idx="9">
                  <c:v>#N/A</c:v>
                </c:pt>
                <c:pt idx="10">
                  <c:v>46</c:v>
                </c:pt>
                <c:pt idx="11">
                  <c:v>#N/A</c:v>
                </c:pt>
                <c:pt idx="12">
                  <c:v>#N/A</c:v>
                </c:pt>
                <c:pt idx="13">
                  <c:v>79</c:v>
                </c:pt>
                <c:pt idx="14">
                  <c:v>#N/A</c:v>
                </c:pt>
              </c:numCache>
            </c:numRef>
          </c:val>
          <c:smooth val="0"/>
          <c:extLst>
            <c:ext xmlns:c16="http://schemas.microsoft.com/office/drawing/2014/chart" uri="{C3380CC4-5D6E-409C-BE32-E72D297353CC}">
              <c16:uniqueId val="{00000008-C117-4A5B-86F8-145966ADFE8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9066</c:v>
                </c:pt>
                <c:pt idx="5">
                  <c:v>8695</c:v>
                </c:pt>
                <c:pt idx="8">
                  <c:v>8604</c:v>
                </c:pt>
                <c:pt idx="11">
                  <c:v>8071</c:v>
                </c:pt>
                <c:pt idx="14">
                  <c:v>7347</c:v>
                </c:pt>
              </c:numCache>
            </c:numRef>
          </c:val>
          <c:extLst>
            <c:ext xmlns:c16="http://schemas.microsoft.com/office/drawing/2014/chart" uri="{C3380CC4-5D6E-409C-BE32-E72D297353CC}">
              <c16:uniqueId val="{00000000-9E29-4639-B224-8508FD52247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4608</c:v>
                </c:pt>
                <c:pt idx="5">
                  <c:v>4176</c:v>
                </c:pt>
                <c:pt idx="8">
                  <c:v>4254</c:v>
                </c:pt>
                <c:pt idx="11">
                  <c:v>4563</c:v>
                </c:pt>
                <c:pt idx="14">
                  <c:v>4836</c:v>
                </c:pt>
              </c:numCache>
            </c:numRef>
          </c:val>
          <c:extLst>
            <c:ext xmlns:c16="http://schemas.microsoft.com/office/drawing/2014/chart" uri="{C3380CC4-5D6E-409C-BE32-E72D297353CC}">
              <c16:uniqueId val="{00000001-9E29-4639-B224-8508FD52247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1898</c:v>
                </c:pt>
                <c:pt idx="5">
                  <c:v>2227</c:v>
                </c:pt>
                <c:pt idx="8">
                  <c:v>3272</c:v>
                </c:pt>
                <c:pt idx="11">
                  <c:v>4733</c:v>
                </c:pt>
                <c:pt idx="14">
                  <c:v>4426</c:v>
                </c:pt>
              </c:numCache>
            </c:numRef>
          </c:val>
          <c:extLst>
            <c:ext xmlns:c16="http://schemas.microsoft.com/office/drawing/2014/chart" uri="{C3380CC4-5D6E-409C-BE32-E72D297353CC}">
              <c16:uniqueId val="{00000002-9E29-4639-B224-8508FD52247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E29-4639-B224-8508FD52247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E29-4639-B224-8508FD52247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E29-4639-B224-8508FD52247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1304</c:v>
                </c:pt>
                <c:pt idx="3">
                  <c:v>1358</c:v>
                </c:pt>
                <c:pt idx="6">
                  <c:v>1402</c:v>
                </c:pt>
                <c:pt idx="9">
                  <c:v>1439</c:v>
                </c:pt>
                <c:pt idx="12">
                  <c:v>1497</c:v>
                </c:pt>
              </c:numCache>
            </c:numRef>
          </c:val>
          <c:extLst>
            <c:ext xmlns:c16="http://schemas.microsoft.com/office/drawing/2014/chart" uri="{C3380CC4-5D6E-409C-BE32-E72D297353CC}">
              <c16:uniqueId val="{00000006-9E29-4639-B224-8508FD52247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1501</c:v>
                </c:pt>
                <c:pt idx="3">
                  <c:v>1360</c:v>
                </c:pt>
                <c:pt idx="6">
                  <c:v>1286</c:v>
                </c:pt>
                <c:pt idx="9">
                  <c:v>1393</c:v>
                </c:pt>
                <c:pt idx="12">
                  <c:v>1338</c:v>
                </c:pt>
              </c:numCache>
            </c:numRef>
          </c:val>
          <c:extLst>
            <c:ext xmlns:c16="http://schemas.microsoft.com/office/drawing/2014/chart" uri="{C3380CC4-5D6E-409C-BE32-E72D297353CC}">
              <c16:uniqueId val="{00000007-9E29-4639-B224-8508FD52247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3206</c:v>
                </c:pt>
                <c:pt idx="3">
                  <c:v>2276</c:v>
                </c:pt>
                <c:pt idx="6">
                  <c:v>1971</c:v>
                </c:pt>
                <c:pt idx="9">
                  <c:v>1826</c:v>
                </c:pt>
                <c:pt idx="12">
                  <c:v>1700</c:v>
                </c:pt>
              </c:numCache>
            </c:numRef>
          </c:val>
          <c:extLst>
            <c:ext xmlns:c16="http://schemas.microsoft.com/office/drawing/2014/chart" uri="{C3380CC4-5D6E-409C-BE32-E72D297353CC}">
              <c16:uniqueId val="{00000008-9E29-4639-B224-8508FD52247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867</c:v>
                </c:pt>
                <c:pt idx="3">
                  <c:v>867</c:v>
                </c:pt>
                <c:pt idx="6">
                  <c:v>867</c:v>
                </c:pt>
                <c:pt idx="9">
                  <c:v>867</c:v>
                </c:pt>
                <c:pt idx="12">
                  <c:v>867</c:v>
                </c:pt>
              </c:numCache>
            </c:numRef>
          </c:val>
          <c:extLst>
            <c:ext xmlns:c16="http://schemas.microsoft.com/office/drawing/2014/chart" uri="{C3380CC4-5D6E-409C-BE32-E72D297353CC}">
              <c16:uniqueId val="{00000009-9E29-4639-B224-8508FD52247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10248</c:v>
                </c:pt>
                <c:pt idx="3">
                  <c:v>10265</c:v>
                </c:pt>
                <c:pt idx="6">
                  <c:v>10641</c:v>
                </c:pt>
                <c:pt idx="9">
                  <c:v>10601</c:v>
                </c:pt>
                <c:pt idx="12">
                  <c:v>10455</c:v>
                </c:pt>
              </c:numCache>
            </c:numRef>
          </c:val>
          <c:extLst>
            <c:ext xmlns:c16="http://schemas.microsoft.com/office/drawing/2014/chart" uri="{C3380CC4-5D6E-409C-BE32-E72D297353CC}">
              <c16:uniqueId val="{0000000A-9E29-4639-B224-8508FD522473}"/>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1555</c:v>
                </c:pt>
                <c:pt idx="2">
                  <c:v>#N/A</c:v>
                </c:pt>
                <c:pt idx="3">
                  <c:v>#N/A</c:v>
                </c:pt>
                <c:pt idx="4">
                  <c:v>1028</c:v>
                </c:pt>
                <c:pt idx="5">
                  <c:v>#N/A</c:v>
                </c:pt>
                <c:pt idx="6">
                  <c:v>#N/A</c:v>
                </c:pt>
                <c:pt idx="7">
                  <c:v>38</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E29-4639-B224-8508FD522473}"/>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2048</c:v>
                </c:pt>
                <c:pt idx="1">
                  <c:v>2862</c:v>
                </c:pt>
                <c:pt idx="2">
                  <c:v>2043</c:v>
                </c:pt>
              </c:numCache>
            </c:numRef>
          </c:val>
          <c:extLst>
            <c:ext xmlns:c16="http://schemas.microsoft.com/office/drawing/2014/chart" uri="{C3380CC4-5D6E-409C-BE32-E72D297353CC}">
              <c16:uniqueId val="{00000000-28E3-4700-928F-808FD7F73DF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251</c:v>
                </c:pt>
                <c:pt idx="1">
                  <c:v>251</c:v>
                </c:pt>
                <c:pt idx="2">
                  <c:v>292</c:v>
                </c:pt>
              </c:numCache>
            </c:numRef>
          </c:val>
          <c:extLst>
            <c:ext xmlns:c16="http://schemas.microsoft.com/office/drawing/2014/chart" uri="{C3380CC4-5D6E-409C-BE32-E72D297353CC}">
              <c16:uniqueId val="{00000001-28E3-4700-928F-808FD7F73DF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671</c:v>
                </c:pt>
                <c:pt idx="1">
                  <c:v>1347</c:v>
                </c:pt>
                <c:pt idx="2">
                  <c:v>1910</c:v>
                </c:pt>
              </c:numCache>
            </c:numRef>
          </c:val>
          <c:extLst>
            <c:ext xmlns:c16="http://schemas.microsoft.com/office/drawing/2014/chart" uri="{C3380CC4-5D6E-409C-BE32-E72D297353CC}">
              <c16:uniqueId val="{00000002-28E3-4700-928F-808FD7F73DFA}"/>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187F-4484-8CF5-EF56762CE191}"/>
              </c:ext>
            </c:extLst>
          </c:dPt>
          <c:dPt>
            <c:idx val="1"/>
            <c:bubble3D val="0"/>
            <c:extLst>
              <c:ext xmlns:c16="http://schemas.microsoft.com/office/drawing/2014/chart" uri="{C3380CC4-5D6E-409C-BE32-E72D297353CC}">
                <c16:uniqueId val="{00000001-187F-4484-8CF5-EF56762CE191}"/>
              </c:ext>
            </c:extLst>
          </c:dPt>
          <c:dPt>
            <c:idx val="2"/>
            <c:bubble3D val="0"/>
            <c:extLst>
              <c:ext xmlns:c16="http://schemas.microsoft.com/office/drawing/2014/chart" uri="{C3380CC4-5D6E-409C-BE32-E72D297353CC}">
                <c16:uniqueId val="{00000002-187F-4484-8CF5-EF56762CE191}"/>
              </c:ext>
            </c:extLst>
          </c:dPt>
          <c:dPt>
            <c:idx val="3"/>
            <c:bubble3D val="0"/>
            <c:extLst>
              <c:ext xmlns:c16="http://schemas.microsoft.com/office/drawing/2014/chart" uri="{C3380CC4-5D6E-409C-BE32-E72D297353CC}">
                <c16:uniqueId val="{00000003-187F-4484-8CF5-EF56762CE191}"/>
              </c:ext>
            </c:extLst>
          </c:dPt>
          <c:dPt>
            <c:idx val="4"/>
            <c:bubble3D val="0"/>
            <c:extLst>
              <c:ext xmlns:c16="http://schemas.microsoft.com/office/drawing/2014/chart" uri="{C3380CC4-5D6E-409C-BE32-E72D297353CC}">
                <c16:uniqueId val="{00000004-187F-4484-8CF5-EF56762CE191}"/>
              </c:ext>
            </c:extLst>
          </c:dPt>
          <c:dPt>
            <c:idx val="8"/>
            <c:bubble3D val="0"/>
            <c:extLst>
              <c:ext xmlns:c16="http://schemas.microsoft.com/office/drawing/2014/chart" uri="{C3380CC4-5D6E-409C-BE32-E72D297353CC}">
                <c16:uniqueId val="{00000005-187F-4484-8CF5-EF56762CE191}"/>
              </c:ext>
            </c:extLst>
          </c:dPt>
          <c:dPt>
            <c:idx val="16"/>
            <c:bubble3D val="0"/>
            <c:extLst>
              <c:ext xmlns:c16="http://schemas.microsoft.com/office/drawing/2014/chart" uri="{C3380CC4-5D6E-409C-BE32-E72D297353CC}">
                <c16:uniqueId val="{00000006-187F-4484-8CF5-EF56762CE191}"/>
              </c:ext>
            </c:extLst>
          </c:dPt>
          <c:dPt>
            <c:idx val="24"/>
            <c:bubble3D val="0"/>
            <c:extLst>
              <c:ext xmlns:c16="http://schemas.microsoft.com/office/drawing/2014/chart" uri="{C3380CC4-5D6E-409C-BE32-E72D297353CC}">
                <c16:uniqueId val="{00000007-187F-4484-8CF5-EF56762CE191}"/>
              </c:ext>
            </c:extLst>
          </c:dPt>
          <c:dPt>
            <c:idx val="32"/>
            <c:bubble3D val="0"/>
            <c:extLst>
              <c:ext xmlns:c16="http://schemas.microsoft.com/office/drawing/2014/chart" uri="{C3380CC4-5D6E-409C-BE32-E72D297353CC}">
                <c16:uniqueId val="{00000008-187F-4484-8CF5-EF56762CE191}"/>
              </c:ext>
            </c:extLst>
          </c:dPt>
          <c:dLbls>
            <c:dLbl>
              <c:idx val="0"/>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7F-4484-8CF5-EF56762CE191}"/>
                </c:ext>
              </c:extLst>
            </c:dLbl>
            <c:dLbl>
              <c:idx val="1"/>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1-187F-4484-8CF5-EF56762CE191}"/>
                </c:ext>
              </c:extLst>
            </c:dLbl>
            <c:dLbl>
              <c:idx val="2"/>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2-187F-4484-8CF5-EF56762CE191}"/>
                </c:ext>
              </c:extLst>
            </c:dLbl>
            <c:dLbl>
              <c:idx val="3"/>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3-187F-4484-8CF5-EF56762CE191}"/>
                </c:ext>
              </c:extLst>
            </c:dLbl>
            <c:dLbl>
              <c:idx val="4"/>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4-187F-4484-8CF5-EF56762CE191}"/>
                </c:ext>
              </c:extLst>
            </c:dLbl>
            <c:dLbl>
              <c:idx val="8"/>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7F-4484-8CF5-EF56762CE191}"/>
                </c:ext>
              </c:extLst>
            </c:dLbl>
            <c:dLbl>
              <c:idx val="16"/>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7F-4484-8CF5-EF56762CE191}"/>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7F-4484-8CF5-EF56762CE191}"/>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7F-4484-8CF5-EF56762CE191}"/>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62.7</c:v>
                </c:pt>
                <c:pt idx="8">
                  <c:v>64.2</c:v>
                </c:pt>
                <c:pt idx="16">
                  <c:v>65.900000000000006</c:v>
                </c:pt>
                <c:pt idx="24">
                  <c:v>67.7</c:v>
                </c:pt>
                <c:pt idx="32">
                  <c:v>68.8</c:v>
                </c:pt>
              </c:numCache>
            </c:numRef>
          </c:xVal>
          <c:yVal>
            <c:numRef>
              <c:f>公会計指標分析・財政指標組合せ分析表!$BP$51:$DC$51</c:f>
              <c:numCache>
                <c:formatCode>#,##0.0;"▲ "#,##0.0</c:formatCode>
                <c:ptCount val="40"/>
                <c:pt idx="0">
                  <c:v>15.1</c:v>
                </c:pt>
                <c:pt idx="8">
                  <c:v>9.6</c:v>
                </c:pt>
                <c:pt idx="16">
                  <c:v>0.3</c:v>
                </c:pt>
              </c:numCache>
            </c:numRef>
          </c:yVal>
          <c:smooth val="0"/>
          <c:extLst>
            <c:ext xmlns:c16="http://schemas.microsoft.com/office/drawing/2014/chart" uri="{C3380CC4-5D6E-409C-BE32-E72D297353CC}">
              <c16:uniqueId val="{00000009-187F-4484-8CF5-EF56762CE19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187F-4484-8CF5-EF56762CE191}"/>
              </c:ext>
            </c:extLst>
          </c:dPt>
          <c:dPt>
            <c:idx val="1"/>
            <c:bubble3D val="0"/>
            <c:extLst>
              <c:ext xmlns:c16="http://schemas.microsoft.com/office/drawing/2014/chart" uri="{C3380CC4-5D6E-409C-BE32-E72D297353CC}">
                <c16:uniqueId val="{0000000B-187F-4484-8CF5-EF56762CE191}"/>
              </c:ext>
            </c:extLst>
          </c:dPt>
          <c:dPt>
            <c:idx val="2"/>
            <c:bubble3D val="0"/>
            <c:extLst>
              <c:ext xmlns:c16="http://schemas.microsoft.com/office/drawing/2014/chart" uri="{C3380CC4-5D6E-409C-BE32-E72D297353CC}">
                <c16:uniqueId val="{0000000C-187F-4484-8CF5-EF56762CE191}"/>
              </c:ext>
            </c:extLst>
          </c:dPt>
          <c:dPt>
            <c:idx val="3"/>
            <c:bubble3D val="0"/>
            <c:extLst>
              <c:ext xmlns:c16="http://schemas.microsoft.com/office/drawing/2014/chart" uri="{C3380CC4-5D6E-409C-BE32-E72D297353CC}">
                <c16:uniqueId val="{0000000D-187F-4484-8CF5-EF56762CE191}"/>
              </c:ext>
            </c:extLst>
          </c:dPt>
          <c:dPt>
            <c:idx val="4"/>
            <c:bubble3D val="0"/>
            <c:extLst>
              <c:ext xmlns:c16="http://schemas.microsoft.com/office/drawing/2014/chart" uri="{C3380CC4-5D6E-409C-BE32-E72D297353CC}">
                <c16:uniqueId val="{0000000E-187F-4484-8CF5-EF56762CE191}"/>
              </c:ext>
            </c:extLst>
          </c:dPt>
          <c:dPt>
            <c:idx val="8"/>
            <c:bubble3D val="0"/>
            <c:extLst>
              <c:ext xmlns:c16="http://schemas.microsoft.com/office/drawing/2014/chart" uri="{C3380CC4-5D6E-409C-BE32-E72D297353CC}">
                <c16:uniqueId val="{0000000F-187F-4484-8CF5-EF56762CE191}"/>
              </c:ext>
            </c:extLst>
          </c:dPt>
          <c:dPt>
            <c:idx val="16"/>
            <c:bubble3D val="0"/>
            <c:extLst>
              <c:ext xmlns:c16="http://schemas.microsoft.com/office/drawing/2014/chart" uri="{C3380CC4-5D6E-409C-BE32-E72D297353CC}">
                <c16:uniqueId val="{00000010-187F-4484-8CF5-EF56762CE191}"/>
              </c:ext>
            </c:extLst>
          </c:dPt>
          <c:dPt>
            <c:idx val="24"/>
            <c:bubble3D val="0"/>
            <c:extLst>
              <c:ext xmlns:c16="http://schemas.microsoft.com/office/drawing/2014/chart" uri="{C3380CC4-5D6E-409C-BE32-E72D297353CC}">
                <c16:uniqueId val="{00000011-187F-4484-8CF5-EF56762CE191}"/>
              </c:ext>
            </c:extLst>
          </c:dPt>
          <c:dPt>
            <c:idx val="32"/>
            <c:bubble3D val="0"/>
            <c:extLst>
              <c:ext xmlns:c16="http://schemas.microsoft.com/office/drawing/2014/chart" uri="{C3380CC4-5D6E-409C-BE32-E72D297353CC}">
                <c16:uniqueId val="{00000012-187F-4484-8CF5-EF56762CE191}"/>
              </c:ext>
            </c:extLst>
          </c:dPt>
          <c:dLbls>
            <c:dLbl>
              <c:idx val="0"/>
              <c:layout>
                <c:manualLayout>
                  <c:x val="-2.4619710212964746E-2"/>
                  <c:y val="-6.4739042105865174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7F-4484-8CF5-EF56762CE191}"/>
                </c:ext>
              </c:extLst>
            </c:dLbl>
            <c:dLbl>
              <c:idx val="1"/>
              <c:delete val="1"/>
              <c:extLst>
                <c:ext xmlns:c15="http://schemas.microsoft.com/office/drawing/2012/chart" uri="{CE6537A1-D6FC-4f65-9D91-7224C49458BB}"/>
                <c:ext xmlns:c16="http://schemas.microsoft.com/office/drawing/2014/chart" uri="{C3380CC4-5D6E-409C-BE32-E72D297353CC}">
                  <c16:uniqueId val="{0000000B-187F-4484-8CF5-EF56762CE191}"/>
                </c:ext>
              </c:extLst>
            </c:dLbl>
            <c:dLbl>
              <c:idx val="2"/>
              <c:delete val="1"/>
              <c:extLst>
                <c:ext xmlns:c15="http://schemas.microsoft.com/office/drawing/2012/chart" uri="{CE6537A1-D6FC-4f65-9D91-7224C49458BB}"/>
                <c:ext xmlns:c16="http://schemas.microsoft.com/office/drawing/2014/chart" uri="{C3380CC4-5D6E-409C-BE32-E72D297353CC}">
                  <c16:uniqueId val="{0000000C-187F-4484-8CF5-EF56762CE191}"/>
                </c:ext>
              </c:extLst>
            </c:dLbl>
            <c:dLbl>
              <c:idx val="3"/>
              <c:delete val="1"/>
              <c:extLst>
                <c:ext xmlns:c15="http://schemas.microsoft.com/office/drawing/2012/chart" uri="{CE6537A1-D6FC-4f65-9D91-7224C49458BB}"/>
                <c:ext xmlns:c16="http://schemas.microsoft.com/office/drawing/2014/chart" uri="{C3380CC4-5D6E-409C-BE32-E72D297353CC}">
                  <c16:uniqueId val="{0000000D-187F-4484-8CF5-EF56762CE191}"/>
                </c:ext>
              </c:extLst>
            </c:dLbl>
            <c:dLbl>
              <c:idx val="4"/>
              <c:delete val="1"/>
              <c:extLst>
                <c:ext xmlns:c15="http://schemas.microsoft.com/office/drawing/2012/chart" uri="{CE6537A1-D6FC-4f65-9D91-7224C49458BB}"/>
                <c:ext xmlns:c16="http://schemas.microsoft.com/office/drawing/2014/chart" uri="{C3380CC4-5D6E-409C-BE32-E72D297353CC}">
                  <c16:uniqueId val="{0000000E-187F-4484-8CF5-EF56762CE191}"/>
                </c:ext>
              </c:extLst>
            </c:dLbl>
            <c:dLbl>
              <c:idx val="8"/>
              <c:layout>
                <c:manualLayout>
                  <c:x val="-3.9411791087503846E-2"/>
                  <c:y val="-6.4739042105865174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87F-4484-8CF5-EF56762CE191}"/>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87F-4484-8CF5-EF56762CE191}"/>
                </c:ext>
              </c:extLst>
            </c:dLbl>
            <c:dLbl>
              <c:idx val="24"/>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87F-4484-8CF5-EF56762CE191}"/>
                </c:ext>
              </c:extLst>
            </c:dLbl>
            <c:dLbl>
              <c:idx val="32"/>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87F-4484-8CF5-EF56762CE191}"/>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c:v>
                </c:pt>
                <c:pt idx="16">
                  <c:v>63.7</c:v>
                </c:pt>
                <c:pt idx="24">
                  <c:v>64.099999999999994</c:v>
                </c:pt>
                <c:pt idx="32">
                  <c:v>64.599999999999994</c:v>
                </c:pt>
              </c:numCache>
            </c:numRef>
          </c:xVal>
          <c:yVal>
            <c:numRef>
              <c:f>公会計指標分析・財政指標組合せ分析表!$BP$55:$DC$55</c:f>
              <c:numCache>
                <c:formatCode>#,##0.0;"▲ "#,##0.0</c:formatCode>
                <c:ptCount val="40"/>
                <c:pt idx="0">
                  <c:v>25.5</c:v>
                </c:pt>
                <c:pt idx="8">
                  <c:v>25.1</c:v>
                </c:pt>
                <c:pt idx="16">
                  <c:v>11.2</c:v>
                </c:pt>
                <c:pt idx="24">
                  <c:v>4.5999999999999996</c:v>
                </c:pt>
                <c:pt idx="32">
                  <c:v>4.2</c:v>
                </c:pt>
              </c:numCache>
            </c:numRef>
          </c:yVal>
          <c:smooth val="0"/>
          <c:extLst>
            <c:ext xmlns:c16="http://schemas.microsoft.com/office/drawing/2014/chart" uri="{C3380CC4-5D6E-409C-BE32-E72D297353CC}">
              <c16:uniqueId val="{00000013-187F-4484-8CF5-EF56762CE191}"/>
            </c:ext>
          </c:extLst>
        </c:ser>
        <c:dLbls>
          <c:showLegendKey val="0"/>
          <c:showVal val="1"/>
          <c:showCatName val="0"/>
          <c:showSerName val="0"/>
          <c:showPercent val="0"/>
          <c:showBubbleSize val="0"/>
        </c:dLbls>
        <c:axId val="3"/>
        <c:axId val="2"/>
      </c:scatterChart>
      <c:valAx>
        <c:axId val="3"/>
        <c:scaling>
          <c:orientation val="maxMin"/>
          <c:max val="67"/>
          <c:min val="60"/>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70660717863"/>
              <c:y val="0.90792972459639121"/>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crossBetween val="midCat"/>
      </c:valAx>
      <c:valAx>
        <c:axId val="2"/>
        <c:scaling>
          <c:orientation val="maxMin"/>
          <c:max val="3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90737590531E-2"/>
              <c:y val="0.25088124668177164"/>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headerFooter/>
    <c:pageMargins b="0.75000000000000044" l="0.7000000000000004" r="0.7000000000000004" t="0.75000000000000044"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2275-4F8B-A497-EE42AF1DFE5D}"/>
              </c:ext>
            </c:extLst>
          </c:dPt>
          <c:dPt>
            <c:idx val="1"/>
            <c:bubble3D val="0"/>
            <c:extLst>
              <c:ext xmlns:c16="http://schemas.microsoft.com/office/drawing/2014/chart" uri="{C3380CC4-5D6E-409C-BE32-E72D297353CC}">
                <c16:uniqueId val="{00000001-2275-4F8B-A497-EE42AF1DFE5D}"/>
              </c:ext>
            </c:extLst>
          </c:dPt>
          <c:dPt>
            <c:idx val="2"/>
            <c:bubble3D val="0"/>
            <c:extLst>
              <c:ext xmlns:c16="http://schemas.microsoft.com/office/drawing/2014/chart" uri="{C3380CC4-5D6E-409C-BE32-E72D297353CC}">
                <c16:uniqueId val="{00000002-2275-4F8B-A497-EE42AF1DFE5D}"/>
              </c:ext>
            </c:extLst>
          </c:dPt>
          <c:dPt>
            <c:idx val="3"/>
            <c:bubble3D val="0"/>
            <c:extLst>
              <c:ext xmlns:c16="http://schemas.microsoft.com/office/drawing/2014/chart" uri="{C3380CC4-5D6E-409C-BE32-E72D297353CC}">
                <c16:uniqueId val="{00000003-2275-4F8B-A497-EE42AF1DFE5D}"/>
              </c:ext>
            </c:extLst>
          </c:dPt>
          <c:dPt>
            <c:idx val="4"/>
            <c:bubble3D val="0"/>
            <c:extLst>
              <c:ext xmlns:c16="http://schemas.microsoft.com/office/drawing/2014/chart" uri="{C3380CC4-5D6E-409C-BE32-E72D297353CC}">
                <c16:uniqueId val="{00000004-2275-4F8B-A497-EE42AF1DFE5D}"/>
              </c:ext>
            </c:extLst>
          </c:dPt>
          <c:dPt>
            <c:idx val="8"/>
            <c:bubble3D val="0"/>
            <c:extLst>
              <c:ext xmlns:c16="http://schemas.microsoft.com/office/drawing/2014/chart" uri="{C3380CC4-5D6E-409C-BE32-E72D297353CC}">
                <c16:uniqueId val="{00000005-2275-4F8B-A497-EE42AF1DFE5D}"/>
              </c:ext>
            </c:extLst>
          </c:dPt>
          <c:dPt>
            <c:idx val="16"/>
            <c:bubble3D val="0"/>
            <c:extLst>
              <c:ext xmlns:c16="http://schemas.microsoft.com/office/drawing/2014/chart" uri="{C3380CC4-5D6E-409C-BE32-E72D297353CC}">
                <c16:uniqueId val="{00000006-2275-4F8B-A497-EE42AF1DFE5D}"/>
              </c:ext>
            </c:extLst>
          </c:dPt>
          <c:dPt>
            <c:idx val="24"/>
            <c:bubble3D val="0"/>
            <c:extLst>
              <c:ext xmlns:c16="http://schemas.microsoft.com/office/drawing/2014/chart" uri="{C3380CC4-5D6E-409C-BE32-E72D297353CC}">
                <c16:uniqueId val="{00000007-2275-4F8B-A497-EE42AF1DFE5D}"/>
              </c:ext>
            </c:extLst>
          </c:dPt>
          <c:dPt>
            <c:idx val="32"/>
            <c:bubble3D val="0"/>
            <c:extLst>
              <c:ext xmlns:c16="http://schemas.microsoft.com/office/drawing/2014/chart" uri="{C3380CC4-5D6E-409C-BE32-E72D297353CC}">
                <c16:uniqueId val="{00000008-2275-4F8B-A497-EE42AF1DFE5D}"/>
              </c:ext>
            </c:extLst>
          </c:dPt>
          <c:dLbls>
            <c:dLbl>
              <c:idx val="0"/>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75-4F8B-A497-EE42AF1DFE5D}"/>
                </c:ext>
              </c:extLst>
            </c:dLbl>
            <c:dLbl>
              <c:idx val="1"/>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75-4F8B-A497-EE42AF1DFE5D}"/>
                </c:ext>
              </c:extLst>
            </c:dLbl>
            <c:dLbl>
              <c:idx val="2"/>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75-4F8B-A497-EE42AF1DFE5D}"/>
                </c:ext>
              </c:extLst>
            </c:dLbl>
            <c:dLbl>
              <c:idx val="3"/>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75-4F8B-A497-EE42AF1DFE5D}"/>
                </c:ext>
              </c:extLst>
            </c:dLbl>
            <c:dLbl>
              <c:idx val="4"/>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75-4F8B-A497-EE42AF1DFE5D}"/>
                </c:ext>
              </c:extLst>
            </c:dLbl>
            <c:dLbl>
              <c:idx val="8"/>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75-4F8B-A497-EE42AF1DFE5D}"/>
                </c:ext>
              </c:extLst>
            </c:dLbl>
            <c:dLbl>
              <c:idx val="16"/>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75-4F8B-A497-EE42AF1DFE5D}"/>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75-4F8B-A497-EE42AF1DFE5D}"/>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75-4F8B-A497-EE42AF1DFE5D}"/>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1.6</c:v>
                </c:pt>
                <c:pt idx="8">
                  <c:v>1</c:v>
                </c:pt>
                <c:pt idx="16">
                  <c:v>0.6</c:v>
                </c:pt>
                <c:pt idx="24">
                  <c:v>0.3</c:v>
                </c:pt>
                <c:pt idx="32">
                  <c:v>0.4</c:v>
                </c:pt>
              </c:numCache>
            </c:numRef>
          </c:xVal>
          <c:yVal>
            <c:numRef>
              <c:f>公会計指標分析・財政指標組合せ分析表!$BP$73:$DC$73</c:f>
              <c:numCache>
                <c:formatCode>#,##0.0;"▲ "#,##0.0</c:formatCode>
                <c:ptCount val="40"/>
                <c:pt idx="0">
                  <c:v>15.1</c:v>
                </c:pt>
                <c:pt idx="8">
                  <c:v>9.6</c:v>
                </c:pt>
                <c:pt idx="16">
                  <c:v>0.3</c:v>
                </c:pt>
              </c:numCache>
            </c:numRef>
          </c:yVal>
          <c:smooth val="0"/>
          <c:extLst>
            <c:ext xmlns:c16="http://schemas.microsoft.com/office/drawing/2014/chart" uri="{C3380CC4-5D6E-409C-BE32-E72D297353CC}">
              <c16:uniqueId val="{00000009-2275-4F8B-A497-EE42AF1DFE5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2275-4F8B-A497-EE42AF1DFE5D}"/>
              </c:ext>
            </c:extLst>
          </c:dPt>
          <c:dPt>
            <c:idx val="1"/>
            <c:bubble3D val="0"/>
            <c:extLst>
              <c:ext xmlns:c16="http://schemas.microsoft.com/office/drawing/2014/chart" uri="{C3380CC4-5D6E-409C-BE32-E72D297353CC}">
                <c16:uniqueId val="{0000000B-2275-4F8B-A497-EE42AF1DFE5D}"/>
              </c:ext>
            </c:extLst>
          </c:dPt>
          <c:dPt>
            <c:idx val="2"/>
            <c:bubble3D val="0"/>
            <c:extLst>
              <c:ext xmlns:c16="http://schemas.microsoft.com/office/drawing/2014/chart" uri="{C3380CC4-5D6E-409C-BE32-E72D297353CC}">
                <c16:uniqueId val="{0000000C-2275-4F8B-A497-EE42AF1DFE5D}"/>
              </c:ext>
            </c:extLst>
          </c:dPt>
          <c:dPt>
            <c:idx val="3"/>
            <c:bubble3D val="0"/>
            <c:extLst>
              <c:ext xmlns:c16="http://schemas.microsoft.com/office/drawing/2014/chart" uri="{C3380CC4-5D6E-409C-BE32-E72D297353CC}">
                <c16:uniqueId val="{0000000D-2275-4F8B-A497-EE42AF1DFE5D}"/>
              </c:ext>
            </c:extLst>
          </c:dPt>
          <c:dPt>
            <c:idx val="4"/>
            <c:bubble3D val="0"/>
            <c:extLst>
              <c:ext xmlns:c16="http://schemas.microsoft.com/office/drawing/2014/chart" uri="{C3380CC4-5D6E-409C-BE32-E72D297353CC}">
                <c16:uniqueId val="{0000000E-2275-4F8B-A497-EE42AF1DFE5D}"/>
              </c:ext>
            </c:extLst>
          </c:dPt>
          <c:dPt>
            <c:idx val="8"/>
            <c:bubble3D val="0"/>
            <c:extLst>
              <c:ext xmlns:c16="http://schemas.microsoft.com/office/drawing/2014/chart" uri="{C3380CC4-5D6E-409C-BE32-E72D297353CC}">
                <c16:uniqueId val="{0000000F-2275-4F8B-A497-EE42AF1DFE5D}"/>
              </c:ext>
            </c:extLst>
          </c:dPt>
          <c:dPt>
            <c:idx val="16"/>
            <c:bubble3D val="0"/>
            <c:extLst>
              <c:ext xmlns:c16="http://schemas.microsoft.com/office/drawing/2014/chart" uri="{C3380CC4-5D6E-409C-BE32-E72D297353CC}">
                <c16:uniqueId val="{00000010-2275-4F8B-A497-EE42AF1DFE5D}"/>
              </c:ext>
            </c:extLst>
          </c:dPt>
          <c:dPt>
            <c:idx val="24"/>
            <c:bubble3D val="0"/>
            <c:extLst>
              <c:ext xmlns:c16="http://schemas.microsoft.com/office/drawing/2014/chart" uri="{C3380CC4-5D6E-409C-BE32-E72D297353CC}">
                <c16:uniqueId val="{00000011-2275-4F8B-A497-EE42AF1DFE5D}"/>
              </c:ext>
            </c:extLst>
          </c:dPt>
          <c:dPt>
            <c:idx val="32"/>
            <c:bubble3D val="0"/>
            <c:extLst>
              <c:ext xmlns:c16="http://schemas.microsoft.com/office/drawing/2014/chart" uri="{C3380CC4-5D6E-409C-BE32-E72D297353CC}">
                <c16:uniqueId val="{00000012-2275-4F8B-A497-EE42AF1DFE5D}"/>
              </c:ext>
            </c:extLst>
          </c:dPt>
          <c:dLbls>
            <c:dLbl>
              <c:idx val="0"/>
              <c:layout>
                <c:manualLayout>
                  <c:x val="0"/>
                  <c:y val="1.5025272157747035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75-4F8B-A497-EE42AF1DFE5D}"/>
                </c:ext>
              </c:extLst>
            </c:dLbl>
            <c:dLbl>
              <c:idx val="1"/>
              <c:delete val="1"/>
              <c:extLst>
                <c:ext xmlns:c15="http://schemas.microsoft.com/office/drawing/2012/chart" uri="{CE6537A1-D6FC-4f65-9D91-7224C49458BB}"/>
                <c:ext xmlns:c16="http://schemas.microsoft.com/office/drawing/2014/chart" uri="{C3380CC4-5D6E-409C-BE32-E72D297353CC}">
                  <c16:uniqueId val="{0000000B-2275-4F8B-A497-EE42AF1DFE5D}"/>
                </c:ext>
              </c:extLst>
            </c:dLbl>
            <c:dLbl>
              <c:idx val="2"/>
              <c:delete val="1"/>
              <c:extLst>
                <c:ext xmlns:c15="http://schemas.microsoft.com/office/drawing/2012/chart" uri="{CE6537A1-D6FC-4f65-9D91-7224C49458BB}"/>
                <c:ext xmlns:c16="http://schemas.microsoft.com/office/drawing/2014/chart" uri="{C3380CC4-5D6E-409C-BE32-E72D297353CC}">
                  <c16:uniqueId val="{0000000C-2275-4F8B-A497-EE42AF1DFE5D}"/>
                </c:ext>
              </c:extLst>
            </c:dLbl>
            <c:dLbl>
              <c:idx val="3"/>
              <c:delete val="1"/>
              <c:extLst>
                <c:ext xmlns:c15="http://schemas.microsoft.com/office/drawing/2012/chart" uri="{CE6537A1-D6FC-4f65-9D91-7224C49458BB}"/>
                <c:ext xmlns:c16="http://schemas.microsoft.com/office/drawing/2014/chart" uri="{C3380CC4-5D6E-409C-BE32-E72D297353CC}">
                  <c16:uniqueId val="{0000000D-2275-4F8B-A497-EE42AF1DFE5D}"/>
                </c:ext>
              </c:extLst>
            </c:dLbl>
            <c:dLbl>
              <c:idx val="4"/>
              <c:delete val="1"/>
              <c:extLst>
                <c:ext xmlns:c15="http://schemas.microsoft.com/office/drawing/2012/chart" uri="{CE6537A1-D6FC-4f65-9D91-7224C49458BB}"/>
                <c:ext xmlns:c16="http://schemas.microsoft.com/office/drawing/2014/chart" uri="{C3380CC4-5D6E-409C-BE32-E72D297353CC}">
                  <c16:uniqueId val="{0000000E-2275-4F8B-A497-EE42AF1DFE5D}"/>
                </c:ext>
              </c:extLst>
            </c:dLbl>
            <c:dLbl>
              <c:idx val="8"/>
              <c:layout>
                <c:manualLayout>
                  <c:x val="0"/>
                  <c:y val="-1.5024929670177541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275-4F8B-A497-EE42AF1DFE5D}"/>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275-4F8B-A497-EE42AF1DFE5D}"/>
                </c:ext>
              </c:extLst>
            </c:dLbl>
            <c:dLbl>
              <c:idx val="24"/>
              <c:layout>
                <c:manualLayout>
                  <c:x val="0"/>
                  <c:y val="1.5025272157746995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275-4F8B-A497-EE42AF1DFE5D}"/>
                </c:ext>
              </c:extLst>
            </c:dLbl>
            <c:dLbl>
              <c:idx val="32"/>
              <c:layout>
                <c:manualLayout>
                  <c:x val="0"/>
                  <c:y val="-1.5024929670177621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275-4F8B-A497-EE42AF1DFE5D}"/>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5.7</c:v>
                </c:pt>
                <c:pt idx="24">
                  <c:v>5.8</c:v>
                </c:pt>
                <c:pt idx="32">
                  <c:v>5.8</c:v>
                </c:pt>
              </c:numCache>
            </c:numRef>
          </c:xVal>
          <c:yVal>
            <c:numRef>
              <c:f>公会計指標分析・財政指標組合せ分析表!$BP$77:$DC$77</c:f>
              <c:numCache>
                <c:formatCode>#,##0.0;"▲ "#,##0.0</c:formatCode>
                <c:ptCount val="40"/>
                <c:pt idx="0">
                  <c:v>25.5</c:v>
                </c:pt>
                <c:pt idx="8">
                  <c:v>25.1</c:v>
                </c:pt>
                <c:pt idx="16">
                  <c:v>11.2</c:v>
                </c:pt>
                <c:pt idx="24">
                  <c:v>4.5999999999999996</c:v>
                </c:pt>
                <c:pt idx="32">
                  <c:v>4.2</c:v>
                </c:pt>
              </c:numCache>
            </c:numRef>
          </c:yVal>
          <c:smooth val="0"/>
          <c:extLst>
            <c:ext xmlns:c16="http://schemas.microsoft.com/office/drawing/2014/chart" uri="{C3380CC4-5D6E-409C-BE32-E72D297353CC}">
              <c16:uniqueId val="{00000013-2275-4F8B-A497-EE42AF1DFE5D}"/>
            </c:ext>
          </c:extLst>
        </c:ser>
        <c:dLbls>
          <c:showLegendKey val="0"/>
          <c:showVal val="1"/>
          <c:showCatName val="0"/>
          <c:showSerName val="0"/>
          <c:showPercent val="0"/>
          <c:showBubbleSize val="0"/>
        </c:dLbls>
        <c:axId val="3"/>
        <c:axId val="2"/>
      </c:scatterChart>
      <c:valAx>
        <c:axId val="3"/>
        <c:scaling>
          <c:orientation val="maxMin"/>
          <c:max val="7"/>
          <c:min val="-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78568750335"/>
              <c:y val="0.89956952496322573"/>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crossBetween val="midCat"/>
      </c:valAx>
      <c:valAx>
        <c:axId val="2"/>
        <c:scaling>
          <c:orientation val="maxMin"/>
          <c:max val="3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5995500562431E-2"/>
              <c:y val="0.25115550460038649"/>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headerFooter/>
    <c:pageMargins b="0.75000000000000044" l="0.7000000000000004" r="0.7000000000000004" t="0.75000000000000044"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695960</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6290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794875" y="190500"/>
          <a:ext cx="22326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東京都羽村市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199390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30429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2285" y="7934325"/>
          <a:ext cx="37242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元利償還金</a:t>
          </a:r>
          <a:r>
            <a:rPr kumimoji="1" lang="ja-JP" altLang="en-US" sz="1000">
              <a:solidFill>
                <a:schemeClr val="dk1"/>
              </a:solidFill>
              <a:effectLst/>
              <a:latin typeface="+mn-lt"/>
              <a:ea typeface="+mn-ea"/>
              <a:cs typeface="+mn-cs"/>
            </a:rPr>
            <a:t>等</a:t>
          </a:r>
          <a:r>
            <a:rPr kumimoji="1" lang="ja-JP" altLang="ja-JP" sz="1000">
              <a:solidFill>
                <a:schemeClr val="dk1"/>
              </a:solidFill>
              <a:effectLst/>
              <a:latin typeface="+mn-lt"/>
              <a:ea typeface="+mn-ea"/>
              <a:cs typeface="+mn-cs"/>
            </a:rPr>
            <a:t>は、平成14年に借り入れた臨時財政対策債や土木債の一部</a:t>
          </a:r>
          <a:r>
            <a:rPr kumimoji="1" lang="ja-JP" altLang="en-US" sz="1000">
              <a:solidFill>
                <a:schemeClr val="dk1"/>
              </a:solidFill>
              <a:effectLst/>
              <a:latin typeface="+mn-lt"/>
              <a:ea typeface="+mn-ea"/>
              <a:cs typeface="+mn-cs"/>
            </a:rPr>
            <a:t>の</a:t>
          </a:r>
          <a:r>
            <a:rPr kumimoji="1" lang="ja-JP" altLang="ja-JP" sz="1000">
              <a:solidFill>
                <a:schemeClr val="dk1"/>
              </a:solidFill>
              <a:effectLst/>
              <a:latin typeface="+mn-lt"/>
              <a:ea typeface="+mn-ea"/>
              <a:cs typeface="+mn-cs"/>
            </a:rPr>
            <a:t>償還が終了したことによる公債費の減や、一部事務組合等の起こした地方債に充てたと認められる負担金等の減により、前年度と比較して14百万円の減となった。</a:t>
          </a:r>
          <a:endParaRPr lang="ja-JP" altLang="ja-JP" sz="1100">
            <a:effectLst/>
          </a:endParaRPr>
        </a:p>
        <a:p>
          <a:r>
            <a:rPr kumimoji="1" lang="ja-JP" altLang="ja-JP" sz="1000">
              <a:solidFill>
                <a:schemeClr val="dk1"/>
              </a:solidFill>
              <a:effectLst/>
              <a:latin typeface="+mn-lt"/>
              <a:ea typeface="+mn-ea"/>
              <a:cs typeface="+mn-cs"/>
            </a:rPr>
            <a:t>　算入公債費等は、臨時財政対策債の</a:t>
          </a:r>
          <a:r>
            <a:rPr kumimoji="1" lang="ja-JP" altLang="en-US" sz="1000">
              <a:solidFill>
                <a:schemeClr val="dk1"/>
              </a:solidFill>
              <a:effectLst/>
              <a:latin typeface="+mn-lt"/>
              <a:ea typeface="+mn-ea"/>
              <a:cs typeface="+mn-cs"/>
            </a:rPr>
            <a:t>地方債償還額の減により47</a:t>
          </a:r>
          <a:r>
            <a:rPr kumimoji="1" lang="ja-JP" altLang="ja-JP" sz="1000">
              <a:solidFill>
                <a:schemeClr val="dk1"/>
              </a:solidFill>
              <a:effectLst/>
              <a:latin typeface="+mn-lt"/>
              <a:ea typeface="+mn-ea"/>
              <a:cs typeface="+mn-cs"/>
            </a:rPr>
            <a:t>百万円の減となった。</a:t>
          </a:r>
          <a:endParaRPr lang="ja-JP" altLang="ja-JP" sz="1100">
            <a:effectLst/>
          </a:endParaRPr>
        </a:p>
        <a:p>
          <a:r>
            <a:rPr kumimoji="1" lang="ja-JP" altLang="ja-JP" sz="1000">
              <a:solidFill>
                <a:schemeClr val="dk1"/>
              </a:solidFill>
              <a:effectLst/>
              <a:latin typeface="+mn-lt"/>
              <a:ea typeface="+mn-ea"/>
              <a:cs typeface="+mn-cs"/>
            </a:rPr>
            <a:t>　以上の結果、実質公債費比率の分子は前年度と比べて</a:t>
          </a:r>
          <a:r>
            <a:rPr kumimoji="1" lang="en-US" altLang="ja-JP" sz="1000">
              <a:solidFill>
                <a:schemeClr val="dk1"/>
              </a:solidFill>
              <a:effectLst/>
              <a:latin typeface="+mn-lt"/>
              <a:ea typeface="+mn-ea"/>
              <a:cs typeface="+mn-cs"/>
            </a:rPr>
            <a:t>33</a:t>
          </a:r>
          <a:r>
            <a:rPr kumimoji="1" lang="ja-JP" altLang="ja-JP" sz="1000">
              <a:solidFill>
                <a:schemeClr val="dk1"/>
              </a:solidFill>
              <a:effectLst/>
              <a:latin typeface="+mn-lt"/>
              <a:ea typeface="+mn-ea"/>
              <a:cs typeface="+mn-cs"/>
            </a:rPr>
            <a:t>百万円の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となり、単年度の実質公債費比率は、前年度と比べて</a:t>
          </a:r>
          <a:r>
            <a:rPr kumimoji="1" lang="en-US" altLang="ja-JP" sz="1000">
              <a:solidFill>
                <a:schemeClr val="dk1"/>
              </a:solidFill>
              <a:effectLst/>
              <a:latin typeface="+mn-lt"/>
              <a:ea typeface="+mn-ea"/>
              <a:cs typeface="+mn-cs"/>
            </a:rPr>
            <a:t>0.3%</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0.7%</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今後、羽村駅西口土地区画整理事業の進展や公共施設等の老朽化対策などにより、公債費が増加する可能性があることから、特定財源の確保や経常経費の削減など行財政改革を推進し、健全で安定的な財政運営ができるよう取組んでいく。</a:t>
          </a:r>
          <a:endParaRPr kumimoji="1" lang="ja-JP" altLang="en-US" sz="1400">
            <a:latin typeface="ＭＳ ゴシック"/>
            <a:ea typeface="ＭＳ ゴシック"/>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227330</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1808460" y="12420600"/>
          <a:ext cx="4018280"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減債基金残高のうち、実質公債費比率の算定に用いる満期一括償還地方債の財源として積み立てた額はなし。</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275590</xdr:colOff>
      <xdr:row>38</xdr:row>
      <xdr:rowOff>333375</xdr:rowOff>
    </xdr:from>
    <xdr:to>
      <xdr:col>18</xdr:col>
      <xdr:colOff>133985</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715750" y="7572375"/>
          <a:ext cx="418592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335280</xdr:colOff>
      <xdr:row>39</xdr:row>
      <xdr:rowOff>12700</xdr:rowOff>
    </xdr:from>
    <xdr:to>
      <xdr:col>15</xdr:col>
      <xdr:colOff>840740</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75440" y="7604125"/>
          <a:ext cx="223647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34696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34696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34696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34696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34696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34696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34696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34696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34696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34696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34696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376170" y="12334875"/>
          <a:ext cx="475615"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523240</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133985</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477115" y="238125"/>
          <a:ext cx="34245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東京都羽村市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865505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68325" y="705485"/>
          <a:ext cx="161671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391160</xdr:colOff>
      <xdr:row>40</xdr:row>
      <xdr:rowOff>19050</xdr:rowOff>
    </xdr:from>
    <xdr:to>
      <xdr:col>18</xdr:col>
      <xdr:colOff>19685</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将来負担額は、一般会計等の地方債残高の</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や退職手当組合等積立額の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などにより、前年度と比較して269百万円の</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充当可能財源等は、充当可能基金の減や充当可能特定歳入の増などにより、前年度と比較して</a:t>
          </a:r>
          <a:r>
            <a:rPr kumimoji="1" lang="en-US" altLang="ja-JP" sz="1000">
              <a:solidFill>
                <a:schemeClr val="dk1"/>
              </a:solidFill>
              <a:effectLst/>
              <a:latin typeface="+mn-lt"/>
              <a:ea typeface="+mn-ea"/>
              <a:cs typeface="+mn-cs"/>
            </a:rPr>
            <a:t>1,237</a:t>
          </a:r>
          <a:r>
            <a:rPr kumimoji="1" lang="ja-JP" altLang="ja-JP" sz="1000">
              <a:solidFill>
                <a:schemeClr val="dk1"/>
              </a:solidFill>
              <a:effectLst/>
              <a:latin typeface="+mn-lt"/>
              <a:ea typeface="+mn-ea"/>
              <a:cs typeface="+mn-cs"/>
            </a:rPr>
            <a:t>百万円の増となった。</a:t>
          </a:r>
          <a:endParaRPr lang="ja-JP" altLang="ja-JP" sz="1100">
            <a:effectLst/>
          </a:endParaRPr>
        </a:p>
        <a:p>
          <a:r>
            <a:rPr kumimoji="1" lang="ja-JP" altLang="ja-JP" sz="1000">
              <a:solidFill>
                <a:schemeClr val="dk1"/>
              </a:solidFill>
              <a:effectLst/>
              <a:latin typeface="+mn-lt"/>
              <a:ea typeface="+mn-ea"/>
              <a:cs typeface="+mn-cs"/>
            </a:rPr>
            <a:t>　充当可能財源等が大幅に増となったことから、将来負担比率の分子は前年度と比べて758百万円の減となり、将来負担比率は前年同様に算定されなかった。</a:t>
          </a:r>
          <a:endParaRPr lang="ja-JP" altLang="ja-JP" sz="1100">
            <a:effectLst/>
          </a:endParaRPr>
        </a:p>
        <a:p>
          <a:r>
            <a:rPr kumimoji="1" lang="ja-JP" altLang="ja-JP" sz="1000">
              <a:solidFill>
                <a:schemeClr val="dk1"/>
              </a:solidFill>
              <a:effectLst/>
              <a:latin typeface="+mn-lt"/>
              <a:ea typeface="+mn-ea"/>
              <a:cs typeface="+mn-cs"/>
            </a:rPr>
            <a:t>　今後、羽村駅西口土地区画整理事業の進展や公共施設等の老朽化対応などに伴う地方債の新規発行により、将来負担額が増加する可能性があるが、借入額と償還額とのバランスを取るなど、世代間負担の公平性を意識しながら、地方債の活用を検討していく。また、財源の確保に努めるとともに、経常経費の削減など行財政改革を推進することで基金残高を確保し、比率の上昇抑制並びに改善が図れるよう取組んでいく。</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dr:col>8</xdr:col>
      <xdr:colOff>339725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418060" y="165100"/>
          <a:ext cx="35941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5</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東京都羽村市</a:t>
          </a:r>
        </a:p>
      </xdr:txBody>
    </xdr:sp>
    <xdr:clientData/>
  </xdr:twoCellAnchor>
  <xdr:twoCellAnchor>
    <xdr:from>
      <xdr:col>0</xdr:col>
      <xdr:colOff>533400</xdr:colOff>
      <xdr:row>4</xdr:row>
      <xdr:rowOff>119380</xdr:rowOff>
    </xdr:from>
    <xdr:to>
      <xdr:col>2</xdr:col>
      <xdr:colOff>1010285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1653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339725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418060" y="806450"/>
          <a:ext cx="10440670" cy="4331335"/>
        </a:xfrm>
        <a:prstGeom prst="rect">
          <a:avLst/>
        </a:prstGeom>
        <a:noFill/>
        <a:ln w="19050">
          <a:solidFill>
            <a:srgbClr val="000000"/>
          </a:solidFill>
          <a:miter lim="800000"/>
          <a:headEnd/>
          <a:tailEnd/>
        </a:ln>
      </xdr:spPr>
    </xdr:sp>
    <xdr:clientData/>
  </xdr:twoCellAnchor>
  <xdr:twoCellAnchor>
    <xdr:from>
      <xdr:col>8</xdr:col>
      <xdr:colOff>339725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18060" y="1297305"/>
          <a:ext cx="1043940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a:ea typeface="ＭＳ ゴシック"/>
              <a:cs typeface="+mn-cs"/>
            </a:rPr>
            <a:t>（増減理由）</a:t>
          </a:r>
          <a:endParaRPr kumimoji="1" lang="en-US" altLang="ja-JP" sz="1200">
            <a:solidFill>
              <a:schemeClr val="dk1"/>
            </a:solidFill>
            <a:effectLst/>
            <a:latin typeface="ＭＳ ゴシック"/>
            <a:ea typeface="ＭＳ ゴシック"/>
            <a:cs typeface="+mn-cs"/>
          </a:endParaRPr>
        </a:p>
        <a:p>
          <a:r>
            <a:rPr kumimoji="1" lang="ja-JP" altLang="ja-JP" sz="1200">
              <a:solidFill>
                <a:schemeClr val="tx1"/>
              </a:solidFill>
              <a:effectLst/>
              <a:latin typeface="+mn-lt"/>
              <a:ea typeface="+mn-ea"/>
              <a:cs typeface="+mn-cs"/>
            </a:rPr>
            <a:t>　財政調整基金は、ロシアによるウクライナ侵攻を起因とした</a:t>
          </a:r>
          <a:r>
            <a:rPr lang="ja-JP" altLang="ja-JP" sz="1200">
              <a:solidFill>
                <a:schemeClr val="tx1"/>
              </a:solidFill>
              <a:effectLst/>
              <a:latin typeface="+mn-lt"/>
              <a:ea typeface="+mn-ea"/>
              <a:cs typeface="+mn-cs"/>
            </a:rPr>
            <a:t>物価高騰の影響により一般財源で対応する歳出が増となったことに加え、令和5年度末残高が当市の目標である標準財政規模の1割を超える見込みであったことから、特定目的基金への積み立てに重点をおいたため、</a:t>
          </a:r>
          <a:r>
            <a:rPr kumimoji="1" lang="ja-JP" altLang="ja-JP" sz="1200">
              <a:solidFill>
                <a:schemeClr val="tx1"/>
              </a:solidFill>
              <a:effectLst/>
              <a:latin typeface="+mn-lt"/>
              <a:ea typeface="+mn-ea"/>
              <a:cs typeface="+mn-cs"/>
            </a:rPr>
            <a:t>残高は前年度と比べて</a:t>
          </a:r>
          <a:r>
            <a:rPr kumimoji="1" lang="en-US" altLang="ja-JP" sz="1200">
              <a:solidFill>
                <a:schemeClr val="tx1"/>
              </a:solidFill>
              <a:effectLst/>
              <a:latin typeface="+mn-lt"/>
              <a:ea typeface="+mn-ea"/>
              <a:cs typeface="+mn-cs"/>
            </a:rPr>
            <a:t>819</a:t>
          </a:r>
          <a:r>
            <a:rPr kumimoji="1" lang="ja-JP" altLang="ja-JP" sz="1200">
              <a:solidFill>
                <a:schemeClr val="tx1"/>
              </a:solidFill>
              <a:effectLst/>
              <a:latin typeface="+mn-lt"/>
              <a:ea typeface="+mn-ea"/>
              <a:cs typeface="+mn-cs"/>
            </a:rPr>
            <a:t>百万円の減となった。特定目的基金は、令和4年度決算にかかる決算剰余金について、公共施設の老朽化に対応するため公共施設整備基金、GIGAスクール構想にかかる一人一台端末の更新経費に対応するための教育振興基金への積み増しを行い、残高は前年度と比べて563百万円の増となった。この結果、基金全体の残高は前年度と比べて217百万円の減となった。</a:t>
          </a:r>
          <a:endParaRPr kumimoji="1" lang="en-US" altLang="ja-JP" sz="1200">
            <a:solidFill>
              <a:schemeClr val="tx1"/>
            </a:solidFill>
            <a:effectLst/>
            <a:latin typeface="ＭＳ ゴシック"/>
            <a:ea typeface="ＭＳ ゴシック"/>
            <a:cs typeface="+mn-cs"/>
          </a:endParaRPr>
        </a:p>
        <a:p>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（今後の方針）</a:t>
          </a:r>
          <a:endParaRPr kumimoji="1" lang="en-US" altLang="ja-JP" sz="1200">
            <a:solidFill>
              <a:schemeClr val="dk1"/>
            </a:solidFill>
            <a:effectLst/>
            <a:latin typeface="ＭＳ ゴシック"/>
            <a:ea typeface="ＭＳ ゴシック"/>
            <a:cs typeface="+mn-cs"/>
          </a:endParaRPr>
        </a:p>
        <a:p>
          <a:r>
            <a:rPr kumimoji="1" lang="ja-JP" altLang="ja-JP" sz="1200">
              <a:solidFill>
                <a:schemeClr val="dk1"/>
              </a:solidFill>
              <a:effectLst/>
              <a:latin typeface="+mn-lt"/>
              <a:ea typeface="+mn-ea"/>
              <a:cs typeface="+mn-cs"/>
            </a:rPr>
            <a:t>財政調整基金については、年度間の財源調整を図る観点から、今後も財政調整基金を積極的に活用していく方針である。コロナ禍以前の残高は減少傾向にあったことから、今度も財源の確保に努めるとともに、経常経費の削減など行財政改革を推進することで、財政調整基金残高の目標額である標準財政規模の</a:t>
          </a:r>
          <a:r>
            <a:rPr kumimoji="1" lang="en-US" altLang="ja-JP" sz="1200">
              <a:solidFill>
                <a:schemeClr val="dk1"/>
              </a:solidFill>
              <a:effectLst/>
              <a:latin typeface="+mn-lt"/>
              <a:ea typeface="+mn-ea"/>
              <a:cs typeface="+mn-cs"/>
            </a:rPr>
            <a:t>1</a:t>
          </a:r>
          <a:r>
            <a:rPr kumimoji="1" lang="ja-JP" altLang="ja-JP" sz="1200">
              <a:solidFill>
                <a:schemeClr val="dk1"/>
              </a:solidFill>
              <a:effectLst/>
              <a:latin typeface="+mn-lt"/>
              <a:ea typeface="+mn-ea"/>
              <a:cs typeface="+mn-cs"/>
            </a:rPr>
            <a:t>割を年間通じて確保できるよう取組んでいく。</a:t>
          </a:r>
          <a:endParaRPr lang="ja-JP" altLang="ja-JP" sz="1200">
            <a:effectLst/>
          </a:endParaRPr>
        </a:p>
        <a:p>
          <a:r>
            <a:rPr kumimoji="1" lang="ja-JP" altLang="ja-JP" sz="1200">
              <a:solidFill>
                <a:schemeClr val="dk1"/>
              </a:solidFill>
              <a:effectLst/>
              <a:latin typeface="+mn-lt"/>
              <a:ea typeface="+mn-ea"/>
              <a:cs typeface="+mn-cs"/>
            </a:rPr>
            <a:t>　また、特定目的基金についても、基金の目的に沿った事業に対して計画的に活用していくとともに、財政調整基金と同様に積極的に積み立てを行い、公共施設の老朽化などに伴う財政需要の増大に対応できるよう基金残高を確保したい考えである。</a:t>
          </a:r>
          <a:endParaRPr kumimoji="1" lang="en-US" altLang="ja-JP" sz="1200">
            <a:solidFill>
              <a:schemeClr val="dk1"/>
            </a:solidFill>
            <a:effectLst/>
            <a:latin typeface="ＭＳ ゴシック"/>
            <a:ea typeface="ＭＳ ゴシック"/>
            <a:cs typeface="+mn-cs"/>
          </a:endParaRPr>
        </a:p>
        <a:p>
          <a:endParaRPr kumimoji="1" lang="en-US" altLang="ja-JP" sz="1200">
            <a:solidFill>
              <a:schemeClr val="dk1"/>
            </a:solidFill>
            <a:effectLst/>
            <a:latin typeface="ＭＳ ゴシック"/>
            <a:ea typeface="ＭＳ ゴシック"/>
            <a:cs typeface="+mn-cs"/>
          </a:endParaRPr>
        </a:p>
      </xdr:txBody>
    </xdr:sp>
    <xdr:clientData/>
  </xdr:twoCellAnchor>
  <xdr:twoCellAnchor>
    <xdr:from>
      <xdr:col>8</xdr:col>
      <xdr:colOff>423545</xdr:colOff>
      <xdr:row>4</xdr:row>
      <xdr:rowOff>73025</xdr:rowOff>
    </xdr:from>
    <xdr:to>
      <xdr:col>8</xdr:col>
      <xdr:colOff>1680210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50188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339725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418060" y="12463145"/>
          <a:ext cx="10440670" cy="5424805"/>
        </a:xfrm>
        <a:prstGeom prst="rect">
          <a:avLst/>
        </a:prstGeom>
        <a:noFill/>
        <a:ln w="19050">
          <a:solidFill>
            <a:srgbClr val="000000"/>
          </a:solidFill>
          <a:miter lim="800000"/>
          <a:headEnd/>
          <a:tailEnd/>
        </a:ln>
      </xdr:spPr>
    </xdr:sp>
    <xdr:clientData/>
  </xdr:twoCellAnchor>
  <xdr:twoCellAnchor>
    <xdr:from>
      <xdr:col>8</xdr:col>
      <xdr:colOff>339725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18060" y="12928600"/>
          <a:ext cx="1043940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a:ea typeface="ＭＳ ゴシック"/>
              <a:cs typeface="+mn-cs"/>
            </a:rPr>
            <a:t>（基金の使途）</a:t>
          </a:r>
          <a:endParaRPr kumimoji="1" lang="en-US" altLang="ja-JP" sz="1200">
            <a:solidFill>
              <a:schemeClr val="dk1"/>
            </a:solidFill>
            <a:effectLst/>
            <a:latin typeface="ＭＳ ゴシック"/>
            <a:ea typeface="ＭＳ ゴシック"/>
            <a:cs typeface="+mn-cs"/>
          </a:endParaRPr>
        </a:p>
        <a:p>
          <a:r>
            <a:rPr lang="ja-JP" altLang="ja-JP" sz="1200">
              <a:solidFill>
                <a:schemeClr val="dk1"/>
              </a:solidFill>
              <a:effectLst/>
              <a:latin typeface="+mn-lt"/>
              <a:ea typeface="+mn-ea"/>
              <a:cs typeface="+mn-cs"/>
            </a:rPr>
            <a:t>　羽村駅西口都市開発整備基金：羽村駅西口地区の都市開発整備を図るための経費に充当。</a:t>
          </a:r>
          <a:endParaRPr lang="ja-JP" altLang="ja-JP" sz="1200">
            <a:effectLst/>
          </a:endParaRPr>
        </a:p>
        <a:p>
          <a:r>
            <a:rPr lang="ja-JP" altLang="ja-JP" sz="1200">
              <a:solidFill>
                <a:schemeClr val="dk1"/>
              </a:solidFill>
              <a:effectLst/>
              <a:latin typeface="+mn-lt"/>
              <a:ea typeface="+mn-ea"/>
              <a:cs typeface="+mn-cs"/>
            </a:rPr>
            <a:t>　公共施設整備基金：公共施設の整備資金に充当。</a:t>
          </a:r>
          <a:endParaRPr lang="en-US" altLang="ja-JP" sz="1200">
            <a:solidFill>
              <a:schemeClr val="dk1"/>
            </a:solidFill>
            <a:effectLst/>
            <a:latin typeface="+mn-lt"/>
            <a:ea typeface="+mn-ea"/>
            <a:cs typeface="+mn-cs"/>
          </a:endParaRPr>
        </a:p>
        <a:p>
          <a:r>
            <a:rPr lang="ja-JP" altLang="en-US" sz="1200">
              <a:solidFill>
                <a:schemeClr val="dk1"/>
              </a:solidFill>
              <a:effectLst/>
              <a:latin typeface="+mn-lt"/>
              <a:ea typeface="+mn-ea"/>
              <a:cs typeface="+mn-cs"/>
            </a:rPr>
            <a:t>　教育振興基金：教育施策の推進及び教育施設の整備経費に充当</a:t>
          </a:r>
          <a:endParaRPr kumimoji="1" lang="en-US" altLang="ja-JP" sz="1200">
            <a:solidFill>
              <a:schemeClr val="dk1"/>
            </a:solidFill>
            <a:effectLst/>
            <a:latin typeface="ＭＳ ゴシック"/>
            <a:ea typeface="ＭＳ ゴシック"/>
            <a:cs typeface="+mn-cs"/>
          </a:endParaRPr>
        </a:p>
        <a:p>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（増減理由）</a:t>
          </a:r>
          <a:endParaRPr kumimoji="1" lang="en-US" altLang="ja-JP" sz="1200">
            <a:solidFill>
              <a:schemeClr val="dk1"/>
            </a:solidFill>
            <a:effectLst/>
            <a:latin typeface="ＭＳ ゴシック"/>
            <a:ea typeface="ＭＳ ゴシック"/>
            <a:cs typeface="+mn-cs"/>
          </a:endParaRPr>
        </a:p>
        <a:p>
          <a:r>
            <a:rPr lang="ja-JP" altLang="ja-JP" sz="1200">
              <a:solidFill>
                <a:schemeClr val="dk1"/>
              </a:solidFill>
              <a:effectLst/>
              <a:latin typeface="+mn-lt"/>
              <a:ea typeface="+mn-ea"/>
              <a:cs typeface="+mn-cs"/>
            </a:rPr>
            <a:t>　羽村駅西口都市開発整備基金：令和4年度決算にかかる決算剰余金など50百万円を積み立てる一方で、羽村駅西口土地区画整理事業の進展に伴い85百万円を取り崩したことから、残高は前年度と比べて35百万円の減となった。</a:t>
          </a:r>
          <a:endParaRPr lang="ja-JP" altLang="ja-JP" sz="1200">
            <a:effectLst/>
          </a:endParaRPr>
        </a:p>
        <a:p>
          <a:r>
            <a:rPr lang="ja-JP" altLang="ja-JP" sz="1200">
              <a:solidFill>
                <a:schemeClr val="dk1"/>
              </a:solidFill>
              <a:effectLst/>
              <a:latin typeface="+mn-lt"/>
              <a:ea typeface="+mn-ea"/>
              <a:cs typeface="+mn-cs"/>
            </a:rPr>
            <a:t>　公共施設整備基金：令和4年度決算にかかる決算剰余金など621百万円を積み立てる一方で、学校施設修繕料や道路補修委託料などの公共施設整備に伴い19百万円を取り崩したことから、残高は前年度と比べて602百万円の増となった。</a:t>
          </a:r>
          <a:endParaRPr lang="ja-JP" altLang="ja-JP" sz="1200">
            <a:effectLst/>
          </a:endParaRPr>
        </a:p>
        <a:p>
          <a:r>
            <a:rPr lang="ja-JP" altLang="en-US" sz="1200">
              <a:solidFill>
                <a:schemeClr val="dk1"/>
              </a:solidFill>
              <a:effectLst/>
              <a:latin typeface="+mn-lt"/>
              <a:ea typeface="+mn-ea"/>
              <a:cs typeface="+mn-cs"/>
            </a:rPr>
            <a:t>　教育振興基金：令和4年度決算にかかる決算剰余金など101百万円を積み立てる一方で、教育施策に150百万円を取り崩したことから、残高は前年度と比べて49百万円の減となった。</a:t>
          </a:r>
        </a:p>
        <a:p>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（今後の方針）</a:t>
          </a:r>
          <a:endParaRPr kumimoji="1" lang="en-US" altLang="ja-JP" sz="1200">
            <a:solidFill>
              <a:schemeClr val="dk1"/>
            </a:solidFill>
            <a:effectLst/>
            <a:latin typeface="ＭＳ ゴシック"/>
            <a:ea typeface="ＭＳ ゴシック"/>
            <a:cs typeface="+mn-cs"/>
          </a:endParaRPr>
        </a:p>
        <a:p>
          <a:r>
            <a:rPr lang="ja-JP" altLang="ja-JP" sz="1200">
              <a:solidFill>
                <a:schemeClr val="dk1"/>
              </a:solidFill>
              <a:effectLst/>
              <a:latin typeface="+mn-lt"/>
              <a:ea typeface="+mn-ea"/>
              <a:cs typeface="+mn-cs"/>
            </a:rPr>
            <a:t>　基金の目的に沿った事業に対して計画的に活用していくとともに、財政調整基金と同様に積極的に積み立てを行い、今後の財政需要に対応できるよう基金残高を確保したい考えである。</a:t>
          </a:r>
          <a:endParaRPr kumimoji="1" lang="en-US" altLang="ja-JP" sz="1200">
            <a:solidFill>
              <a:schemeClr val="dk1"/>
            </a:solidFill>
            <a:effectLst/>
            <a:latin typeface="ＭＳ ゴシック"/>
            <a:ea typeface="ＭＳ ゴシック"/>
            <a:cs typeface="+mn-cs"/>
          </a:endParaRPr>
        </a:p>
        <a:p>
          <a:endParaRPr kumimoji="1" lang="en-US" altLang="ja-JP" sz="1200">
            <a:solidFill>
              <a:schemeClr val="dk1"/>
            </a:solidFill>
            <a:effectLst/>
            <a:latin typeface="ＭＳ ゴシック"/>
            <a:ea typeface="ＭＳ ゴシック"/>
            <a:cs typeface="+mn-cs"/>
          </a:endParaRPr>
        </a:p>
      </xdr:txBody>
    </xdr:sp>
    <xdr:clientData/>
  </xdr:twoCellAnchor>
  <xdr:twoCellAnchor>
    <xdr:from>
      <xdr:col>8</xdr:col>
      <xdr:colOff>423545</xdr:colOff>
      <xdr:row>54</xdr:row>
      <xdr:rowOff>256540</xdr:rowOff>
    </xdr:from>
    <xdr:to>
      <xdr:col>9</xdr:col>
      <xdr:colOff>951865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501880" y="12562840"/>
          <a:ext cx="231140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339725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418060" y="5278755"/>
          <a:ext cx="10440670" cy="3450590"/>
        </a:xfrm>
        <a:prstGeom prst="rect">
          <a:avLst/>
        </a:prstGeom>
        <a:noFill/>
        <a:ln w="19050">
          <a:solidFill>
            <a:srgbClr val="000000"/>
          </a:solidFill>
          <a:miter lim="800000"/>
          <a:headEnd/>
          <a:tailEnd/>
        </a:ln>
      </xdr:spPr>
    </xdr:sp>
    <xdr:clientData/>
  </xdr:twoCellAnchor>
  <xdr:twoCellAnchor>
    <xdr:from>
      <xdr:col>8</xdr:col>
      <xdr:colOff>339725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18060" y="5753100"/>
          <a:ext cx="1043940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a:ea typeface="ＭＳ ゴシック"/>
              <a:cs typeface="+mn-cs"/>
            </a:rPr>
            <a:t>（増減理由）</a:t>
          </a:r>
          <a:endParaRPr kumimoji="1" lang="en-US" altLang="ja-JP" sz="1200">
            <a:solidFill>
              <a:schemeClr val="dk1"/>
            </a:solidFill>
            <a:effectLst/>
            <a:latin typeface="ＭＳ ゴシック"/>
            <a:ea typeface="ＭＳ ゴシック"/>
            <a:cs typeface="+mn-cs"/>
          </a:endParaRPr>
        </a:p>
        <a:p>
          <a:r>
            <a:rPr kumimoji="1" lang="ja-JP" altLang="ja-JP" sz="1200">
              <a:solidFill>
                <a:schemeClr val="tx1"/>
              </a:solidFill>
              <a:effectLst/>
              <a:latin typeface="+mn-lt"/>
              <a:ea typeface="+mn-ea"/>
              <a:cs typeface="+mn-cs"/>
            </a:rPr>
            <a:t>財政調整基金は、ロシアによるウクライナ侵攻を起因とした</a:t>
          </a:r>
          <a:r>
            <a:rPr lang="ja-JP" altLang="ja-JP" sz="1200">
              <a:solidFill>
                <a:schemeClr val="tx1"/>
              </a:solidFill>
              <a:effectLst/>
              <a:latin typeface="+mn-lt"/>
              <a:ea typeface="+mn-ea"/>
              <a:cs typeface="+mn-cs"/>
            </a:rPr>
            <a:t>物価高騰の影響により一般財源で対応する歳出が増となったことに加え、令和5年度末残高が当市の目標である標準財政規模の1割を超える見込みであったことから、特定目的基金への積み立てに重点をおいたため、</a:t>
          </a:r>
          <a:r>
            <a:rPr kumimoji="1" lang="ja-JP" altLang="ja-JP" sz="1200">
              <a:solidFill>
                <a:schemeClr val="tx1"/>
              </a:solidFill>
              <a:effectLst/>
              <a:latin typeface="+mn-lt"/>
              <a:ea typeface="+mn-ea"/>
              <a:cs typeface="+mn-cs"/>
            </a:rPr>
            <a:t>残高は前年度と比べて</a:t>
          </a:r>
          <a:r>
            <a:rPr kumimoji="1" lang="en-US" altLang="ja-JP" sz="1200">
              <a:solidFill>
                <a:schemeClr val="tx1"/>
              </a:solidFill>
              <a:effectLst/>
              <a:latin typeface="+mn-lt"/>
              <a:ea typeface="+mn-ea"/>
              <a:cs typeface="+mn-cs"/>
            </a:rPr>
            <a:t>819</a:t>
          </a:r>
          <a:r>
            <a:rPr kumimoji="1" lang="ja-JP" altLang="ja-JP" sz="1200">
              <a:solidFill>
                <a:schemeClr val="tx1"/>
              </a:solidFill>
              <a:effectLst/>
              <a:latin typeface="+mn-lt"/>
              <a:ea typeface="+mn-ea"/>
              <a:cs typeface="+mn-cs"/>
            </a:rPr>
            <a:t>百万円の減となった。</a:t>
          </a:r>
          <a:endParaRPr lang="ja-JP" altLang="ja-JP" sz="1200">
            <a:solidFill>
              <a:schemeClr val="tx1"/>
            </a:solidFill>
            <a:effectLst/>
          </a:endParaRPr>
        </a:p>
        <a:p>
          <a:endParaRPr kumimoji="1" lang="en-US" altLang="ja-JP" sz="1200">
            <a:solidFill>
              <a:schemeClr val="dk1"/>
            </a:solidFill>
            <a:effectLst/>
            <a:latin typeface="ＭＳ ゴシック"/>
            <a:ea typeface="ＭＳ ゴシック"/>
            <a:cs typeface="+mn-cs"/>
          </a:endParaRPr>
        </a:p>
        <a:p>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（今後の方針）</a:t>
          </a:r>
          <a:endParaRPr kumimoji="1" lang="en-US" altLang="ja-JP" sz="1200">
            <a:solidFill>
              <a:schemeClr val="dk1"/>
            </a:solidFill>
            <a:effectLst/>
            <a:latin typeface="ＭＳ ゴシック"/>
            <a:ea typeface="ＭＳ ゴシック"/>
            <a:cs typeface="+mn-cs"/>
          </a:endParaRPr>
        </a:p>
        <a:p>
          <a:r>
            <a:rPr kumimoji="1" lang="ja-JP" altLang="ja-JP" sz="1200">
              <a:solidFill>
                <a:schemeClr val="dk1"/>
              </a:solidFill>
              <a:effectLst/>
              <a:latin typeface="+mn-lt"/>
              <a:ea typeface="+mn-ea"/>
              <a:cs typeface="+mn-cs"/>
            </a:rPr>
            <a:t>　年度間の財源調整を図る観点から、今後も財政調整基金を積極的に活用していく方針である。令和元年度以降、残高が安定しているものの、物価高騰などによる歳出増が見込まれることから、引き続き経常経費の削減など行財政改革を今後も推進するとともに、財源の確保に努めることで、コロナ禍収束後も財政調整基金残高の目標額である標準財政規模の</a:t>
          </a:r>
          <a:r>
            <a:rPr kumimoji="1" lang="en-US" altLang="ja-JP" sz="1200">
              <a:solidFill>
                <a:schemeClr val="dk1"/>
              </a:solidFill>
              <a:effectLst/>
              <a:latin typeface="+mn-lt"/>
              <a:ea typeface="+mn-ea"/>
              <a:cs typeface="+mn-cs"/>
            </a:rPr>
            <a:t>1</a:t>
          </a:r>
          <a:r>
            <a:rPr kumimoji="1" lang="ja-JP" altLang="ja-JP" sz="1200">
              <a:solidFill>
                <a:schemeClr val="dk1"/>
              </a:solidFill>
              <a:effectLst/>
              <a:latin typeface="+mn-lt"/>
              <a:ea typeface="+mn-ea"/>
              <a:cs typeface="+mn-cs"/>
            </a:rPr>
            <a:t>割を年間通じて確保できるよう取組んでいく。</a:t>
          </a:r>
          <a:endParaRPr kumimoji="1" lang="en-US" altLang="ja-JP" sz="1200">
            <a:solidFill>
              <a:schemeClr val="dk1"/>
            </a:solidFill>
            <a:effectLst/>
            <a:latin typeface="ＭＳ ゴシック"/>
            <a:ea typeface="ＭＳ ゴシック"/>
            <a:cs typeface="+mn-cs"/>
          </a:endParaRPr>
        </a:p>
      </xdr:txBody>
    </xdr:sp>
    <xdr:clientData/>
  </xdr:twoCellAnchor>
  <xdr:twoCellAnchor>
    <xdr:from>
      <xdr:col>8</xdr:col>
      <xdr:colOff>423545</xdr:colOff>
      <xdr:row>25</xdr:row>
      <xdr:rowOff>133985</xdr:rowOff>
    </xdr:from>
    <xdr:to>
      <xdr:col>9</xdr:col>
      <xdr:colOff>489585</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501880" y="5372735"/>
          <a:ext cx="184912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339725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418060" y="8876665"/>
          <a:ext cx="10440670" cy="3448050"/>
        </a:xfrm>
        <a:prstGeom prst="rect">
          <a:avLst/>
        </a:prstGeom>
        <a:noFill/>
        <a:ln w="19050">
          <a:solidFill>
            <a:srgbClr val="000000"/>
          </a:solidFill>
          <a:miter lim="800000"/>
          <a:headEnd/>
          <a:tailEnd/>
        </a:ln>
      </xdr:spPr>
    </xdr:sp>
    <xdr:clientData/>
  </xdr:twoCellAnchor>
  <xdr:twoCellAnchor>
    <xdr:from>
      <xdr:col>8</xdr:col>
      <xdr:colOff>339725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18060" y="9349740"/>
          <a:ext cx="1043940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游ゴシック"/>
              <a:ea typeface="游ゴシック"/>
              <a:cs typeface="+mn-cs"/>
            </a:rPr>
            <a:t>（増減理由）</a:t>
          </a:r>
          <a:endParaRPr kumimoji="1" lang="en-US" altLang="ja-JP" sz="1200">
            <a:solidFill>
              <a:schemeClr val="dk1"/>
            </a:solidFill>
            <a:effectLst/>
            <a:latin typeface="游ゴシック"/>
            <a:ea typeface="游ゴシック"/>
            <a:cs typeface="+mn-cs"/>
          </a:endParaRPr>
        </a:p>
        <a:p>
          <a:r>
            <a:rPr kumimoji="1" lang="ja-JP" altLang="en-US" sz="1200">
              <a:solidFill>
                <a:schemeClr val="dk1"/>
              </a:solidFill>
              <a:effectLst/>
              <a:latin typeface="游ゴシック"/>
              <a:ea typeface="游ゴシック"/>
              <a:cs typeface="+mn-cs"/>
            </a:rPr>
            <a:t>　令和5年度の普通交付税の算定において、減債基金償還基金費が基準財政需要額の算定基礎に含まれたため、その同額を減債基金に積み立てたことによる増。</a:t>
          </a:r>
          <a:endParaRPr kumimoji="1" lang="en-US" altLang="ja-JP" sz="1200">
            <a:solidFill>
              <a:schemeClr val="dk1"/>
            </a:solidFill>
            <a:effectLst/>
            <a:latin typeface="游ゴシック"/>
            <a:ea typeface="游ゴシック"/>
            <a:cs typeface="+mn-cs"/>
          </a:endParaRPr>
        </a:p>
        <a:p>
          <a:endParaRPr kumimoji="1" lang="en-US" altLang="ja-JP" sz="1200">
            <a:solidFill>
              <a:schemeClr val="dk1"/>
            </a:solidFill>
            <a:effectLst/>
            <a:latin typeface="游ゴシック"/>
            <a:ea typeface="游ゴシック"/>
            <a:cs typeface="+mn-cs"/>
          </a:endParaRPr>
        </a:p>
        <a:p>
          <a:endParaRPr kumimoji="1" lang="en-US" altLang="ja-JP" sz="1200">
            <a:solidFill>
              <a:schemeClr val="dk1"/>
            </a:solidFill>
            <a:effectLst/>
            <a:latin typeface="游ゴシック"/>
            <a:ea typeface="游ゴシック"/>
            <a:cs typeface="+mn-cs"/>
          </a:endParaRPr>
        </a:p>
        <a:p>
          <a:r>
            <a:rPr kumimoji="1" lang="ja-JP" altLang="en-US" sz="1200">
              <a:solidFill>
                <a:schemeClr val="dk1"/>
              </a:solidFill>
              <a:effectLst/>
              <a:latin typeface="游ゴシック"/>
              <a:ea typeface="游ゴシック"/>
              <a:cs typeface="+mn-cs"/>
            </a:rPr>
            <a:t>（今後の方針）</a:t>
          </a:r>
          <a:endParaRPr kumimoji="1" lang="en-US" altLang="ja-JP" sz="1200">
            <a:solidFill>
              <a:schemeClr val="dk1"/>
            </a:solidFill>
            <a:effectLst/>
            <a:latin typeface="游ゴシック"/>
            <a:ea typeface="游ゴシック"/>
            <a:cs typeface="+mn-cs"/>
          </a:endParaRPr>
        </a:p>
        <a:p>
          <a:r>
            <a:rPr kumimoji="1" lang="ja-JP" altLang="en-US" sz="1200">
              <a:solidFill>
                <a:schemeClr val="dk1"/>
              </a:solidFill>
              <a:effectLst/>
              <a:latin typeface="游ゴシック"/>
              <a:ea typeface="游ゴシック"/>
              <a:cs typeface="+mn-cs"/>
            </a:rPr>
            <a:t>　令和5年度に積み立てた額について和6年度と令和7年度に取り崩し、減債基金の償還費に充当する。また、令和3年度に積み立てた額については、令和3年度に借り入れた臨時財政対策債の元金の償還開始に合わせ、令和7年度から</a:t>
          </a:r>
          <a:r>
            <a:rPr kumimoji="1" lang="ja-JP" altLang="ja-JP" sz="1200">
              <a:solidFill>
                <a:schemeClr val="dk1"/>
              </a:solidFill>
              <a:effectLst/>
              <a:latin typeface="游ゴシック"/>
              <a:ea typeface="游ゴシック"/>
              <a:cs typeface="+mn-cs"/>
            </a:rPr>
            <a:t>取り崩しを行っていく方針である。</a:t>
          </a:r>
          <a:endParaRPr kumimoji="1" lang="en-US" altLang="ja-JP" sz="1200">
            <a:solidFill>
              <a:schemeClr val="dk1"/>
            </a:solidFill>
            <a:effectLst/>
            <a:latin typeface="游ゴシック"/>
            <a:ea typeface="游ゴシック"/>
            <a:cs typeface="+mn-cs"/>
          </a:endParaRPr>
        </a:p>
        <a:p>
          <a:endParaRPr kumimoji="1" lang="en-US" altLang="ja-JP" sz="1200">
            <a:solidFill>
              <a:schemeClr val="dk1"/>
            </a:solidFill>
            <a:effectLst/>
            <a:latin typeface="游ゴシック"/>
            <a:ea typeface="游ゴシック"/>
            <a:cs typeface="+mn-cs"/>
          </a:endParaRPr>
        </a:p>
        <a:p>
          <a:endParaRPr kumimoji="1" lang="en-US" altLang="ja-JP" sz="1200">
            <a:solidFill>
              <a:schemeClr val="dk1"/>
            </a:solidFill>
            <a:effectLst/>
            <a:latin typeface="游ゴシック"/>
            <a:ea typeface="游ゴシック"/>
            <a:cs typeface="+mn-cs"/>
          </a:endParaRPr>
        </a:p>
        <a:p>
          <a:endParaRPr kumimoji="1" lang="en-US" altLang="ja-JP" sz="1200">
            <a:solidFill>
              <a:schemeClr val="dk1"/>
            </a:solidFill>
            <a:effectLst/>
            <a:latin typeface="游ゴシック"/>
            <a:ea typeface="游ゴシック"/>
            <a:cs typeface="+mn-cs"/>
          </a:endParaRPr>
        </a:p>
        <a:p>
          <a:endParaRPr kumimoji="1" lang="en-US" altLang="ja-JP" sz="1200">
            <a:solidFill>
              <a:schemeClr val="dk1"/>
            </a:solidFill>
            <a:effectLst/>
            <a:latin typeface="游ゴシック"/>
            <a:ea typeface="游ゴシック"/>
            <a:cs typeface="+mn-cs"/>
          </a:endParaRPr>
        </a:p>
        <a:p>
          <a:endParaRPr kumimoji="1" lang="en-US" altLang="ja-JP" sz="1200">
            <a:solidFill>
              <a:schemeClr val="dk1"/>
            </a:solidFill>
            <a:effectLst/>
            <a:latin typeface="游ゴシック"/>
            <a:ea typeface="游ゴシック"/>
            <a:cs typeface="+mn-cs"/>
          </a:endParaRPr>
        </a:p>
      </xdr:txBody>
    </xdr:sp>
    <xdr:clientData/>
  </xdr:twoCellAnchor>
  <xdr:twoCellAnchor>
    <xdr:from>
      <xdr:col>8</xdr:col>
      <xdr:colOff>423545</xdr:colOff>
      <xdr:row>42</xdr:row>
      <xdr:rowOff>168275</xdr:rowOff>
    </xdr:from>
    <xdr:to>
      <xdr:col>8</xdr:col>
      <xdr:colOff>1678305</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501880" y="8969375"/>
          <a:ext cx="125476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46990</xdr:rowOff>
    </xdr:from>
    <xdr:to>
      <xdr:col>37</xdr:col>
      <xdr:colOff>57150</xdr:colOff>
      <xdr:row>60</xdr:row>
      <xdr:rowOff>116840</xdr:rowOff>
    </xdr:to>
    <xdr:graphicFrame macro="">
      <xdr:nvGraphicFramePr>
        <xdr:cNvPr id="2" name="グラフ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8890</xdr:rowOff>
    </xdr:from>
    <xdr:to>
      <xdr:col>37</xdr:col>
      <xdr:colOff>125730</xdr:colOff>
      <xdr:row>82</xdr:row>
      <xdr:rowOff>135255</xdr:rowOff>
    </xdr:to>
    <xdr:graphicFrame macro="">
      <xdr:nvGraphicFramePr>
        <xdr:cNvPr id="3" name="グラフ2">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58673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2389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58673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72389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171450</xdr:colOff>
      <xdr:row>1</xdr:row>
      <xdr:rowOff>156210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355600" y="64135"/>
          <a:ext cx="113969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15343505" y="189230"/>
          <a:ext cx="3549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171450</xdr:colOff>
      <xdr:row>0</xdr:row>
      <xdr:rowOff>215265</xdr:rowOff>
    </xdr:from>
    <xdr:to>
      <xdr:col>107</xdr:col>
      <xdr:colOff>263525</xdr:colOff>
      <xdr:row>1</xdr:row>
      <xdr:rowOff>181610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15353030" y="215265"/>
          <a:ext cx="3521075"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15375255" y="240665"/>
          <a:ext cx="346710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12816205" y="189230"/>
          <a:ext cx="23939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12841605" y="215265"/>
          <a:ext cx="23495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12867005" y="240665"/>
          <a:ext cx="231140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436880</xdr:colOff>
      <xdr:row>2</xdr:row>
      <xdr:rowOff>22860</xdr:rowOff>
    </xdr:from>
    <xdr:to>
      <xdr:col>53</xdr:col>
      <xdr:colOff>171450</xdr:colOff>
      <xdr:row>11</xdr:row>
      <xdr:rowOff>102870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436880" y="889635"/>
          <a:ext cx="9086850" cy="174498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171450</xdr:colOff>
      <xdr:row>11</xdr:row>
      <xdr:rowOff>71755</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60705" y="921385"/>
          <a:ext cx="1247775"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71755</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1760855" y="921385"/>
          <a:ext cx="1200150"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54,416
52,600
9.90
26,877,397
25,772,032
1,064,164
12,070,761
10,454,516</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71755</xdr:rowOff>
    </xdr:to>
    <xdr:sp macro="" textlink="">
      <xdr:nvSpPr>
        <xdr:cNvPr id="18" name="正方形/長方形 17">
          <a:extLst>
            <a:ext uri="{FF2B5EF4-FFF2-40B4-BE49-F238E27FC236}">
              <a16:creationId xmlns:a16="http://schemas.microsoft.com/office/drawing/2014/main" id="{00000000-0008-0000-0E00-000012000000}"/>
            </a:ext>
          </a:extLst>
        </xdr:cNvPr>
        <xdr:cNvSpPr/>
      </xdr:nvSpPr>
      <xdr:spPr>
        <a:xfrm>
          <a:off x="2961005" y="921385"/>
          <a:ext cx="1371600"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4332605" y="940435"/>
          <a:ext cx="1822450"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171450</xdr:colOff>
      <xdr:row>7</xdr:row>
      <xdr:rowOff>3175</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6155055" y="940435"/>
          <a:ext cx="1139825"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0.4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7355205" y="953135"/>
          <a:ext cx="577850"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8890</xdr:rowOff>
    </xdr:from>
    <xdr:to>
      <xdr:col>34</xdr:col>
      <xdr:colOff>60325</xdr:colOff>
      <xdr:row>9</xdr:row>
      <xdr:rowOff>127635</xdr:rowOff>
    </xdr:to>
    <xdr:sp macro="" textlink="">
      <xdr:nvSpPr>
        <xdr:cNvPr id="22" name="正方形/長方形 21">
          <a:extLst>
            <a:ext uri="{FF2B5EF4-FFF2-40B4-BE49-F238E27FC236}">
              <a16:creationId xmlns:a16="http://schemas.microsoft.com/office/drawing/2014/main" id="{00000000-0008-0000-0E00-000016000000}"/>
            </a:ext>
          </a:extLst>
        </xdr:cNvPr>
        <xdr:cNvSpPr/>
      </xdr:nvSpPr>
      <xdr:spPr>
        <a:xfrm>
          <a:off x="4332605" y="1702435"/>
          <a:ext cx="18224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8890</xdr:rowOff>
    </xdr:from>
    <xdr:to>
      <xdr:col>53</xdr:col>
      <xdr:colOff>171450</xdr:colOff>
      <xdr:row>9</xdr:row>
      <xdr:rowOff>127635</xdr:rowOff>
    </xdr:to>
    <xdr:sp macro="" textlink="">
      <xdr:nvSpPr>
        <xdr:cNvPr id="23" name="正方形/長方形 22">
          <a:extLst>
            <a:ext uri="{FF2B5EF4-FFF2-40B4-BE49-F238E27FC236}">
              <a16:creationId xmlns:a16="http://schemas.microsoft.com/office/drawing/2014/main" id="{00000000-0008-0000-0E00-000017000000}"/>
            </a:ext>
          </a:extLst>
        </xdr:cNvPr>
        <xdr:cNvSpPr/>
      </xdr:nvSpPr>
      <xdr:spPr>
        <a:xfrm>
          <a:off x="6218555" y="1702435"/>
          <a:ext cx="3305175"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56</xdr:col>
      <xdr:colOff>111125</xdr:colOff>
      <xdr:row>2</xdr:row>
      <xdr:rowOff>22860</xdr:rowOff>
    </xdr:from>
    <xdr:to>
      <xdr:col>64</xdr:col>
      <xdr:colOff>111125</xdr:colOff>
      <xdr:row>8</xdr:row>
      <xdr:rowOff>108585</xdr:rowOff>
    </xdr:to>
    <xdr:sp macro="" textlink="">
      <xdr:nvSpPr>
        <xdr:cNvPr id="24" name="角丸四角形 23">
          <a:extLst>
            <a:ext uri="{FF2B5EF4-FFF2-40B4-BE49-F238E27FC236}">
              <a16:creationId xmlns:a16="http://schemas.microsoft.com/office/drawing/2014/main" id="{00000000-0008-0000-0E00-000018000000}"/>
            </a:ext>
          </a:extLst>
        </xdr:cNvPr>
        <xdr:cNvSpPr/>
      </xdr:nvSpPr>
      <xdr:spPr>
        <a:xfrm>
          <a:off x="9977755" y="889635"/>
          <a:ext cx="1371600" cy="124777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171450</xdr:colOff>
      <xdr:row>2</xdr:row>
      <xdr:rowOff>86360</xdr:rowOff>
    </xdr:from>
    <xdr:to>
      <xdr:col>64</xdr:col>
      <xdr:colOff>171450</xdr:colOff>
      <xdr:row>3</xdr:row>
      <xdr:rowOff>15875</xdr:rowOff>
    </xdr:to>
    <xdr:sp macro="" textlink="">
      <xdr:nvSpPr>
        <xdr:cNvPr id="25" name="正方形/長方形 24">
          <a:extLst>
            <a:ext uri="{FF2B5EF4-FFF2-40B4-BE49-F238E27FC236}">
              <a16:creationId xmlns:a16="http://schemas.microsoft.com/office/drawing/2014/main" id="{00000000-0008-0000-0E00-000019000000}"/>
            </a:ext>
          </a:extLst>
        </xdr:cNvPr>
        <xdr:cNvSpPr/>
      </xdr:nvSpPr>
      <xdr:spPr>
        <a:xfrm>
          <a:off x="10209530" y="953135"/>
          <a:ext cx="120015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171450</xdr:colOff>
      <xdr:row>3</xdr:row>
      <xdr:rowOff>28575</xdr:rowOff>
    </xdr:from>
    <xdr:to>
      <xdr:col>64</xdr:col>
      <xdr:colOff>171450</xdr:colOff>
      <xdr:row>6</xdr:row>
      <xdr:rowOff>34290</xdr:rowOff>
    </xdr:to>
    <xdr:sp macro="" textlink="">
      <xdr:nvSpPr>
        <xdr:cNvPr id="26" name="正方形/長方形 25">
          <a:extLst>
            <a:ext uri="{FF2B5EF4-FFF2-40B4-BE49-F238E27FC236}">
              <a16:creationId xmlns:a16="http://schemas.microsoft.com/office/drawing/2014/main" id="{00000000-0008-0000-0E00-00001A000000}"/>
            </a:ext>
          </a:extLst>
        </xdr:cNvPr>
        <xdr:cNvSpPr/>
      </xdr:nvSpPr>
      <xdr:spPr>
        <a:xfrm>
          <a:off x="10209530" y="1219200"/>
          <a:ext cx="1200150" cy="508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171450</xdr:colOff>
      <xdr:row>5</xdr:row>
      <xdr:rowOff>28575</xdr:rowOff>
    </xdr:from>
    <xdr:to>
      <xdr:col>65</xdr:col>
      <xdr:colOff>117475</xdr:colOff>
      <xdr:row>8</xdr:row>
      <xdr:rowOff>158750</xdr:rowOff>
    </xdr:to>
    <xdr:sp macro="" textlink="">
      <xdr:nvSpPr>
        <xdr:cNvPr id="27" name="正方形/長方形 26">
          <a:extLst>
            <a:ext uri="{FF2B5EF4-FFF2-40B4-BE49-F238E27FC236}">
              <a16:creationId xmlns:a16="http://schemas.microsoft.com/office/drawing/2014/main" id="{00000000-0008-0000-0E00-00001B000000}"/>
            </a:ext>
          </a:extLst>
        </xdr:cNvPr>
        <xdr:cNvSpPr/>
      </xdr:nvSpPr>
      <xdr:spPr>
        <a:xfrm>
          <a:off x="10209530" y="1554480"/>
          <a:ext cx="1317625" cy="633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flipH="1">
          <a:off x="10041255" y="104203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29" name="楕円 28">
          <a:extLst>
            <a:ext uri="{FF2B5EF4-FFF2-40B4-BE49-F238E27FC236}">
              <a16:creationId xmlns:a16="http://schemas.microsoft.com/office/drawing/2014/main" id="{00000000-0008-0000-0E00-00001D000000}"/>
            </a:ext>
          </a:extLst>
        </xdr:cNvPr>
        <xdr:cNvSpPr/>
      </xdr:nvSpPr>
      <xdr:spPr>
        <a:xfrm>
          <a:off x="10095230"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114935</xdr:rowOff>
    </xdr:from>
    <xdr:to>
      <xdr:col>57</xdr:col>
      <xdr:colOff>158750</xdr:colOff>
      <xdr:row>4</xdr:row>
      <xdr:rowOff>46990</xdr:rowOff>
    </xdr:to>
    <xdr:sp macro="" textlink="">
      <xdr:nvSpPr>
        <xdr:cNvPr id="30" name="フローチャート: 判断 29">
          <a:extLst>
            <a:ext uri="{FF2B5EF4-FFF2-40B4-BE49-F238E27FC236}">
              <a16:creationId xmlns:a16="http://schemas.microsoft.com/office/drawing/2014/main" id="{00000000-0008-0000-0E00-00001E000000}"/>
            </a:ext>
          </a:extLst>
        </xdr:cNvPr>
        <xdr:cNvSpPr/>
      </xdr:nvSpPr>
      <xdr:spPr>
        <a:xfrm>
          <a:off x="10095230" y="13055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164465</xdr:rowOff>
    </xdr:to>
    <xdr:cxnSp macro="">
      <xdr:nvCxnSpPr>
        <xdr:cNvPr id="31" name="直線コネクタ 30">
          <a:extLst>
            <a:ext uri="{FF2B5EF4-FFF2-40B4-BE49-F238E27FC236}">
              <a16:creationId xmlns:a16="http://schemas.microsoft.com/office/drawing/2014/main" id="{00000000-0008-0000-0E00-00001F000000}"/>
            </a:ext>
          </a:extLst>
        </xdr:cNvPr>
        <xdr:cNvCxnSpPr/>
      </xdr:nvCxnSpPr>
      <xdr:spPr>
        <a:xfrm>
          <a:off x="10139680" y="155448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00000000-0008-0000-0E00-000020000000}"/>
            </a:ext>
          </a:extLst>
        </xdr:cNvPr>
        <xdr:cNvCxnSpPr/>
      </xdr:nvCxnSpPr>
      <xdr:spPr>
        <a:xfrm>
          <a:off x="10060305" y="155448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93345</xdr:rowOff>
    </xdr:from>
    <xdr:to>
      <xdr:col>57</xdr:col>
      <xdr:colOff>101600</xdr:colOff>
      <xdr:row>7</xdr:row>
      <xdr:rowOff>61595</xdr:rowOff>
    </xdr:to>
    <xdr:cxnSp macro="">
      <xdr:nvCxnSpPr>
        <xdr:cNvPr id="33" name="直線コネクタ 32">
          <a:extLst>
            <a:ext uri="{FF2B5EF4-FFF2-40B4-BE49-F238E27FC236}">
              <a16:creationId xmlns:a16="http://schemas.microsoft.com/office/drawing/2014/main" id="{00000000-0008-0000-0E00-000021000000}"/>
            </a:ext>
          </a:extLst>
        </xdr:cNvPr>
        <xdr:cNvCxnSpPr/>
      </xdr:nvCxnSpPr>
      <xdr:spPr>
        <a:xfrm flipV="1">
          <a:off x="10139680" y="178689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64770</xdr:rowOff>
    </xdr:from>
    <xdr:to>
      <xdr:col>58</xdr:col>
      <xdr:colOff>3175</xdr:colOff>
      <xdr:row>7</xdr:row>
      <xdr:rowOff>64770</xdr:rowOff>
    </xdr:to>
    <xdr:cxnSp macro="">
      <xdr:nvCxnSpPr>
        <xdr:cNvPr id="34" name="直線コネクタ 33">
          <a:extLst>
            <a:ext uri="{FF2B5EF4-FFF2-40B4-BE49-F238E27FC236}">
              <a16:creationId xmlns:a16="http://schemas.microsoft.com/office/drawing/2014/main" id="{00000000-0008-0000-0E00-000022000000}"/>
            </a:ext>
          </a:extLst>
        </xdr:cNvPr>
        <xdr:cNvCxnSpPr/>
      </xdr:nvCxnSpPr>
      <xdr:spPr>
        <a:xfrm>
          <a:off x="10060305" y="19259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34290</xdr:rowOff>
    </xdr:from>
    <xdr:ext cx="8891905" cy="248920"/>
    <xdr:sp macro="" textlink="">
      <xdr:nvSpPr>
        <xdr:cNvPr id="35" name="テキスト ボックス 34">
          <a:extLst>
            <a:ext uri="{FF2B5EF4-FFF2-40B4-BE49-F238E27FC236}">
              <a16:creationId xmlns:a16="http://schemas.microsoft.com/office/drawing/2014/main" id="{00000000-0008-0000-0E00-000023000000}"/>
            </a:ext>
          </a:extLst>
        </xdr:cNvPr>
        <xdr:cNvSpPr txBox="1"/>
      </xdr:nvSpPr>
      <xdr:spPr>
        <a:xfrm>
          <a:off x="419100" y="2733675"/>
          <a:ext cx="88919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102870</xdr:rowOff>
    </xdr:from>
    <xdr:ext cx="6042025" cy="248920"/>
    <xdr:sp macro="" textlink="">
      <xdr:nvSpPr>
        <xdr:cNvPr id="36" name="テキスト ボックス 35">
          <a:extLst>
            <a:ext uri="{FF2B5EF4-FFF2-40B4-BE49-F238E27FC236}">
              <a16:creationId xmlns:a16="http://schemas.microsoft.com/office/drawing/2014/main" id="{00000000-0008-0000-0E00-000024000000}"/>
            </a:ext>
          </a:extLst>
        </xdr:cNvPr>
        <xdr:cNvSpPr txBox="1"/>
      </xdr:nvSpPr>
      <xdr:spPr>
        <a:xfrm>
          <a:off x="419100" y="2969895"/>
          <a:ext cx="6042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27060" cy="253365"/>
    <xdr:sp macro="" textlink="">
      <xdr:nvSpPr>
        <xdr:cNvPr id="37" name="テキスト ボックス 36">
          <a:extLst>
            <a:ext uri="{FF2B5EF4-FFF2-40B4-BE49-F238E27FC236}">
              <a16:creationId xmlns:a16="http://schemas.microsoft.com/office/drawing/2014/main" id="{00000000-0008-0000-0E00-000025000000}"/>
            </a:ext>
          </a:extLst>
        </xdr:cNvPr>
        <xdr:cNvSpPr txBox="1"/>
      </xdr:nvSpPr>
      <xdr:spPr>
        <a:xfrm>
          <a:off x="419100" y="3205480"/>
          <a:ext cx="82270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71755</xdr:rowOff>
    </xdr:from>
    <xdr:ext cx="4429125" cy="248920"/>
    <xdr:sp macro="" textlink="">
      <xdr:nvSpPr>
        <xdr:cNvPr id="38" name="テキスト ボックス 37">
          <a:extLst>
            <a:ext uri="{FF2B5EF4-FFF2-40B4-BE49-F238E27FC236}">
              <a16:creationId xmlns:a16="http://schemas.microsoft.com/office/drawing/2014/main" id="{00000000-0008-0000-0E00-000026000000}"/>
            </a:ext>
          </a:extLst>
        </xdr:cNvPr>
        <xdr:cNvSpPr txBox="1"/>
      </xdr:nvSpPr>
      <xdr:spPr>
        <a:xfrm>
          <a:off x="419100" y="3441700"/>
          <a:ext cx="4429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oneCellAnchor>
    <xdr:from>
      <xdr:col>0</xdr:col>
      <xdr:colOff>419100</xdr:colOff>
      <xdr:row>17</xdr:row>
      <xdr:rowOff>140335</xdr:rowOff>
    </xdr:from>
    <xdr:ext cx="180340" cy="248920"/>
    <xdr:sp macro="" textlink="">
      <xdr:nvSpPr>
        <xdr:cNvPr id="39" name="テキスト ボックス 38">
          <a:extLst>
            <a:ext uri="{FF2B5EF4-FFF2-40B4-BE49-F238E27FC236}">
              <a16:creationId xmlns:a16="http://schemas.microsoft.com/office/drawing/2014/main" id="{00000000-0008-0000-0E00-000027000000}"/>
            </a:ext>
          </a:extLst>
        </xdr:cNvPr>
        <xdr:cNvSpPr txBox="1"/>
      </xdr:nvSpPr>
      <xdr:spPr>
        <a:xfrm>
          <a:off x="419100" y="3677920"/>
          <a:ext cx="1803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1144905" y="4189730"/>
          <a:ext cx="38227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79375</xdr:rowOff>
    </xdr:from>
    <xdr:to>
      <xdr:col>18</xdr:col>
      <xdr:colOff>4445</xdr:colOff>
      <xdr:row>24</xdr:row>
      <xdr:rowOff>13970</xdr:rowOff>
    </xdr:to>
    <xdr:sp macro="" textlink="">
      <xdr:nvSpPr>
        <xdr:cNvPr id="41" name="正方形/長方形 40">
          <a:extLst>
            <a:ext uri="{FF2B5EF4-FFF2-40B4-BE49-F238E27FC236}">
              <a16:creationId xmlns:a16="http://schemas.microsoft.com/office/drawing/2014/main" id="{00000000-0008-0000-0E00-000029000000}"/>
            </a:ext>
          </a:extLst>
        </xdr:cNvPr>
        <xdr:cNvSpPr/>
      </xdr:nvSpPr>
      <xdr:spPr>
        <a:xfrm>
          <a:off x="1804035" y="4558030"/>
          <a:ext cx="155194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62865</xdr:rowOff>
    </xdr:from>
    <xdr:to>
      <xdr:col>23</xdr:col>
      <xdr:colOff>5080</xdr:colOff>
      <xdr:row>24</xdr:row>
      <xdr:rowOff>29845</xdr:rowOff>
    </xdr:to>
    <xdr:sp macro="" textlink="">
      <xdr:nvSpPr>
        <xdr:cNvPr id="42" name="正方形/長方形 41">
          <a:extLst>
            <a:ext uri="{FF2B5EF4-FFF2-40B4-BE49-F238E27FC236}">
              <a16:creationId xmlns:a16="http://schemas.microsoft.com/office/drawing/2014/main" id="{00000000-0008-0000-0E00-00002A000000}"/>
            </a:ext>
          </a:extLst>
        </xdr:cNvPr>
        <xdr:cNvSpPr/>
      </xdr:nvSpPr>
      <xdr:spPr>
        <a:xfrm>
          <a:off x="3454400" y="4541520"/>
          <a:ext cx="75946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[ 68.8</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90170</xdr:rowOff>
    </xdr:to>
    <xdr:sp macro="" textlink="">
      <xdr:nvSpPr>
        <xdr:cNvPr id="43" name="正方形/長方形 42">
          <a:extLst>
            <a:ext uri="{FF2B5EF4-FFF2-40B4-BE49-F238E27FC236}">
              <a16:creationId xmlns:a16="http://schemas.microsoft.com/office/drawing/2014/main" id="{00000000-0008-0000-0E00-00002B000000}"/>
            </a:ext>
          </a:extLst>
        </xdr:cNvPr>
        <xdr:cNvSpPr/>
      </xdr:nvSpPr>
      <xdr:spPr>
        <a:xfrm>
          <a:off x="49168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28575</xdr:rowOff>
    </xdr:from>
    <xdr:to>
      <xdr:col>35</xdr:col>
      <xdr:colOff>22225</xdr:colOff>
      <xdr:row>23</xdr:row>
      <xdr:rowOff>108585</xdr:rowOff>
    </xdr:to>
    <xdr:sp macro="" textlink="">
      <xdr:nvSpPr>
        <xdr:cNvPr id="44" name="正方形/長方形 43">
          <a:extLst>
            <a:ext uri="{FF2B5EF4-FFF2-40B4-BE49-F238E27FC236}">
              <a16:creationId xmlns:a16="http://schemas.microsoft.com/office/drawing/2014/main" id="{00000000-0008-0000-0E00-00002C000000}"/>
            </a:ext>
          </a:extLst>
        </xdr:cNvPr>
        <xdr:cNvSpPr/>
      </xdr:nvSpPr>
      <xdr:spPr>
        <a:xfrm>
          <a:off x="49168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77/106</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90170</xdr:rowOff>
    </xdr:to>
    <xdr:sp macro="" textlink="">
      <xdr:nvSpPr>
        <xdr:cNvPr id="45" name="正方形/長方形 44">
          <a:extLst>
            <a:ext uri="{FF2B5EF4-FFF2-40B4-BE49-F238E27FC236}">
              <a16:creationId xmlns:a16="http://schemas.microsoft.com/office/drawing/2014/main" id="{00000000-0008-0000-0E00-00002D000000}"/>
            </a:ext>
          </a:extLst>
        </xdr:cNvPr>
        <xdr:cNvSpPr/>
      </xdr:nvSpPr>
      <xdr:spPr>
        <a:xfrm>
          <a:off x="62884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28575</xdr:rowOff>
    </xdr:from>
    <xdr:to>
      <xdr:col>43</xdr:col>
      <xdr:colOff>22225</xdr:colOff>
      <xdr:row>23</xdr:row>
      <xdr:rowOff>108585</xdr:rowOff>
    </xdr:to>
    <xdr:sp macro="" textlink="">
      <xdr:nvSpPr>
        <xdr:cNvPr id="46" name="正方形/長方形 45">
          <a:extLst>
            <a:ext uri="{FF2B5EF4-FFF2-40B4-BE49-F238E27FC236}">
              <a16:creationId xmlns:a16="http://schemas.microsoft.com/office/drawing/2014/main" id="{00000000-0008-0000-0E00-00002E000000}"/>
            </a:ext>
          </a:extLst>
        </xdr:cNvPr>
        <xdr:cNvSpPr/>
      </xdr:nvSpPr>
      <xdr:spPr>
        <a:xfrm>
          <a:off x="62884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90170</xdr:rowOff>
    </xdr:to>
    <xdr:sp macro="" textlink="">
      <xdr:nvSpPr>
        <xdr:cNvPr id="47" name="正方形/長方形 46">
          <a:extLst>
            <a:ext uri="{FF2B5EF4-FFF2-40B4-BE49-F238E27FC236}">
              <a16:creationId xmlns:a16="http://schemas.microsoft.com/office/drawing/2014/main" id="{00000000-0008-0000-0E00-00002F000000}"/>
            </a:ext>
          </a:extLst>
        </xdr:cNvPr>
        <xdr:cNvSpPr/>
      </xdr:nvSpPr>
      <xdr:spPr>
        <a:xfrm>
          <a:off x="77870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28575</xdr:rowOff>
    </xdr:from>
    <xdr:to>
      <xdr:col>51</xdr:col>
      <xdr:colOff>149225</xdr:colOff>
      <xdr:row>23</xdr:row>
      <xdr:rowOff>108585</xdr:rowOff>
    </xdr:to>
    <xdr:sp macro="" textlink="">
      <xdr:nvSpPr>
        <xdr:cNvPr id="48" name="正方形/長方形 47">
          <a:extLst>
            <a:ext uri="{FF2B5EF4-FFF2-40B4-BE49-F238E27FC236}">
              <a16:creationId xmlns:a16="http://schemas.microsoft.com/office/drawing/2014/main" id="{00000000-0008-0000-0E00-000030000000}"/>
            </a:ext>
          </a:extLst>
        </xdr:cNvPr>
        <xdr:cNvSpPr/>
      </xdr:nvSpPr>
      <xdr:spPr>
        <a:xfrm>
          <a:off x="77870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64770</xdr:rowOff>
    </xdr:from>
    <xdr:to>
      <xdr:col>27</xdr:col>
      <xdr:colOff>73025</xdr:colOff>
      <xdr:row>36</xdr:row>
      <xdr:rowOff>164465</xdr:rowOff>
    </xdr:to>
    <xdr:sp macro="" textlink="">
      <xdr:nvSpPr>
        <xdr:cNvPr id="49" name="正方形/長方形 48">
          <a:extLst>
            <a:ext uri="{FF2B5EF4-FFF2-40B4-BE49-F238E27FC236}">
              <a16:creationId xmlns:a16="http://schemas.microsoft.com/office/drawing/2014/main" id="{00000000-0008-0000-0E00-000031000000}"/>
            </a:ext>
          </a:extLst>
        </xdr:cNvPr>
        <xdr:cNvSpPr/>
      </xdr:nvSpPr>
      <xdr:spPr>
        <a:xfrm>
          <a:off x="1144905" y="4878705"/>
          <a:ext cx="382270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64770</xdr:rowOff>
    </xdr:from>
    <xdr:to>
      <xdr:col>53</xdr:col>
      <xdr:colOff>149225</xdr:colOff>
      <xdr:row>36</xdr:row>
      <xdr:rowOff>164465</xdr:rowOff>
    </xdr:to>
    <xdr:sp macro="" textlink="">
      <xdr:nvSpPr>
        <xdr:cNvPr id="50" name="正方形/長方形 49">
          <a:extLst>
            <a:ext uri="{FF2B5EF4-FFF2-40B4-BE49-F238E27FC236}">
              <a16:creationId xmlns:a16="http://schemas.microsoft.com/office/drawing/2014/main" id="{00000000-0008-0000-0E00-000032000000}"/>
            </a:ext>
          </a:extLst>
        </xdr:cNvPr>
        <xdr:cNvSpPr/>
      </xdr:nvSpPr>
      <xdr:spPr>
        <a:xfrm>
          <a:off x="5215255" y="4878705"/>
          <a:ext cx="428625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127635</xdr:rowOff>
    </xdr:from>
    <xdr:to>
      <xdr:col>52</xdr:col>
      <xdr:colOff>149225</xdr:colOff>
      <xdr:row>26</xdr:row>
      <xdr:rowOff>40005</xdr:rowOff>
    </xdr:to>
    <xdr:sp macro="" textlink="">
      <xdr:nvSpPr>
        <xdr:cNvPr id="51" name="正方形/長方形 50">
          <a:extLst>
            <a:ext uri="{FF2B5EF4-FFF2-40B4-BE49-F238E27FC236}">
              <a16:creationId xmlns:a16="http://schemas.microsoft.com/office/drawing/2014/main" id="{00000000-0008-0000-0E00-000033000000}"/>
            </a:ext>
          </a:extLst>
        </xdr:cNvPr>
        <xdr:cNvSpPr/>
      </xdr:nvSpPr>
      <xdr:spPr>
        <a:xfrm>
          <a:off x="5215255" y="4941570"/>
          <a:ext cx="41148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77470</xdr:rowOff>
    </xdr:to>
    <xdr:sp macro="" textlink="" fLocksText="0">
      <xdr:nvSpPr>
        <xdr:cNvPr id="52" name="テキスト ボックス 51">
          <a:extLst>
            <a:ext uri="{FF2B5EF4-FFF2-40B4-BE49-F238E27FC236}">
              <a16:creationId xmlns:a16="http://schemas.microsoft.com/office/drawing/2014/main" id="{00000000-0008-0000-0E00-000034000000}"/>
            </a:ext>
          </a:extLst>
        </xdr:cNvPr>
        <xdr:cNvSpPr txBox="1"/>
      </xdr:nvSpPr>
      <xdr:spPr>
        <a:xfrm>
          <a:off x="5272405" y="5165090"/>
          <a:ext cx="410210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000" baseline="0">
              <a:solidFill>
                <a:schemeClr val="dk1"/>
              </a:solidFill>
              <a:effectLst/>
              <a:latin typeface="+mn-lt"/>
              <a:ea typeface="+mn-ea"/>
              <a:cs typeface="+mn-cs"/>
            </a:rPr>
            <a:t>　</a:t>
          </a:r>
          <a:r>
            <a:rPr kumimoji="1" lang="ja-JP" altLang="ja-JP" sz="1000">
              <a:solidFill>
                <a:schemeClr val="dk1"/>
              </a:solidFill>
              <a:effectLst/>
              <a:latin typeface="+mn-lt"/>
              <a:ea typeface="+mn-ea"/>
              <a:cs typeface="+mn-cs"/>
            </a:rPr>
            <a:t>有形固定資産減価償却率は上昇傾向にあり、減価償却が進んだことにより、類似団体内平均値よりも高い水準となっている。</a:t>
          </a:r>
          <a:endParaRPr lang="ja-JP" altLang="ja-JP" sz="1000">
            <a:effectLst/>
          </a:endParaRPr>
        </a:p>
        <a:p>
          <a:r>
            <a:rPr kumimoji="1" lang="ja-JP" altLang="ja-JP" sz="1000">
              <a:solidFill>
                <a:schemeClr val="dk1"/>
              </a:solidFill>
              <a:effectLst/>
              <a:latin typeface="+mn-lt"/>
              <a:ea typeface="+mn-ea"/>
              <a:cs typeface="+mn-cs"/>
            </a:rPr>
            <a:t>　当市では、公共施設等総合管理計画に基づき公共施設の整理統合（集約化・複合化・多機能化等）に向けた検討を進めてきたが、今後、市の公共施設全体で集中的に検討を行い、公共施設再配置構想・公共施設再配置計画として取りまとめ、整理統合を推進していく。</a:t>
          </a:r>
          <a:endParaRPr kumimoji="1" lang="ja-JP" altLang="en-US" sz="1100">
            <a:latin typeface="ＭＳ Ｐゴシック"/>
            <a:ea typeface="ＭＳ Ｐゴシック"/>
          </a:endParaRPr>
        </a:p>
      </xdr:txBody>
    </xdr:sp>
    <xdr:clientData/>
  </xdr:twoCellAnchor>
  <xdr:oneCellAnchor>
    <xdr:from>
      <xdr:col>4</xdr:col>
      <xdr:colOff>171450</xdr:colOff>
      <xdr:row>23</xdr:row>
      <xdr:rowOff>46990</xdr:rowOff>
    </xdr:from>
    <xdr:ext cx="349885" cy="215900"/>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1122680" y="4693285"/>
          <a:ext cx="34988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164465</xdr:rowOff>
    </xdr:from>
    <xdr:to>
      <xdr:col>27</xdr:col>
      <xdr:colOff>73025</xdr:colOff>
      <xdr:row>36</xdr:row>
      <xdr:rowOff>164465</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1144905" y="699008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36</xdr:row>
      <xdr:rowOff>73025</xdr:rowOff>
    </xdr:from>
    <xdr:ext cx="354965" cy="21653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779145" y="6898640"/>
          <a:ext cx="354965"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34</xdr:row>
      <xdr:rowOff>147955</xdr:rowOff>
    </xdr:from>
    <xdr:to>
      <xdr:col>27</xdr:col>
      <xdr:colOff>73025</xdr:colOff>
      <xdr:row>34</xdr:row>
      <xdr:rowOff>147955</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1144905" y="663829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56515</xdr:rowOff>
    </xdr:from>
    <xdr:ext cx="354965" cy="220345"/>
    <xdr:sp macro="" textlink="">
      <xdr:nvSpPr>
        <xdr:cNvPr id="57" name="テキスト ボックス 56">
          <a:extLst>
            <a:ext uri="{FF2B5EF4-FFF2-40B4-BE49-F238E27FC236}">
              <a16:creationId xmlns:a16="http://schemas.microsoft.com/office/drawing/2014/main" id="{00000000-0008-0000-0E00-000039000000}"/>
            </a:ext>
          </a:extLst>
        </xdr:cNvPr>
        <xdr:cNvSpPr txBox="1"/>
      </xdr:nvSpPr>
      <xdr:spPr>
        <a:xfrm>
          <a:off x="779145" y="6546850"/>
          <a:ext cx="35496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32</xdr:row>
      <xdr:rowOff>131445</xdr:rowOff>
    </xdr:from>
    <xdr:to>
      <xdr:col>27</xdr:col>
      <xdr:colOff>73025</xdr:colOff>
      <xdr:row>32</xdr:row>
      <xdr:rowOff>131445</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a:off x="1144905" y="628650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32</xdr:row>
      <xdr:rowOff>39370</xdr:rowOff>
    </xdr:from>
    <xdr:ext cx="354965" cy="220345"/>
    <xdr:sp macro="" textlink="">
      <xdr:nvSpPr>
        <xdr:cNvPr id="59" name="テキスト ボックス 58">
          <a:extLst>
            <a:ext uri="{FF2B5EF4-FFF2-40B4-BE49-F238E27FC236}">
              <a16:creationId xmlns:a16="http://schemas.microsoft.com/office/drawing/2014/main" id="{00000000-0008-0000-0E00-00003B000000}"/>
            </a:ext>
          </a:extLst>
        </xdr:cNvPr>
        <xdr:cNvSpPr txBox="1"/>
      </xdr:nvSpPr>
      <xdr:spPr>
        <a:xfrm>
          <a:off x="779145" y="6194425"/>
          <a:ext cx="35496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30</xdr:row>
      <xdr:rowOff>114935</xdr:rowOff>
    </xdr:from>
    <xdr:to>
      <xdr:col>27</xdr:col>
      <xdr:colOff>73025</xdr:colOff>
      <xdr:row>30</xdr:row>
      <xdr:rowOff>114935</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1144905" y="593471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30</xdr:row>
      <xdr:rowOff>22860</xdr:rowOff>
    </xdr:from>
    <xdr:ext cx="354965" cy="220345"/>
    <xdr:sp macro="" textlink="">
      <xdr:nvSpPr>
        <xdr:cNvPr id="61" name="テキスト ボックス 60">
          <a:extLst>
            <a:ext uri="{FF2B5EF4-FFF2-40B4-BE49-F238E27FC236}">
              <a16:creationId xmlns:a16="http://schemas.microsoft.com/office/drawing/2014/main" id="{00000000-0008-0000-0E00-00003D000000}"/>
            </a:ext>
          </a:extLst>
        </xdr:cNvPr>
        <xdr:cNvSpPr txBox="1"/>
      </xdr:nvSpPr>
      <xdr:spPr>
        <a:xfrm>
          <a:off x="779145" y="5842635"/>
          <a:ext cx="35496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28</xdr:row>
      <xdr:rowOff>97790</xdr:rowOff>
    </xdr:from>
    <xdr:to>
      <xdr:col>27</xdr:col>
      <xdr:colOff>73025</xdr:colOff>
      <xdr:row>28</xdr:row>
      <xdr:rowOff>97790</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1144905" y="558228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28</xdr:row>
      <xdr:rowOff>6350</xdr:rowOff>
    </xdr:from>
    <xdr:ext cx="354965" cy="220345"/>
    <xdr:sp macro="" textlink="">
      <xdr:nvSpPr>
        <xdr:cNvPr id="63" name="テキスト ボックス 62">
          <a:extLst>
            <a:ext uri="{FF2B5EF4-FFF2-40B4-BE49-F238E27FC236}">
              <a16:creationId xmlns:a16="http://schemas.microsoft.com/office/drawing/2014/main" id="{00000000-0008-0000-0E00-00003F000000}"/>
            </a:ext>
          </a:extLst>
        </xdr:cNvPr>
        <xdr:cNvSpPr txBox="1"/>
      </xdr:nvSpPr>
      <xdr:spPr>
        <a:xfrm>
          <a:off x="779145" y="5490845"/>
          <a:ext cx="35496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26</xdr:row>
      <xdr:rowOff>81915</xdr:rowOff>
    </xdr:from>
    <xdr:to>
      <xdr:col>27</xdr:col>
      <xdr:colOff>73025</xdr:colOff>
      <xdr:row>26</xdr:row>
      <xdr:rowOff>81915</xdr:rowOff>
    </xdr:to>
    <xdr:cxnSp macro="">
      <xdr:nvCxnSpPr>
        <xdr:cNvPr id="64" name="直線コネクタ 63">
          <a:extLst>
            <a:ext uri="{FF2B5EF4-FFF2-40B4-BE49-F238E27FC236}">
              <a16:creationId xmlns:a16="http://schemas.microsoft.com/office/drawing/2014/main" id="{00000000-0008-0000-0E00-000040000000}"/>
            </a:ext>
          </a:extLst>
        </xdr:cNvPr>
        <xdr:cNvCxnSpPr/>
      </xdr:nvCxnSpPr>
      <xdr:spPr>
        <a:xfrm>
          <a:off x="1144905" y="523113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157480</xdr:rowOff>
    </xdr:from>
    <xdr:ext cx="354965" cy="220345"/>
    <xdr:sp macro="" textlink="">
      <xdr:nvSpPr>
        <xdr:cNvPr id="65" name="テキスト ボックス 64">
          <a:extLst>
            <a:ext uri="{FF2B5EF4-FFF2-40B4-BE49-F238E27FC236}">
              <a16:creationId xmlns:a16="http://schemas.microsoft.com/office/drawing/2014/main" id="{00000000-0008-0000-0E00-000041000000}"/>
            </a:ext>
          </a:extLst>
        </xdr:cNvPr>
        <xdr:cNvSpPr txBox="1"/>
      </xdr:nvSpPr>
      <xdr:spPr>
        <a:xfrm>
          <a:off x="779145" y="5139055"/>
          <a:ext cx="35496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24</xdr:row>
      <xdr:rowOff>64770</xdr:rowOff>
    </xdr:to>
    <xdr:cxnSp macro="">
      <xdr:nvCxnSpPr>
        <xdr:cNvPr id="66" name="直線コネクタ 65">
          <a:extLst>
            <a:ext uri="{FF2B5EF4-FFF2-40B4-BE49-F238E27FC236}">
              <a16:creationId xmlns:a16="http://schemas.microsoft.com/office/drawing/2014/main" id="{00000000-0008-0000-0E00-000042000000}"/>
            </a:ext>
          </a:extLst>
        </xdr:cNvPr>
        <xdr:cNvCxnSpPr/>
      </xdr:nvCxnSpPr>
      <xdr:spPr>
        <a:xfrm>
          <a:off x="1144905" y="487870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140970</xdr:rowOff>
    </xdr:from>
    <xdr:ext cx="354965" cy="215900"/>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779145" y="4787265"/>
          <a:ext cx="35496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36</xdr:row>
      <xdr:rowOff>164465</xdr:rowOff>
    </xdr:to>
    <xdr:sp macro="" textlink="">
      <xdr:nvSpPr>
        <xdr:cNvPr id="68" name="有形固定資産減価償却率グラフ枠">
          <a:extLst>
            <a:ext uri="{FF2B5EF4-FFF2-40B4-BE49-F238E27FC236}">
              <a16:creationId xmlns:a16="http://schemas.microsoft.com/office/drawing/2014/main" id="{00000000-0008-0000-0E00-000044000000}"/>
            </a:ext>
          </a:extLst>
        </xdr:cNvPr>
        <xdr:cNvSpPr/>
      </xdr:nvSpPr>
      <xdr:spPr>
        <a:xfrm>
          <a:off x="1144905" y="4878705"/>
          <a:ext cx="382270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151130</xdr:rowOff>
    </xdr:from>
    <xdr:to>
      <xdr:col>23</xdr:col>
      <xdr:colOff>85090</xdr:colOff>
      <xdr:row>34</xdr:row>
      <xdr:rowOff>123825</xdr:rowOff>
    </xdr:to>
    <xdr:cxnSp macro="">
      <xdr:nvCxnSpPr>
        <xdr:cNvPr id="69" name="直線コネクタ 68">
          <a:extLst>
            <a:ext uri="{FF2B5EF4-FFF2-40B4-BE49-F238E27FC236}">
              <a16:creationId xmlns:a16="http://schemas.microsoft.com/office/drawing/2014/main" id="{00000000-0008-0000-0E00-000045000000}"/>
            </a:ext>
          </a:extLst>
        </xdr:cNvPr>
        <xdr:cNvCxnSpPr/>
      </xdr:nvCxnSpPr>
      <xdr:spPr>
        <a:xfrm flipV="1">
          <a:off x="4292600" y="5132705"/>
          <a:ext cx="1270" cy="1481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127635</xdr:rowOff>
    </xdr:from>
    <xdr:ext cx="405130" cy="248920"/>
    <xdr:sp macro="" textlink="">
      <xdr:nvSpPr>
        <xdr:cNvPr id="70" name="有形固定資産減価償却率最小値テキスト">
          <a:extLst>
            <a:ext uri="{FF2B5EF4-FFF2-40B4-BE49-F238E27FC236}">
              <a16:creationId xmlns:a16="http://schemas.microsoft.com/office/drawing/2014/main" id="{00000000-0008-0000-0E00-000046000000}"/>
            </a:ext>
          </a:extLst>
        </xdr:cNvPr>
        <xdr:cNvSpPr txBox="1"/>
      </xdr:nvSpPr>
      <xdr:spPr>
        <a:xfrm>
          <a:off x="4345305" y="6617970"/>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79.3</a:t>
          </a:r>
          <a:endParaRPr kumimoji="1" lang="ja-JP" altLang="en-US" sz="1000" b="1">
            <a:latin typeface="ＭＳ Ｐゴシック"/>
            <a:ea typeface="ＭＳ Ｐゴシック"/>
          </a:endParaRPr>
        </a:p>
      </xdr:txBody>
    </xdr:sp>
    <xdr:clientData/>
  </xdr:oneCellAnchor>
  <xdr:twoCellAnchor>
    <xdr:from>
      <xdr:col>22</xdr:col>
      <xdr:colOff>171450</xdr:colOff>
      <xdr:row>34</xdr:row>
      <xdr:rowOff>123825</xdr:rowOff>
    </xdr:from>
    <xdr:to>
      <xdr:col>23</xdr:col>
      <xdr:colOff>171450</xdr:colOff>
      <xdr:row>34</xdr:row>
      <xdr:rowOff>123825</xdr:rowOff>
    </xdr:to>
    <xdr:cxnSp macro="">
      <xdr:nvCxnSpPr>
        <xdr:cNvPr id="71" name="直線コネクタ 70">
          <a:extLst>
            <a:ext uri="{FF2B5EF4-FFF2-40B4-BE49-F238E27FC236}">
              <a16:creationId xmlns:a16="http://schemas.microsoft.com/office/drawing/2014/main" id="{00000000-0008-0000-0E00-000047000000}"/>
            </a:ext>
          </a:extLst>
        </xdr:cNvPr>
        <xdr:cNvCxnSpPr/>
      </xdr:nvCxnSpPr>
      <xdr:spPr>
        <a:xfrm>
          <a:off x="4208780" y="6614160"/>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98425</xdr:rowOff>
    </xdr:from>
    <xdr:ext cx="405130" cy="253365"/>
    <xdr:sp macro="" textlink="">
      <xdr:nvSpPr>
        <xdr:cNvPr id="72" name="有形固定資産減価償却率最大値テキスト">
          <a:extLst>
            <a:ext uri="{FF2B5EF4-FFF2-40B4-BE49-F238E27FC236}">
              <a16:creationId xmlns:a16="http://schemas.microsoft.com/office/drawing/2014/main" id="{00000000-0008-0000-0E00-000048000000}"/>
            </a:ext>
          </a:extLst>
        </xdr:cNvPr>
        <xdr:cNvSpPr txBox="1"/>
      </xdr:nvSpPr>
      <xdr:spPr>
        <a:xfrm>
          <a:off x="4345305" y="491236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37.2</a:t>
          </a:r>
          <a:endParaRPr kumimoji="1" lang="ja-JP" altLang="en-US" sz="1000" b="1">
            <a:latin typeface="ＭＳ Ｐゴシック"/>
            <a:ea typeface="ＭＳ Ｐゴシック"/>
          </a:endParaRPr>
        </a:p>
      </xdr:txBody>
    </xdr:sp>
    <xdr:clientData/>
  </xdr:oneCellAnchor>
  <xdr:twoCellAnchor>
    <xdr:from>
      <xdr:col>22</xdr:col>
      <xdr:colOff>171450</xdr:colOff>
      <xdr:row>25</xdr:row>
      <xdr:rowOff>151130</xdr:rowOff>
    </xdr:from>
    <xdr:to>
      <xdr:col>23</xdr:col>
      <xdr:colOff>171450</xdr:colOff>
      <xdr:row>25</xdr:row>
      <xdr:rowOff>151130</xdr:rowOff>
    </xdr:to>
    <xdr:cxnSp macro="">
      <xdr:nvCxnSpPr>
        <xdr:cNvPr id="73" name="直線コネクタ 72">
          <a:extLst>
            <a:ext uri="{FF2B5EF4-FFF2-40B4-BE49-F238E27FC236}">
              <a16:creationId xmlns:a16="http://schemas.microsoft.com/office/drawing/2014/main" id="{00000000-0008-0000-0E00-000049000000}"/>
            </a:ext>
          </a:extLst>
        </xdr:cNvPr>
        <xdr:cNvCxnSpPr/>
      </xdr:nvCxnSpPr>
      <xdr:spPr>
        <a:xfrm>
          <a:off x="4208780" y="5132705"/>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81915</xdr:rowOff>
    </xdr:from>
    <xdr:ext cx="405130" cy="253365"/>
    <xdr:sp macro="" textlink="">
      <xdr:nvSpPr>
        <xdr:cNvPr id="74" name="有形固定資産減価償却率平均値テキスト">
          <a:extLst>
            <a:ext uri="{FF2B5EF4-FFF2-40B4-BE49-F238E27FC236}">
              <a16:creationId xmlns:a16="http://schemas.microsoft.com/office/drawing/2014/main" id="{00000000-0008-0000-0E00-00004A000000}"/>
            </a:ext>
          </a:extLst>
        </xdr:cNvPr>
        <xdr:cNvSpPr txBox="1"/>
      </xdr:nvSpPr>
      <xdr:spPr>
        <a:xfrm>
          <a:off x="4345305" y="5901690"/>
          <a:ext cx="40513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31</xdr:row>
      <xdr:rowOff>59690</xdr:rowOff>
    </xdr:from>
    <xdr:to>
      <xdr:col>23</xdr:col>
      <xdr:colOff>136525</xdr:colOff>
      <xdr:row>31</xdr:row>
      <xdr:rowOff>159385</xdr:rowOff>
    </xdr:to>
    <xdr:sp macro="" textlink="">
      <xdr:nvSpPr>
        <xdr:cNvPr id="75" name="フローチャート: 判断 74">
          <a:extLst>
            <a:ext uri="{FF2B5EF4-FFF2-40B4-BE49-F238E27FC236}">
              <a16:creationId xmlns:a16="http://schemas.microsoft.com/office/drawing/2014/main" id="{00000000-0008-0000-0E00-00004B000000}"/>
            </a:ext>
          </a:extLst>
        </xdr:cNvPr>
        <xdr:cNvSpPr/>
      </xdr:nvSpPr>
      <xdr:spPr>
        <a:xfrm>
          <a:off x="4243705" y="60471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41275</xdr:rowOff>
    </xdr:from>
    <xdr:to>
      <xdr:col>19</xdr:col>
      <xdr:colOff>171450</xdr:colOff>
      <xdr:row>31</xdr:row>
      <xdr:rowOff>140970</xdr:rowOff>
    </xdr:to>
    <xdr:sp macro="" textlink="">
      <xdr:nvSpPr>
        <xdr:cNvPr id="76" name="フローチャート: 判断 75">
          <a:extLst>
            <a:ext uri="{FF2B5EF4-FFF2-40B4-BE49-F238E27FC236}">
              <a16:creationId xmlns:a16="http://schemas.microsoft.com/office/drawing/2014/main" id="{00000000-0008-0000-0E00-00004C000000}"/>
            </a:ext>
          </a:extLst>
        </xdr:cNvPr>
        <xdr:cNvSpPr/>
      </xdr:nvSpPr>
      <xdr:spPr>
        <a:xfrm>
          <a:off x="3608705" y="6028690"/>
          <a:ext cx="8572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28575</xdr:rowOff>
    </xdr:from>
    <xdr:to>
      <xdr:col>15</xdr:col>
      <xdr:colOff>171450</xdr:colOff>
      <xdr:row>31</xdr:row>
      <xdr:rowOff>127635</xdr:rowOff>
    </xdr:to>
    <xdr:sp macro="" textlink="">
      <xdr:nvSpPr>
        <xdr:cNvPr id="77" name="フローチャート: 判断 76">
          <a:extLst>
            <a:ext uri="{FF2B5EF4-FFF2-40B4-BE49-F238E27FC236}">
              <a16:creationId xmlns:a16="http://schemas.microsoft.com/office/drawing/2014/main" id="{00000000-0008-0000-0E00-00004D000000}"/>
            </a:ext>
          </a:extLst>
        </xdr:cNvPr>
        <xdr:cNvSpPr/>
      </xdr:nvSpPr>
      <xdr:spPr>
        <a:xfrm>
          <a:off x="2922905" y="6015990"/>
          <a:ext cx="8572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100330</xdr:rowOff>
    </xdr:from>
    <xdr:to>
      <xdr:col>11</xdr:col>
      <xdr:colOff>171450</xdr:colOff>
      <xdr:row>31</xdr:row>
      <xdr:rowOff>32385</xdr:rowOff>
    </xdr:to>
    <xdr:sp macro="" textlink="">
      <xdr:nvSpPr>
        <xdr:cNvPr id="78" name="フローチャート: 判断 77">
          <a:extLst>
            <a:ext uri="{FF2B5EF4-FFF2-40B4-BE49-F238E27FC236}">
              <a16:creationId xmlns:a16="http://schemas.microsoft.com/office/drawing/2014/main" id="{00000000-0008-0000-0E00-00004E000000}"/>
            </a:ext>
          </a:extLst>
        </xdr:cNvPr>
        <xdr:cNvSpPr/>
      </xdr:nvSpPr>
      <xdr:spPr>
        <a:xfrm>
          <a:off x="2237105" y="5920105"/>
          <a:ext cx="8572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96520</xdr:rowOff>
    </xdr:from>
    <xdr:to>
      <xdr:col>7</xdr:col>
      <xdr:colOff>171450</xdr:colOff>
      <xdr:row>31</xdr:row>
      <xdr:rowOff>28575</xdr:rowOff>
    </xdr:to>
    <xdr:sp macro="" textlink="">
      <xdr:nvSpPr>
        <xdr:cNvPr id="79" name="フローチャート: 判断 78">
          <a:extLst>
            <a:ext uri="{FF2B5EF4-FFF2-40B4-BE49-F238E27FC236}">
              <a16:creationId xmlns:a16="http://schemas.microsoft.com/office/drawing/2014/main" id="{00000000-0008-0000-0E00-00004F000000}"/>
            </a:ext>
          </a:extLst>
        </xdr:cNvPr>
        <xdr:cNvSpPr/>
      </xdr:nvSpPr>
      <xdr:spPr>
        <a:xfrm>
          <a:off x="1551305" y="5916295"/>
          <a:ext cx="8572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41275</xdr:rowOff>
    </xdr:from>
    <xdr:ext cx="757555" cy="220345"/>
    <xdr:sp macro="" textlink="">
      <xdr:nvSpPr>
        <xdr:cNvPr id="80" name="テキスト ボックス 79">
          <a:extLst>
            <a:ext uri="{FF2B5EF4-FFF2-40B4-BE49-F238E27FC236}">
              <a16:creationId xmlns:a16="http://schemas.microsoft.com/office/drawing/2014/main" id="{00000000-0008-0000-0E00-000050000000}"/>
            </a:ext>
          </a:extLst>
        </xdr:cNvPr>
        <xdr:cNvSpPr txBox="1"/>
      </xdr:nvSpPr>
      <xdr:spPr>
        <a:xfrm>
          <a:off x="4135755" y="7034530"/>
          <a:ext cx="75755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41275</xdr:rowOff>
    </xdr:from>
    <xdr:ext cx="757555" cy="220345"/>
    <xdr:sp macro="" textlink="">
      <xdr:nvSpPr>
        <xdr:cNvPr id="81" name="テキスト ボックス 80">
          <a:extLst>
            <a:ext uri="{FF2B5EF4-FFF2-40B4-BE49-F238E27FC236}">
              <a16:creationId xmlns:a16="http://schemas.microsoft.com/office/drawing/2014/main" id="{00000000-0008-0000-0E00-000051000000}"/>
            </a:ext>
          </a:extLst>
        </xdr:cNvPr>
        <xdr:cNvSpPr txBox="1"/>
      </xdr:nvSpPr>
      <xdr:spPr>
        <a:xfrm>
          <a:off x="3500755" y="7034530"/>
          <a:ext cx="75755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41275</xdr:rowOff>
    </xdr:from>
    <xdr:ext cx="757555" cy="220345"/>
    <xdr:sp macro="" textlink="">
      <xdr:nvSpPr>
        <xdr:cNvPr id="82" name="テキスト ボックス 81">
          <a:extLst>
            <a:ext uri="{FF2B5EF4-FFF2-40B4-BE49-F238E27FC236}">
              <a16:creationId xmlns:a16="http://schemas.microsoft.com/office/drawing/2014/main" id="{00000000-0008-0000-0E00-000052000000}"/>
            </a:ext>
          </a:extLst>
        </xdr:cNvPr>
        <xdr:cNvSpPr txBox="1"/>
      </xdr:nvSpPr>
      <xdr:spPr>
        <a:xfrm>
          <a:off x="2814955" y="7034530"/>
          <a:ext cx="75755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41275</xdr:rowOff>
    </xdr:from>
    <xdr:ext cx="757555" cy="220345"/>
    <xdr:sp macro="" textlink="">
      <xdr:nvSpPr>
        <xdr:cNvPr id="83" name="テキスト ボックス 82">
          <a:extLst>
            <a:ext uri="{FF2B5EF4-FFF2-40B4-BE49-F238E27FC236}">
              <a16:creationId xmlns:a16="http://schemas.microsoft.com/office/drawing/2014/main" id="{00000000-0008-0000-0E00-000053000000}"/>
            </a:ext>
          </a:extLst>
        </xdr:cNvPr>
        <xdr:cNvSpPr txBox="1"/>
      </xdr:nvSpPr>
      <xdr:spPr>
        <a:xfrm>
          <a:off x="2129155" y="7034530"/>
          <a:ext cx="75755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xdr:col>
      <xdr:colOff>149225</xdr:colOff>
      <xdr:row>37</xdr:row>
      <xdr:rowOff>41275</xdr:rowOff>
    </xdr:from>
    <xdr:ext cx="757555" cy="220345"/>
    <xdr:sp macro="" textlink="">
      <xdr:nvSpPr>
        <xdr:cNvPr id="84" name="テキスト ボックス 83">
          <a:extLst>
            <a:ext uri="{FF2B5EF4-FFF2-40B4-BE49-F238E27FC236}">
              <a16:creationId xmlns:a16="http://schemas.microsoft.com/office/drawing/2014/main" id="{00000000-0008-0000-0E00-000054000000}"/>
            </a:ext>
          </a:extLst>
        </xdr:cNvPr>
        <xdr:cNvSpPr txBox="1"/>
      </xdr:nvSpPr>
      <xdr:spPr>
        <a:xfrm>
          <a:off x="1443355" y="7034530"/>
          <a:ext cx="75755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dr:col>23</xdr:col>
      <xdr:colOff>34925</xdr:colOff>
      <xdr:row>32</xdr:row>
      <xdr:rowOff>39370</xdr:rowOff>
    </xdr:from>
    <xdr:to>
      <xdr:col>23</xdr:col>
      <xdr:colOff>136525</xdr:colOff>
      <xdr:row>32</xdr:row>
      <xdr:rowOff>139065</xdr:rowOff>
    </xdr:to>
    <xdr:sp macro="" textlink="">
      <xdr:nvSpPr>
        <xdr:cNvPr id="85" name="楕円 84">
          <a:extLst>
            <a:ext uri="{FF2B5EF4-FFF2-40B4-BE49-F238E27FC236}">
              <a16:creationId xmlns:a16="http://schemas.microsoft.com/office/drawing/2014/main" id="{00000000-0008-0000-0E00-000055000000}"/>
            </a:ext>
          </a:extLst>
        </xdr:cNvPr>
        <xdr:cNvSpPr/>
      </xdr:nvSpPr>
      <xdr:spPr>
        <a:xfrm>
          <a:off x="4243705" y="61944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18415</xdr:rowOff>
    </xdr:from>
    <xdr:ext cx="405130" cy="252095"/>
    <xdr:sp macro="" textlink="">
      <xdr:nvSpPr>
        <xdr:cNvPr id="86" name="有形固定資産減価償却率該当値テキスト">
          <a:extLst>
            <a:ext uri="{FF2B5EF4-FFF2-40B4-BE49-F238E27FC236}">
              <a16:creationId xmlns:a16="http://schemas.microsoft.com/office/drawing/2014/main" id="{00000000-0008-0000-0E00-000056000000}"/>
            </a:ext>
          </a:extLst>
        </xdr:cNvPr>
        <xdr:cNvSpPr txBox="1"/>
      </xdr:nvSpPr>
      <xdr:spPr>
        <a:xfrm>
          <a:off x="4345305" y="617347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68.8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32</xdr:row>
      <xdr:rowOff>635</xdr:rowOff>
    </xdr:from>
    <xdr:to>
      <xdr:col>19</xdr:col>
      <xdr:colOff>171450</xdr:colOff>
      <xdr:row>32</xdr:row>
      <xdr:rowOff>99695</xdr:rowOff>
    </xdr:to>
    <xdr:sp macro="" textlink="">
      <xdr:nvSpPr>
        <xdr:cNvPr id="87" name="楕円 86">
          <a:extLst>
            <a:ext uri="{FF2B5EF4-FFF2-40B4-BE49-F238E27FC236}">
              <a16:creationId xmlns:a16="http://schemas.microsoft.com/office/drawing/2014/main" id="{00000000-0008-0000-0E00-000057000000}"/>
            </a:ext>
          </a:extLst>
        </xdr:cNvPr>
        <xdr:cNvSpPr/>
      </xdr:nvSpPr>
      <xdr:spPr>
        <a:xfrm>
          <a:off x="3608705" y="6155690"/>
          <a:ext cx="8572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50800</xdr:rowOff>
    </xdr:from>
    <xdr:to>
      <xdr:col>23</xdr:col>
      <xdr:colOff>85725</xdr:colOff>
      <xdr:row>32</xdr:row>
      <xdr:rowOff>89535</xdr:rowOff>
    </xdr:to>
    <xdr:cxnSp macro="">
      <xdr:nvCxnSpPr>
        <xdr:cNvPr id="88" name="直線コネクタ 87">
          <a:extLst>
            <a:ext uri="{FF2B5EF4-FFF2-40B4-BE49-F238E27FC236}">
              <a16:creationId xmlns:a16="http://schemas.microsoft.com/office/drawing/2014/main" id="{00000000-0008-0000-0E00-000058000000}"/>
            </a:ext>
          </a:extLst>
        </xdr:cNvPr>
        <xdr:cNvCxnSpPr/>
      </xdr:nvCxnSpPr>
      <xdr:spPr>
        <a:xfrm>
          <a:off x="3659505" y="6205855"/>
          <a:ext cx="635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105410</xdr:rowOff>
    </xdr:from>
    <xdr:to>
      <xdr:col>15</xdr:col>
      <xdr:colOff>171450</xdr:colOff>
      <xdr:row>32</xdr:row>
      <xdr:rowOff>36830</xdr:rowOff>
    </xdr:to>
    <xdr:sp macro="" textlink="">
      <xdr:nvSpPr>
        <xdr:cNvPr id="89" name="楕円 88">
          <a:extLst>
            <a:ext uri="{FF2B5EF4-FFF2-40B4-BE49-F238E27FC236}">
              <a16:creationId xmlns:a16="http://schemas.microsoft.com/office/drawing/2014/main" id="{00000000-0008-0000-0E00-000059000000}"/>
            </a:ext>
          </a:extLst>
        </xdr:cNvPr>
        <xdr:cNvSpPr/>
      </xdr:nvSpPr>
      <xdr:spPr>
        <a:xfrm>
          <a:off x="2922905" y="6092825"/>
          <a:ext cx="8572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154305</xdr:rowOff>
    </xdr:from>
    <xdr:to>
      <xdr:col>19</xdr:col>
      <xdr:colOff>136525</xdr:colOff>
      <xdr:row>32</xdr:row>
      <xdr:rowOff>50800</xdr:rowOff>
    </xdr:to>
    <xdr:cxnSp macro="">
      <xdr:nvCxnSpPr>
        <xdr:cNvPr id="90" name="直線コネクタ 89">
          <a:extLst>
            <a:ext uri="{FF2B5EF4-FFF2-40B4-BE49-F238E27FC236}">
              <a16:creationId xmlns:a16="http://schemas.microsoft.com/office/drawing/2014/main" id="{00000000-0008-0000-0E00-00005A000000}"/>
            </a:ext>
          </a:extLst>
        </xdr:cNvPr>
        <xdr:cNvCxnSpPr/>
      </xdr:nvCxnSpPr>
      <xdr:spPr>
        <a:xfrm>
          <a:off x="2973705" y="6141720"/>
          <a:ext cx="6858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45085</xdr:rowOff>
    </xdr:from>
    <xdr:to>
      <xdr:col>11</xdr:col>
      <xdr:colOff>171450</xdr:colOff>
      <xdr:row>31</xdr:row>
      <xdr:rowOff>144780</xdr:rowOff>
    </xdr:to>
    <xdr:sp macro="" textlink="">
      <xdr:nvSpPr>
        <xdr:cNvPr id="91" name="楕円 90">
          <a:extLst>
            <a:ext uri="{FF2B5EF4-FFF2-40B4-BE49-F238E27FC236}">
              <a16:creationId xmlns:a16="http://schemas.microsoft.com/office/drawing/2014/main" id="{00000000-0008-0000-0E00-00005B000000}"/>
            </a:ext>
          </a:extLst>
        </xdr:cNvPr>
        <xdr:cNvSpPr/>
      </xdr:nvSpPr>
      <xdr:spPr>
        <a:xfrm>
          <a:off x="2237105" y="6032500"/>
          <a:ext cx="8572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95250</xdr:rowOff>
    </xdr:from>
    <xdr:to>
      <xdr:col>15</xdr:col>
      <xdr:colOff>136525</xdr:colOff>
      <xdr:row>31</xdr:row>
      <xdr:rowOff>154305</xdr:rowOff>
    </xdr:to>
    <xdr:cxnSp macro="">
      <xdr:nvCxnSpPr>
        <xdr:cNvPr id="92" name="直線コネクタ 91">
          <a:extLst>
            <a:ext uri="{FF2B5EF4-FFF2-40B4-BE49-F238E27FC236}">
              <a16:creationId xmlns:a16="http://schemas.microsoft.com/office/drawing/2014/main" id="{00000000-0008-0000-0E00-00005C000000}"/>
            </a:ext>
          </a:extLst>
        </xdr:cNvPr>
        <xdr:cNvCxnSpPr/>
      </xdr:nvCxnSpPr>
      <xdr:spPr>
        <a:xfrm>
          <a:off x="2287905" y="6082665"/>
          <a:ext cx="6858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160655</xdr:rowOff>
    </xdr:from>
    <xdr:to>
      <xdr:col>7</xdr:col>
      <xdr:colOff>171450</xdr:colOff>
      <xdr:row>31</xdr:row>
      <xdr:rowOff>92075</xdr:rowOff>
    </xdr:to>
    <xdr:sp macro="" textlink="">
      <xdr:nvSpPr>
        <xdr:cNvPr id="93" name="楕円 92">
          <a:extLst>
            <a:ext uri="{FF2B5EF4-FFF2-40B4-BE49-F238E27FC236}">
              <a16:creationId xmlns:a16="http://schemas.microsoft.com/office/drawing/2014/main" id="{00000000-0008-0000-0E00-00005D000000}"/>
            </a:ext>
          </a:extLst>
        </xdr:cNvPr>
        <xdr:cNvSpPr/>
      </xdr:nvSpPr>
      <xdr:spPr>
        <a:xfrm>
          <a:off x="1551305" y="5980430"/>
          <a:ext cx="8572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41910</xdr:rowOff>
    </xdr:from>
    <xdr:to>
      <xdr:col>11</xdr:col>
      <xdr:colOff>136525</xdr:colOff>
      <xdr:row>31</xdr:row>
      <xdr:rowOff>95250</xdr:rowOff>
    </xdr:to>
    <xdr:cxnSp macro="">
      <xdr:nvCxnSpPr>
        <xdr:cNvPr id="94" name="直線コネクタ 93">
          <a:extLst>
            <a:ext uri="{FF2B5EF4-FFF2-40B4-BE49-F238E27FC236}">
              <a16:creationId xmlns:a16="http://schemas.microsoft.com/office/drawing/2014/main" id="{00000000-0008-0000-0E00-00005E000000}"/>
            </a:ext>
          </a:extLst>
        </xdr:cNvPr>
        <xdr:cNvCxnSpPr/>
      </xdr:nvCxnSpPr>
      <xdr:spPr>
        <a:xfrm>
          <a:off x="1602105" y="6029325"/>
          <a:ext cx="6858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29</xdr:row>
      <xdr:rowOff>156845</xdr:rowOff>
    </xdr:from>
    <xdr:ext cx="405130" cy="253365"/>
    <xdr:sp macro="" textlink="">
      <xdr:nvSpPr>
        <xdr:cNvPr id="95" name="n_1aveValue有形固定資産減価償却率">
          <a:extLst>
            <a:ext uri="{FF2B5EF4-FFF2-40B4-BE49-F238E27FC236}">
              <a16:creationId xmlns:a16="http://schemas.microsoft.com/office/drawing/2014/main" id="{00000000-0008-0000-0E00-00005F000000}"/>
            </a:ext>
          </a:extLst>
        </xdr:cNvPr>
        <xdr:cNvSpPr txBox="1"/>
      </xdr:nvSpPr>
      <xdr:spPr>
        <a:xfrm>
          <a:off x="3463290" y="580898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29</xdr:row>
      <xdr:rowOff>143510</xdr:rowOff>
    </xdr:from>
    <xdr:ext cx="405130" cy="248920"/>
    <xdr:sp macro="" textlink="">
      <xdr:nvSpPr>
        <xdr:cNvPr id="96" name="n_2aveValue有形固定資産減価償却率">
          <a:extLst>
            <a:ext uri="{FF2B5EF4-FFF2-40B4-BE49-F238E27FC236}">
              <a16:creationId xmlns:a16="http://schemas.microsoft.com/office/drawing/2014/main" id="{00000000-0008-0000-0E00-000060000000}"/>
            </a:ext>
          </a:extLst>
        </xdr:cNvPr>
        <xdr:cNvSpPr txBox="1"/>
      </xdr:nvSpPr>
      <xdr:spPr>
        <a:xfrm>
          <a:off x="2790190" y="579564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29</xdr:row>
      <xdr:rowOff>48895</xdr:rowOff>
    </xdr:from>
    <xdr:ext cx="405130" cy="248920"/>
    <xdr:sp macro="" textlink="">
      <xdr:nvSpPr>
        <xdr:cNvPr id="97" name="n_3aveValue有形固定資産減価償却率">
          <a:extLst>
            <a:ext uri="{FF2B5EF4-FFF2-40B4-BE49-F238E27FC236}">
              <a16:creationId xmlns:a16="http://schemas.microsoft.com/office/drawing/2014/main" id="{00000000-0008-0000-0E00-000061000000}"/>
            </a:ext>
          </a:extLst>
        </xdr:cNvPr>
        <xdr:cNvSpPr txBox="1"/>
      </xdr:nvSpPr>
      <xdr:spPr>
        <a:xfrm>
          <a:off x="2104390" y="5701030"/>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29</xdr:row>
      <xdr:rowOff>44450</xdr:rowOff>
    </xdr:from>
    <xdr:ext cx="405130" cy="253365"/>
    <xdr:sp macro="" textlink="">
      <xdr:nvSpPr>
        <xdr:cNvPr id="98" name="n_4aveValue有形固定資産減価償却率">
          <a:extLst>
            <a:ext uri="{FF2B5EF4-FFF2-40B4-BE49-F238E27FC236}">
              <a16:creationId xmlns:a16="http://schemas.microsoft.com/office/drawing/2014/main" id="{00000000-0008-0000-0E00-000062000000}"/>
            </a:ext>
          </a:extLst>
        </xdr:cNvPr>
        <xdr:cNvSpPr txBox="1"/>
      </xdr:nvSpPr>
      <xdr:spPr>
        <a:xfrm>
          <a:off x="1418590" y="569658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32</xdr:row>
      <xdr:rowOff>91440</xdr:rowOff>
    </xdr:from>
    <xdr:ext cx="405130" cy="248920"/>
    <xdr:sp macro="" textlink="">
      <xdr:nvSpPr>
        <xdr:cNvPr id="99" name="n_1mainValue有形固定資産減価償却率">
          <a:extLst>
            <a:ext uri="{FF2B5EF4-FFF2-40B4-BE49-F238E27FC236}">
              <a16:creationId xmlns:a16="http://schemas.microsoft.com/office/drawing/2014/main" id="{00000000-0008-0000-0E00-000063000000}"/>
            </a:ext>
          </a:extLst>
        </xdr:cNvPr>
        <xdr:cNvSpPr txBox="1"/>
      </xdr:nvSpPr>
      <xdr:spPr>
        <a:xfrm>
          <a:off x="3463290" y="624649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32</xdr:row>
      <xdr:rowOff>28575</xdr:rowOff>
    </xdr:from>
    <xdr:ext cx="405130" cy="248920"/>
    <xdr:sp macro="" textlink="">
      <xdr:nvSpPr>
        <xdr:cNvPr id="100" name="n_2mainValue有形固定資産減価償却率">
          <a:extLst>
            <a:ext uri="{FF2B5EF4-FFF2-40B4-BE49-F238E27FC236}">
              <a16:creationId xmlns:a16="http://schemas.microsoft.com/office/drawing/2014/main" id="{00000000-0008-0000-0E00-000064000000}"/>
            </a:ext>
          </a:extLst>
        </xdr:cNvPr>
        <xdr:cNvSpPr txBox="1"/>
      </xdr:nvSpPr>
      <xdr:spPr>
        <a:xfrm>
          <a:off x="2790190" y="6183630"/>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31</xdr:row>
      <xdr:rowOff>135890</xdr:rowOff>
    </xdr:from>
    <xdr:ext cx="405130" cy="253365"/>
    <xdr:sp macro="" textlink="">
      <xdr:nvSpPr>
        <xdr:cNvPr id="101" name="n_3mainValue有形固定資産減価償却率">
          <a:extLst>
            <a:ext uri="{FF2B5EF4-FFF2-40B4-BE49-F238E27FC236}">
              <a16:creationId xmlns:a16="http://schemas.microsoft.com/office/drawing/2014/main" id="{00000000-0008-0000-0E00-000065000000}"/>
            </a:ext>
          </a:extLst>
        </xdr:cNvPr>
        <xdr:cNvSpPr txBox="1"/>
      </xdr:nvSpPr>
      <xdr:spPr>
        <a:xfrm>
          <a:off x="2104390" y="612330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64.2</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31</xdr:row>
      <xdr:rowOff>83185</xdr:rowOff>
    </xdr:from>
    <xdr:ext cx="405130" cy="253365"/>
    <xdr:sp macro="" textlink="">
      <xdr:nvSpPr>
        <xdr:cNvPr id="102" name="n_4mainValue有形固定資産減価償却率">
          <a:extLst>
            <a:ext uri="{FF2B5EF4-FFF2-40B4-BE49-F238E27FC236}">
              <a16:creationId xmlns:a16="http://schemas.microsoft.com/office/drawing/2014/main" id="{00000000-0008-0000-0E00-000066000000}"/>
            </a:ext>
          </a:extLst>
        </xdr:cNvPr>
        <xdr:cNvSpPr txBox="1"/>
      </xdr:nvSpPr>
      <xdr:spPr>
        <a:xfrm>
          <a:off x="1418590" y="607060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62.7</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00000000-0008-0000-0E00-000067000000}"/>
            </a:ext>
          </a:extLst>
        </xdr:cNvPr>
        <xdr:cNvSpPr/>
      </xdr:nvSpPr>
      <xdr:spPr>
        <a:xfrm>
          <a:off x="10187305" y="4189730"/>
          <a:ext cx="3803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79375</xdr:rowOff>
    </xdr:from>
    <xdr:to>
      <xdr:col>68</xdr:col>
      <xdr:colOff>158750</xdr:colOff>
      <xdr:row>24</xdr:row>
      <xdr:rowOff>13970</xdr:rowOff>
    </xdr:to>
    <xdr:sp macro="" textlink="">
      <xdr:nvSpPr>
        <xdr:cNvPr id="104" name="正方形/長方形 103">
          <a:extLst>
            <a:ext uri="{FF2B5EF4-FFF2-40B4-BE49-F238E27FC236}">
              <a16:creationId xmlns:a16="http://schemas.microsoft.com/office/drawing/2014/main" id="{00000000-0008-0000-0E00-000068000000}"/>
            </a:ext>
          </a:extLst>
        </xdr:cNvPr>
        <xdr:cNvSpPr/>
      </xdr:nvSpPr>
      <xdr:spPr>
        <a:xfrm>
          <a:off x="11142980" y="4558030"/>
          <a:ext cx="93980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171450</xdr:colOff>
      <xdr:row>22</xdr:row>
      <xdr:rowOff>62865</xdr:rowOff>
    </xdr:from>
    <xdr:to>
      <xdr:col>75</xdr:col>
      <xdr:colOff>171450</xdr:colOff>
      <xdr:row>24</xdr:row>
      <xdr:rowOff>29845</xdr:rowOff>
    </xdr:to>
    <xdr:sp macro="" textlink="">
      <xdr:nvSpPr>
        <xdr:cNvPr id="105" name="正方形/長方形 104">
          <a:extLst>
            <a:ext uri="{FF2B5EF4-FFF2-40B4-BE49-F238E27FC236}">
              <a16:creationId xmlns:a16="http://schemas.microsoft.com/office/drawing/2014/main" id="{00000000-0008-0000-0E00-000069000000}"/>
            </a:ext>
          </a:extLst>
        </xdr:cNvPr>
        <xdr:cNvSpPr/>
      </xdr:nvSpPr>
      <xdr:spPr>
        <a:xfrm>
          <a:off x="12438380" y="4541520"/>
          <a:ext cx="85725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[ 474.0</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90170</xdr:rowOff>
    </xdr:to>
    <xdr:sp macro="" textlink="">
      <xdr:nvSpPr>
        <xdr:cNvPr id="106" name="正方形/長方形 105">
          <a:extLst>
            <a:ext uri="{FF2B5EF4-FFF2-40B4-BE49-F238E27FC236}">
              <a16:creationId xmlns:a16="http://schemas.microsoft.com/office/drawing/2014/main" id="{00000000-0008-0000-0E00-00006A000000}"/>
            </a:ext>
          </a:extLst>
        </xdr:cNvPr>
        <xdr:cNvSpPr/>
      </xdr:nvSpPr>
      <xdr:spPr>
        <a:xfrm>
          <a:off x="139592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28575</xdr:rowOff>
    </xdr:from>
    <xdr:to>
      <xdr:col>87</xdr:col>
      <xdr:colOff>149225</xdr:colOff>
      <xdr:row>23</xdr:row>
      <xdr:rowOff>108585</xdr:rowOff>
    </xdr:to>
    <xdr:sp macro="" textlink="">
      <xdr:nvSpPr>
        <xdr:cNvPr id="107" name="正方形/長方形 106">
          <a:extLst>
            <a:ext uri="{FF2B5EF4-FFF2-40B4-BE49-F238E27FC236}">
              <a16:creationId xmlns:a16="http://schemas.microsoft.com/office/drawing/2014/main" id="{00000000-0008-0000-0E00-00006B000000}"/>
            </a:ext>
          </a:extLst>
        </xdr:cNvPr>
        <xdr:cNvSpPr/>
      </xdr:nvSpPr>
      <xdr:spPr>
        <a:xfrm>
          <a:off x="139592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48/108</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90170</xdr:rowOff>
    </xdr:to>
    <xdr:sp macro="" textlink="">
      <xdr:nvSpPr>
        <xdr:cNvPr id="108" name="正方形/長方形 107">
          <a:extLst>
            <a:ext uri="{FF2B5EF4-FFF2-40B4-BE49-F238E27FC236}">
              <a16:creationId xmlns:a16="http://schemas.microsoft.com/office/drawing/2014/main" id="{00000000-0008-0000-0E00-00006C000000}"/>
            </a:ext>
          </a:extLst>
        </xdr:cNvPr>
        <xdr:cNvSpPr/>
      </xdr:nvSpPr>
      <xdr:spPr>
        <a:xfrm>
          <a:off x="153308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28575</xdr:rowOff>
    </xdr:from>
    <xdr:to>
      <xdr:col>95</xdr:col>
      <xdr:colOff>149225</xdr:colOff>
      <xdr:row>23</xdr:row>
      <xdr:rowOff>108585</xdr:rowOff>
    </xdr:to>
    <xdr:sp macro="" textlink="">
      <xdr:nvSpPr>
        <xdr:cNvPr id="109" name="正方形/長方形 108">
          <a:extLst>
            <a:ext uri="{FF2B5EF4-FFF2-40B4-BE49-F238E27FC236}">
              <a16:creationId xmlns:a16="http://schemas.microsoft.com/office/drawing/2014/main" id="{00000000-0008-0000-0E00-00006D000000}"/>
            </a:ext>
          </a:extLst>
        </xdr:cNvPr>
        <xdr:cNvSpPr/>
      </xdr:nvSpPr>
      <xdr:spPr>
        <a:xfrm>
          <a:off x="153308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509.7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90170</xdr:rowOff>
    </xdr:to>
    <xdr:sp macro="" textlink="">
      <xdr:nvSpPr>
        <xdr:cNvPr id="110" name="正方形/長方形 109">
          <a:extLst>
            <a:ext uri="{FF2B5EF4-FFF2-40B4-BE49-F238E27FC236}">
              <a16:creationId xmlns:a16="http://schemas.microsoft.com/office/drawing/2014/main" id="{00000000-0008-0000-0E00-00006E000000}"/>
            </a:ext>
          </a:extLst>
        </xdr:cNvPr>
        <xdr:cNvSpPr/>
      </xdr:nvSpPr>
      <xdr:spPr>
        <a:xfrm>
          <a:off x="1681035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28575</xdr:rowOff>
    </xdr:from>
    <xdr:to>
      <xdr:col>104</xdr:col>
      <xdr:colOff>85725</xdr:colOff>
      <xdr:row>23</xdr:row>
      <xdr:rowOff>108585</xdr:rowOff>
    </xdr:to>
    <xdr:sp macro="" textlink="">
      <xdr:nvSpPr>
        <xdr:cNvPr id="111" name="正方形/長方形 110">
          <a:extLst>
            <a:ext uri="{FF2B5EF4-FFF2-40B4-BE49-F238E27FC236}">
              <a16:creationId xmlns:a16="http://schemas.microsoft.com/office/drawing/2014/main" id="{00000000-0008-0000-0E00-00006F000000}"/>
            </a:ext>
          </a:extLst>
        </xdr:cNvPr>
        <xdr:cNvSpPr/>
      </xdr:nvSpPr>
      <xdr:spPr>
        <a:xfrm>
          <a:off x="1681035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64770</xdr:rowOff>
    </xdr:from>
    <xdr:to>
      <xdr:col>80</xdr:col>
      <xdr:colOff>9525</xdr:colOff>
      <xdr:row>36</xdr:row>
      <xdr:rowOff>164465</xdr:rowOff>
    </xdr:to>
    <xdr:sp macro="" textlink="">
      <xdr:nvSpPr>
        <xdr:cNvPr id="112" name="正方形/長方形 111">
          <a:extLst>
            <a:ext uri="{FF2B5EF4-FFF2-40B4-BE49-F238E27FC236}">
              <a16:creationId xmlns:a16="http://schemas.microsoft.com/office/drawing/2014/main" id="{00000000-0008-0000-0E00-000070000000}"/>
            </a:ext>
          </a:extLst>
        </xdr:cNvPr>
        <xdr:cNvSpPr/>
      </xdr:nvSpPr>
      <xdr:spPr>
        <a:xfrm>
          <a:off x="10187305" y="4878705"/>
          <a:ext cx="380365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64770</xdr:rowOff>
    </xdr:from>
    <xdr:to>
      <xdr:col>106</xdr:col>
      <xdr:colOff>85725</xdr:colOff>
      <xdr:row>36</xdr:row>
      <xdr:rowOff>164465</xdr:rowOff>
    </xdr:to>
    <xdr:sp macro="" textlink="">
      <xdr:nvSpPr>
        <xdr:cNvPr id="113" name="正方形/長方形 112">
          <a:extLst>
            <a:ext uri="{FF2B5EF4-FFF2-40B4-BE49-F238E27FC236}">
              <a16:creationId xmlns:a16="http://schemas.microsoft.com/office/drawing/2014/main" id="{00000000-0008-0000-0E00-000071000000}"/>
            </a:ext>
          </a:extLst>
        </xdr:cNvPr>
        <xdr:cNvSpPr/>
      </xdr:nvSpPr>
      <xdr:spPr>
        <a:xfrm>
          <a:off x="14238605" y="4878705"/>
          <a:ext cx="428625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127635</xdr:rowOff>
    </xdr:from>
    <xdr:to>
      <xdr:col>105</xdr:col>
      <xdr:colOff>85725</xdr:colOff>
      <xdr:row>26</xdr:row>
      <xdr:rowOff>40005</xdr:rowOff>
    </xdr:to>
    <xdr:sp macro="" textlink="">
      <xdr:nvSpPr>
        <xdr:cNvPr id="114" name="正方形/長方形 113">
          <a:extLst>
            <a:ext uri="{FF2B5EF4-FFF2-40B4-BE49-F238E27FC236}">
              <a16:creationId xmlns:a16="http://schemas.microsoft.com/office/drawing/2014/main" id="{00000000-0008-0000-0E00-000072000000}"/>
            </a:ext>
          </a:extLst>
        </xdr:cNvPr>
        <xdr:cNvSpPr/>
      </xdr:nvSpPr>
      <xdr:spPr>
        <a:xfrm>
          <a:off x="14238605" y="4941570"/>
          <a:ext cx="41148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77470</xdr:rowOff>
    </xdr:to>
    <xdr:sp macro="" textlink="" fLocksText="0">
      <xdr:nvSpPr>
        <xdr:cNvPr id="115" name="テキスト ボックス 114">
          <a:extLst>
            <a:ext uri="{FF2B5EF4-FFF2-40B4-BE49-F238E27FC236}">
              <a16:creationId xmlns:a16="http://schemas.microsoft.com/office/drawing/2014/main" id="{00000000-0008-0000-0E00-000073000000}"/>
            </a:ext>
          </a:extLst>
        </xdr:cNvPr>
        <xdr:cNvSpPr txBox="1"/>
      </xdr:nvSpPr>
      <xdr:spPr>
        <a:xfrm>
          <a:off x="14314805" y="5165090"/>
          <a:ext cx="410210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000">
              <a:solidFill>
                <a:srgbClr val="FF0000"/>
              </a:solidFill>
              <a:effectLst/>
              <a:latin typeface="+mn-lt"/>
              <a:ea typeface="+mn-ea"/>
              <a:cs typeface="+mn-cs"/>
            </a:rPr>
            <a:t>　</a:t>
          </a:r>
          <a:r>
            <a:rPr kumimoji="1" lang="ja-JP" altLang="ja-JP" sz="1000">
              <a:solidFill>
                <a:sysClr val="windowText" lastClr="000000"/>
              </a:solidFill>
              <a:effectLst/>
              <a:latin typeface="+mn-lt"/>
              <a:ea typeface="+mn-ea"/>
              <a:cs typeface="+mn-cs"/>
            </a:rPr>
            <a:t>債務償還比率は類似団体平均を下回っており、前年度比88.8ポイント増の474.0％となった。</a:t>
          </a:r>
          <a:endParaRPr kumimoji="1" lang="ja-JP" altLang="en-US" sz="1100">
            <a:latin typeface="ＭＳ Ｐゴシック"/>
            <a:ea typeface="ＭＳ Ｐゴシック"/>
          </a:endParaRPr>
        </a:p>
        <a:p>
          <a:r>
            <a:rPr kumimoji="1" lang="ja-JP" altLang="ja-JP" sz="1000">
              <a:solidFill>
                <a:sysClr val="windowText" lastClr="000000"/>
              </a:solidFill>
              <a:effectLst/>
              <a:latin typeface="+mn-lt"/>
              <a:ea typeface="+mn-ea"/>
              <a:cs typeface="+mn-cs"/>
            </a:rPr>
            <a:t>　分子については、地方債現在高の減少等により将来負担額が減少したため減となり、分母については、臨時財政対策債発行可能額の減少や経常一般財源等額から控除される経常経費充当財源等額の増加により減となり、分子よりも分母の減少割合が大きかったため、前年度末と比べると比率が増加した。</a:t>
          </a:r>
          <a:endParaRPr kumimoji="1" lang="ja-JP" altLang="en-US" sz="1100">
            <a:latin typeface="ＭＳ Ｐゴシック"/>
            <a:ea typeface="ＭＳ Ｐゴシック"/>
          </a:endParaRPr>
        </a:p>
      </xdr:txBody>
    </xdr:sp>
    <xdr:clientData/>
  </xdr:twoCellAnchor>
  <xdr:oneCellAnchor>
    <xdr:from>
      <xdr:col>57</xdr:col>
      <xdr:colOff>111125</xdr:colOff>
      <xdr:row>23</xdr:row>
      <xdr:rowOff>46990</xdr:rowOff>
    </xdr:from>
    <xdr:ext cx="345440" cy="215900"/>
    <xdr:sp macro="" textlink="">
      <xdr:nvSpPr>
        <xdr:cNvPr id="116" name="テキスト ボックス 115">
          <a:extLst>
            <a:ext uri="{FF2B5EF4-FFF2-40B4-BE49-F238E27FC236}">
              <a16:creationId xmlns:a16="http://schemas.microsoft.com/office/drawing/2014/main" id="{00000000-0008-0000-0E00-000074000000}"/>
            </a:ext>
          </a:extLst>
        </xdr:cNvPr>
        <xdr:cNvSpPr txBox="1"/>
      </xdr:nvSpPr>
      <xdr:spPr>
        <a:xfrm>
          <a:off x="10149205" y="4693285"/>
          <a:ext cx="345440"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164465</xdr:rowOff>
    </xdr:from>
    <xdr:to>
      <xdr:col>80</xdr:col>
      <xdr:colOff>9525</xdr:colOff>
      <xdr:row>36</xdr:row>
      <xdr:rowOff>164465</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187305" y="699008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36</xdr:row>
      <xdr:rowOff>73025</xdr:rowOff>
    </xdr:from>
    <xdr:ext cx="482600" cy="216535"/>
    <xdr:sp macro="" textlink="">
      <xdr:nvSpPr>
        <xdr:cNvPr id="118" name="テキスト ボックス 117">
          <a:extLst>
            <a:ext uri="{FF2B5EF4-FFF2-40B4-BE49-F238E27FC236}">
              <a16:creationId xmlns:a16="http://schemas.microsoft.com/office/drawing/2014/main" id="{00000000-0008-0000-0E00-000076000000}"/>
            </a:ext>
          </a:extLst>
        </xdr:cNvPr>
        <xdr:cNvSpPr txBox="1"/>
      </xdr:nvSpPr>
      <xdr:spPr>
        <a:xfrm>
          <a:off x="9695180" y="6898640"/>
          <a:ext cx="48260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1,500.0</a:t>
          </a:r>
          <a:endParaRPr kumimoji="1" lang="ja-JP" altLang="en-US" sz="800">
            <a:latin typeface="ＭＳ Ｐゴシック"/>
            <a:ea typeface="ＭＳ Ｐゴシック"/>
          </a:endParaRPr>
        </a:p>
      </xdr:txBody>
    </xdr:sp>
    <xdr:clientData/>
  </xdr:oneCellAnchor>
  <xdr:twoCellAnchor>
    <xdr:from>
      <xdr:col>57</xdr:col>
      <xdr:colOff>149225</xdr:colOff>
      <xdr:row>34</xdr:row>
      <xdr:rowOff>147955</xdr:rowOff>
    </xdr:from>
    <xdr:to>
      <xdr:col>80</xdr:col>
      <xdr:colOff>9525</xdr:colOff>
      <xdr:row>34</xdr:row>
      <xdr:rowOff>147955</xdr:rowOff>
    </xdr:to>
    <xdr:cxnSp macro="">
      <xdr:nvCxnSpPr>
        <xdr:cNvPr id="119" name="直線コネクタ 118">
          <a:extLst>
            <a:ext uri="{FF2B5EF4-FFF2-40B4-BE49-F238E27FC236}">
              <a16:creationId xmlns:a16="http://schemas.microsoft.com/office/drawing/2014/main" id="{00000000-0008-0000-0E00-000077000000}"/>
            </a:ext>
          </a:extLst>
        </xdr:cNvPr>
        <xdr:cNvCxnSpPr/>
      </xdr:nvCxnSpPr>
      <xdr:spPr>
        <a:xfrm>
          <a:off x="10187305" y="663829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34</xdr:row>
      <xdr:rowOff>56515</xdr:rowOff>
    </xdr:from>
    <xdr:ext cx="482600" cy="220345"/>
    <xdr:sp macro="" textlink="">
      <xdr:nvSpPr>
        <xdr:cNvPr id="120" name="テキスト ボックス 119">
          <a:extLst>
            <a:ext uri="{FF2B5EF4-FFF2-40B4-BE49-F238E27FC236}">
              <a16:creationId xmlns:a16="http://schemas.microsoft.com/office/drawing/2014/main" id="{00000000-0008-0000-0E00-000078000000}"/>
            </a:ext>
          </a:extLst>
        </xdr:cNvPr>
        <xdr:cNvSpPr txBox="1"/>
      </xdr:nvSpPr>
      <xdr:spPr>
        <a:xfrm>
          <a:off x="9695180" y="6546850"/>
          <a:ext cx="4826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32</xdr:row>
      <xdr:rowOff>131445</xdr:rowOff>
    </xdr:from>
    <xdr:to>
      <xdr:col>80</xdr:col>
      <xdr:colOff>9525</xdr:colOff>
      <xdr:row>32</xdr:row>
      <xdr:rowOff>131445</xdr:rowOff>
    </xdr:to>
    <xdr:cxnSp macro="">
      <xdr:nvCxnSpPr>
        <xdr:cNvPr id="121" name="直線コネクタ 120">
          <a:extLst>
            <a:ext uri="{FF2B5EF4-FFF2-40B4-BE49-F238E27FC236}">
              <a16:creationId xmlns:a16="http://schemas.microsoft.com/office/drawing/2014/main" id="{00000000-0008-0000-0E00-000079000000}"/>
            </a:ext>
          </a:extLst>
        </xdr:cNvPr>
        <xdr:cNvCxnSpPr/>
      </xdr:nvCxnSpPr>
      <xdr:spPr>
        <a:xfrm>
          <a:off x="10187305" y="628650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39370</xdr:rowOff>
    </xdr:from>
    <xdr:ext cx="406400" cy="220345"/>
    <xdr:sp macro="" textlink="">
      <xdr:nvSpPr>
        <xdr:cNvPr id="122" name="テキスト ボックス 121">
          <a:extLst>
            <a:ext uri="{FF2B5EF4-FFF2-40B4-BE49-F238E27FC236}">
              <a16:creationId xmlns:a16="http://schemas.microsoft.com/office/drawing/2014/main" id="{00000000-0008-0000-0E00-00007A000000}"/>
            </a:ext>
          </a:extLst>
        </xdr:cNvPr>
        <xdr:cNvSpPr txBox="1"/>
      </xdr:nvSpPr>
      <xdr:spPr>
        <a:xfrm>
          <a:off x="9751060" y="6194425"/>
          <a:ext cx="4064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900.0</a:t>
          </a:r>
          <a:endParaRPr kumimoji="1" lang="ja-JP" altLang="en-US" sz="800">
            <a:latin typeface="ＭＳ Ｐゴシック"/>
            <a:ea typeface="ＭＳ Ｐゴシック"/>
          </a:endParaRPr>
        </a:p>
      </xdr:txBody>
    </xdr:sp>
    <xdr:clientData/>
  </xdr:oneCellAnchor>
  <xdr:twoCellAnchor>
    <xdr:from>
      <xdr:col>57</xdr:col>
      <xdr:colOff>149225</xdr:colOff>
      <xdr:row>30</xdr:row>
      <xdr:rowOff>114935</xdr:rowOff>
    </xdr:from>
    <xdr:to>
      <xdr:col>80</xdr:col>
      <xdr:colOff>9525</xdr:colOff>
      <xdr:row>30</xdr:row>
      <xdr:rowOff>114935</xdr:rowOff>
    </xdr:to>
    <xdr:cxnSp macro="">
      <xdr:nvCxnSpPr>
        <xdr:cNvPr id="123" name="直線コネクタ 122">
          <a:extLst>
            <a:ext uri="{FF2B5EF4-FFF2-40B4-BE49-F238E27FC236}">
              <a16:creationId xmlns:a16="http://schemas.microsoft.com/office/drawing/2014/main" id="{00000000-0008-0000-0E00-00007B000000}"/>
            </a:ext>
          </a:extLst>
        </xdr:cNvPr>
        <xdr:cNvCxnSpPr/>
      </xdr:nvCxnSpPr>
      <xdr:spPr>
        <a:xfrm>
          <a:off x="10187305" y="593471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30</xdr:row>
      <xdr:rowOff>22860</xdr:rowOff>
    </xdr:from>
    <xdr:ext cx="406400" cy="2203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9751060" y="5842635"/>
          <a:ext cx="4064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28</xdr:row>
      <xdr:rowOff>97790</xdr:rowOff>
    </xdr:from>
    <xdr:to>
      <xdr:col>80</xdr:col>
      <xdr:colOff>9525</xdr:colOff>
      <xdr:row>28</xdr:row>
      <xdr:rowOff>97790</xdr:rowOff>
    </xdr:to>
    <xdr:cxnSp macro="">
      <xdr:nvCxnSpPr>
        <xdr:cNvPr id="125" name="直線コネクタ 124">
          <a:extLst>
            <a:ext uri="{FF2B5EF4-FFF2-40B4-BE49-F238E27FC236}">
              <a16:creationId xmlns:a16="http://schemas.microsoft.com/office/drawing/2014/main" id="{00000000-0008-0000-0E00-00007D000000}"/>
            </a:ext>
          </a:extLst>
        </xdr:cNvPr>
        <xdr:cNvCxnSpPr/>
      </xdr:nvCxnSpPr>
      <xdr:spPr>
        <a:xfrm>
          <a:off x="10187305" y="558228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28</xdr:row>
      <xdr:rowOff>6350</xdr:rowOff>
    </xdr:from>
    <xdr:ext cx="406400" cy="2203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751060" y="5490845"/>
          <a:ext cx="4064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81915</xdr:rowOff>
    </xdr:from>
    <xdr:to>
      <xdr:col>80</xdr:col>
      <xdr:colOff>9525</xdr:colOff>
      <xdr:row>26</xdr:row>
      <xdr:rowOff>81915</xdr:rowOff>
    </xdr:to>
    <xdr:cxnSp macro="">
      <xdr:nvCxnSpPr>
        <xdr:cNvPr id="127" name="直線コネクタ 126">
          <a:extLst>
            <a:ext uri="{FF2B5EF4-FFF2-40B4-BE49-F238E27FC236}">
              <a16:creationId xmlns:a16="http://schemas.microsoft.com/office/drawing/2014/main" id="{00000000-0008-0000-0E00-00007F000000}"/>
            </a:ext>
          </a:extLst>
        </xdr:cNvPr>
        <xdr:cNvCxnSpPr/>
      </xdr:nvCxnSpPr>
      <xdr:spPr>
        <a:xfrm>
          <a:off x="10187305" y="523113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157480</xdr:rowOff>
    </xdr:from>
    <xdr:ext cx="303530" cy="2203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9853930" y="5139055"/>
          <a:ext cx="30353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64770</xdr:rowOff>
    </xdr:from>
    <xdr:to>
      <xdr:col>80</xdr:col>
      <xdr:colOff>9525</xdr:colOff>
      <xdr:row>24</xdr:row>
      <xdr:rowOff>64770</xdr:rowOff>
    </xdr:to>
    <xdr:cxnSp macro="">
      <xdr:nvCxnSpPr>
        <xdr:cNvPr id="129" name="直線コネクタ 128">
          <a:extLst>
            <a:ext uri="{FF2B5EF4-FFF2-40B4-BE49-F238E27FC236}">
              <a16:creationId xmlns:a16="http://schemas.microsoft.com/office/drawing/2014/main" id="{00000000-0008-0000-0E00-000081000000}"/>
            </a:ext>
          </a:extLst>
        </xdr:cNvPr>
        <xdr:cNvCxnSpPr/>
      </xdr:nvCxnSpPr>
      <xdr:spPr>
        <a:xfrm>
          <a:off x="10187305" y="487870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64770</xdr:rowOff>
    </xdr:from>
    <xdr:to>
      <xdr:col>80</xdr:col>
      <xdr:colOff>9525</xdr:colOff>
      <xdr:row>36</xdr:row>
      <xdr:rowOff>164465</xdr:rowOff>
    </xdr:to>
    <xdr:sp macro="" textlink="">
      <xdr:nvSpPr>
        <xdr:cNvPr id="130" name="債務償還比率グラフ枠">
          <a:extLst>
            <a:ext uri="{FF2B5EF4-FFF2-40B4-BE49-F238E27FC236}">
              <a16:creationId xmlns:a16="http://schemas.microsoft.com/office/drawing/2014/main" id="{00000000-0008-0000-0E00-000082000000}"/>
            </a:ext>
          </a:extLst>
        </xdr:cNvPr>
        <xdr:cNvSpPr/>
      </xdr:nvSpPr>
      <xdr:spPr>
        <a:xfrm>
          <a:off x="10187305" y="4878705"/>
          <a:ext cx="380365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81915</xdr:rowOff>
    </xdr:from>
    <xdr:to>
      <xdr:col>76</xdr:col>
      <xdr:colOff>21590</xdr:colOff>
      <xdr:row>33</xdr:row>
      <xdr:rowOff>127635</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flipV="1">
          <a:off x="13315950" y="5231130"/>
          <a:ext cx="1270" cy="1219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130810</xdr:rowOff>
    </xdr:from>
    <xdr:ext cx="560705" cy="253365"/>
    <xdr:sp macro="" textlink="">
      <xdr:nvSpPr>
        <xdr:cNvPr id="132" name="債務償還比率最小値テキスト">
          <a:extLst>
            <a:ext uri="{FF2B5EF4-FFF2-40B4-BE49-F238E27FC236}">
              <a16:creationId xmlns:a16="http://schemas.microsoft.com/office/drawing/2014/main" id="{00000000-0008-0000-0E00-000084000000}"/>
            </a:ext>
          </a:extLst>
        </xdr:cNvPr>
        <xdr:cNvSpPr txBox="1"/>
      </xdr:nvSpPr>
      <xdr:spPr>
        <a:xfrm>
          <a:off x="13368655" y="6453505"/>
          <a:ext cx="5607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1,039.4</a:t>
          </a:r>
          <a:endParaRPr kumimoji="1" lang="ja-JP" altLang="en-US" sz="1000" b="1">
            <a:latin typeface="ＭＳ Ｐゴシック"/>
            <a:ea typeface="ＭＳ Ｐゴシック"/>
          </a:endParaRPr>
        </a:p>
      </xdr:txBody>
    </xdr:sp>
    <xdr:clientData/>
  </xdr:oneCellAnchor>
  <xdr:twoCellAnchor>
    <xdr:from>
      <xdr:col>75</xdr:col>
      <xdr:colOff>123825</xdr:colOff>
      <xdr:row>33</xdr:row>
      <xdr:rowOff>127635</xdr:rowOff>
    </xdr:from>
    <xdr:to>
      <xdr:col>76</xdr:col>
      <xdr:colOff>111125</xdr:colOff>
      <xdr:row>33</xdr:row>
      <xdr:rowOff>127635</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a:off x="13248005" y="64503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29845</xdr:rowOff>
    </xdr:from>
    <xdr:ext cx="340360" cy="248920"/>
    <xdr:sp macro="" textlink="">
      <xdr:nvSpPr>
        <xdr:cNvPr id="134" name="債務償還比率最大値テキスト">
          <a:extLst>
            <a:ext uri="{FF2B5EF4-FFF2-40B4-BE49-F238E27FC236}">
              <a16:creationId xmlns:a16="http://schemas.microsoft.com/office/drawing/2014/main" id="{00000000-0008-0000-0E00-000086000000}"/>
            </a:ext>
          </a:extLst>
        </xdr:cNvPr>
        <xdr:cNvSpPr txBox="1"/>
      </xdr:nvSpPr>
      <xdr:spPr>
        <a:xfrm>
          <a:off x="13368655" y="5011420"/>
          <a:ext cx="3403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81915</xdr:rowOff>
    </xdr:from>
    <xdr:to>
      <xdr:col>76</xdr:col>
      <xdr:colOff>111125</xdr:colOff>
      <xdr:row>26</xdr:row>
      <xdr:rowOff>81915</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a:off x="13248005" y="52311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114300</xdr:rowOff>
    </xdr:from>
    <xdr:ext cx="469900" cy="253365"/>
    <xdr:sp macro="" textlink="">
      <xdr:nvSpPr>
        <xdr:cNvPr id="136" name="債務償還比率平均値テキスト">
          <a:extLst>
            <a:ext uri="{FF2B5EF4-FFF2-40B4-BE49-F238E27FC236}">
              <a16:creationId xmlns:a16="http://schemas.microsoft.com/office/drawing/2014/main" id="{00000000-0008-0000-0E00-000088000000}"/>
            </a:ext>
          </a:extLst>
        </xdr:cNvPr>
        <xdr:cNvSpPr txBox="1"/>
      </xdr:nvSpPr>
      <xdr:spPr>
        <a:xfrm>
          <a:off x="13368655" y="576643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517.0</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29</xdr:row>
      <xdr:rowOff>135255</xdr:rowOff>
    </xdr:from>
    <xdr:to>
      <xdr:col>76</xdr:col>
      <xdr:colOff>73025</xdr:colOff>
      <xdr:row>30</xdr:row>
      <xdr:rowOff>67310</xdr:rowOff>
    </xdr:to>
    <xdr:sp macro="" textlink="">
      <xdr:nvSpPr>
        <xdr:cNvPr id="137" name="フローチャート: 判断 136">
          <a:extLst>
            <a:ext uri="{FF2B5EF4-FFF2-40B4-BE49-F238E27FC236}">
              <a16:creationId xmlns:a16="http://schemas.microsoft.com/office/drawing/2014/main" id="{00000000-0008-0000-0E00-000089000000}"/>
            </a:ext>
          </a:extLst>
        </xdr:cNvPr>
        <xdr:cNvSpPr/>
      </xdr:nvSpPr>
      <xdr:spPr>
        <a:xfrm>
          <a:off x="13286105" y="57873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114935</xdr:rowOff>
    </xdr:from>
    <xdr:to>
      <xdr:col>72</xdr:col>
      <xdr:colOff>123825</xdr:colOff>
      <xdr:row>30</xdr:row>
      <xdr:rowOff>46990</xdr:rowOff>
    </xdr:to>
    <xdr:sp macro="" textlink="">
      <xdr:nvSpPr>
        <xdr:cNvPr id="138" name="フローチャート: 判断 137">
          <a:extLst>
            <a:ext uri="{FF2B5EF4-FFF2-40B4-BE49-F238E27FC236}">
              <a16:creationId xmlns:a16="http://schemas.microsoft.com/office/drawing/2014/main" id="{00000000-0008-0000-0E00-00008A000000}"/>
            </a:ext>
          </a:extLst>
        </xdr:cNvPr>
        <xdr:cNvSpPr/>
      </xdr:nvSpPr>
      <xdr:spPr>
        <a:xfrm>
          <a:off x="12632055" y="57670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62230</xdr:rowOff>
    </xdr:from>
    <xdr:to>
      <xdr:col>68</xdr:col>
      <xdr:colOff>123825</xdr:colOff>
      <xdr:row>29</xdr:row>
      <xdr:rowOff>162560</xdr:rowOff>
    </xdr:to>
    <xdr:sp macro="" textlink="">
      <xdr:nvSpPr>
        <xdr:cNvPr id="139" name="フローチャート: 判断 138">
          <a:extLst>
            <a:ext uri="{FF2B5EF4-FFF2-40B4-BE49-F238E27FC236}">
              <a16:creationId xmlns:a16="http://schemas.microsoft.com/office/drawing/2014/main" id="{00000000-0008-0000-0E00-00008B000000}"/>
            </a:ext>
          </a:extLst>
        </xdr:cNvPr>
        <xdr:cNvSpPr/>
      </xdr:nvSpPr>
      <xdr:spPr>
        <a:xfrm>
          <a:off x="11946255" y="571436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104140</xdr:rowOff>
    </xdr:from>
    <xdr:to>
      <xdr:col>64</xdr:col>
      <xdr:colOff>123825</xdr:colOff>
      <xdr:row>31</xdr:row>
      <xdr:rowOff>35560</xdr:rowOff>
    </xdr:to>
    <xdr:sp macro="" textlink="">
      <xdr:nvSpPr>
        <xdr:cNvPr id="140" name="フローチャート: 判断 139">
          <a:extLst>
            <a:ext uri="{FF2B5EF4-FFF2-40B4-BE49-F238E27FC236}">
              <a16:creationId xmlns:a16="http://schemas.microsoft.com/office/drawing/2014/main" id="{00000000-0008-0000-0E00-00008C000000}"/>
            </a:ext>
          </a:extLst>
        </xdr:cNvPr>
        <xdr:cNvSpPr/>
      </xdr:nvSpPr>
      <xdr:spPr>
        <a:xfrm>
          <a:off x="11260455" y="59239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107950</xdr:rowOff>
    </xdr:from>
    <xdr:to>
      <xdr:col>60</xdr:col>
      <xdr:colOff>123825</xdr:colOff>
      <xdr:row>31</xdr:row>
      <xdr:rowOff>39370</xdr:rowOff>
    </xdr:to>
    <xdr:sp macro="" textlink="">
      <xdr:nvSpPr>
        <xdr:cNvPr id="141" name="フローチャート: 判断 140">
          <a:extLst>
            <a:ext uri="{FF2B5EF4-FFF2-40B4-BE49-F238E27FC236}">
              <a16:creationId xmlns:a16="http://schemas.microsoft.com/office/drawing/2014/main" id="{00000000-0008-0000-0E00-00008D000000}"/>
            </a:ext>
          </a:extLst>
        </xdr:cNvPr>
        <xdr:cNvSpPr/>
      </xdr:nvSpPr>
      <xdr:spPr>
        <a:xfrm>
          <a:off x="10574655" y="59277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41275</xdr:rowOff>
    </xdr:from>
    <xdr:ext cx="757555" cy="220345"/>
    <xdr:sp macro="" textlink="">
      <xdr:nvSpPr>
        <xdr:cNvPr id="142" name="テキスト ボックス 141">
          <a:extLst>
            <a:ext uri="{FF2B5EF4-FFF2-40B4-BE49-F238E27FC236}">
              <a16:creationId xmlns:a16="http://schemas.microsoft.com/office/drawing/2014/main" id="{00000000-0008-0000-0E00-00008E000000}"/>
            </a:ext>
          </a:extLst>
        </xdr:cNvPr>
        <xdr:cNvSpPr txBox="1"/>
      </xdr:nvSpPr>
      <xdr:spPr>
        <a:xfrm>
          <a:off x="13159105" y="7034530"/>
          <a:ext cx="75755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dr:col>71</xdr:col>
      <xdr:colOff>85725</xdr:colOff>
      <xdr:row>37</xdr:row>
      <xdr:rowOff>41275</xdr:rowOff>
    </xdr:from>
    <xdr:ext cx="762000" cy="220345"/>
    <xdr:sp macro="" textlink="">
      <xdr:nvSpPr>
        <xdr:cNvPr id="143" name="テキスト ボックス 142">
          <a:extLst>
            <a:ext uri="{FF2B5EF4-FFF2-40B4-BE49-F238E27FC236}">
              <a16:creationId xmlns:a16="http://schemas.microsoft.com/office/drawing/2014/main" id="{00000000-0008-0000-0E00-00008F000000}"/>
            </a:ext>
          </a:extLst>
        </xdr:cNvPr>
        <xdr:cNvSpPr txBox="1"/>
      </xdr:nvSpPr>
      <xdr:spPr>
        <a:xfrm>
          <a:off x="125241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67</xdr:col>
      <xdr:colOff>85725</xdr:colOff>
      <xdr:row>37</xdr:row>
      <xdr:rowOff>41275</xdr:rowOff>
    </xdr:from>
    <xdr:ext cx="762000" cy="220345"/>
    <xdr:sp macro="" textlink="">
      <xdr:nvSpPr>
        <xdr:cNvPr id="144" name="テキスト ボックス 143">
          <a:extLst>
            <a:ext uri="{FF2B5EF4-FFF2-40B4-BE49-F238E27FC236}">
              <a16:creationId xmlns:a16="http://schemas.microsoft.com/office/drawing/2014/main" id="{00000000-0008-0000-0E00-000090000000}"/>
            </a:ext>
          </a:extLst>
        </xdr:cNvPr>
        <xdr:cNvSpPr txBox="1"/>
      </xdr:nvSpPr>
      <xdr:spPr>
        <a:xfrm>
          <a:off x="118383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63</xdr:col>
      <xdr:colOff>85725</xdr:colOff>
      <xdr:row>37</xdr:row>
      <xdr:rowOff>41275</xdr:rowOff>
    </xdr:from>
    <xdr:ext cx="762000" cy="220345"/>
    <xdr:sp macro="" textlink="">
      <xdr:nvSpPr>
        <xdr:cNvPr id="145" name="テキスト ボックス 144">
          <a:extLst>
            <a:ext uri="{FF2B5EF4-FFF2-40B4-BE49-F238E27FC236}">
              <a16:creationId xmlns:a16="http://schemas.microsoft.com/office/drawing/2014/main" id="{00000000-0008-0000-0E00-000091000000}"/>
            </a:ext>
          </a:extLst>
        </xdr:cNvPr>
        <xdr:cNvSpPr txBox="1"/>
      </xdr:nvSpPr>
      <xdr:spPr>
        <a:xfrm>
          <a:off x="111525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59</xdr:col>
      <xdr:colOff>85725</xdr:colOff>
      <xdr:row>37</xdr:row>
      <xdr:rowOff>41275</xdr:rowOff>
    </xdr:from>
    <xdr:ext cx="762000" cy="220345"/>
    <xdr:sp macro="" textlink="">
      <xdr:nvSpPr>
        <xdr:cNvPr id="146" name="テキスト ボックス 145">
          <a:extLst>
            <a:ext uri="{FF2B5EF4-FFF2-40B4-BE49-F238E27FC236}">
              <a16:creationId xmlns:a16="http://schemas.microsoft.com/office/drawing/2014/main" id="{00000000-0008-0000-0E00-000092000000}"/>
            </a:ext>
          </a:extLst>
        </xdr:cNvPr>
        <xdr:cNvSpPr txBox="1"/>
      </xdr:nvSpPr>
      <xdr:spPr>
        <a:xfrm>
          <a:off x="104667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dr:col>75</xdr:col>
      <xdr:colOff>161925</xdr:colOff>
      <xdr:row>29</xdr:row>
      <xdr:rowOff>85090</xdr:rowOff>
    </xdr:from>
    <xdr:to>
      <xdr:col>76</xdr:col>
      <xdr:colOff>73025</xdr:colOff>
      <xdr:row>30</xdr:row>
      <xdr:rowOff>17145</xdr:rowOff>
    </xdr:to>
    <xdr:sp macro="" textlink="">
      <xdr:nvSpPr>
        <xdr:cNvPr id="147" name="楕円 146">
          <a:extLst>
            <a:ext uri="{FF2B5EF4-FFF2-40B4-BE49-F238E27FC236}">
              <a16:creationId xmlns:a16="http://schemas.microsoft.com/office/drawing/2014/main" id="{00000000-0008-0000-0E00-000093000000}"/>
            </a:ext>
          </a:extLst>
        </xdr:cNvPr>
        <xdr:cNvSpPr/>
      </xdr:nvSpPr>
      <xdr:spPr>
        <a:xfrm>
          <a:off x="13286105" y="57372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107315</xdr:rowOff>
    </xdr:from>
    <xdr:ext cx="469900" cy="248920"/>
    <xdr:sp macro="" textlink="">
      <xdr:nvSpPr>
        <xdr:cNvPr id="148" name="債務償還比率該当値テキスト">
          <a:extLst>
            <a:ext uri="{FF2B5EF4-FFF2-40B4-BE49-F238E27FC236}">
              <a16:creationId xmlns:a16="http://schemas.microsoft.com/office/drawing/2014/main" id="{00000000-0008-0000-0E00-000094000000}"/>
            </a:ext>
          </a:extLst>
        </xdr:cNvPr>
        <xdr:cNvSpPr txBox="1"/>
      </xdr:nvSpPr>
      <xdr:spPr>
        <a:xfrm>
          <a:off x="13368655" y="559181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474.0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28</xdr:row>
      <xdr:rowOff>148590</xdr:rowOff>
    </xdr:from>
    <xdr:to>
      <xdr:col>72</xdr:col>
      <xdr:colOff>123825</xdr:colOff>
      <xdr:row>29</xdr:row>
      <xdr:rowOff>80010</xdr:rowOff>
    </xdr:to>
    <xdr:sp macro="" textlink="">
      <xdr:nvSpPr>
        <xdr:cNvPr id="149" name="楕円 148">
          <a:extLst>
            <a:ext uri="{FF2B5EF4-FFF2-40B4-BE49-F238E27FC236}">
              <a16:creationId xmlns:a16="http://schemas.microsoft.com/office/drawing/2014/main" id="{00000000-0008-0000-0E00-000095000000}"/>
            </a:ext>
          </a:extLst>
        </xdr:cNvPr>
        <xdr:cNvSpPr/>
      </xdr:nvSpPr>
      <xdr:spPr>
        <a:xfrm>
          <a:off x="12632055" y="56330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30480</xdr:rowOff>
    </xdr:from>
    <xdr:to>
      <xdr:col>76</xdr:col>
      <xdr:colOff>22225</xdr:colOff>
      <xdr:row>29</xdr:row>
      <xdr:rowOff>134620</xdr:rowOff>
    </xdr:to>
    <xdr:cxnSp macro="">
      <xdr:nvCxnSpPr>
        <xdr:cNvPr id="150" name="直線コネクタ 149">
          <a:extLst>
            <a:ext uri="{FF2B5EF4-FFF2-40B4-BE49-F238E27FC236}">
              <a16:creationId xmlns:a16="http://schemas.microsoft.com/office/drawing/2014/main" id="{00000000-0008-0000-0E00-000096000000}"/>
            </a:ext>
          </a:extLst>
        </xdr:cNvPr>
        <xdr:cNvCxnSpPr/>
      </xdr:nvCxnSpPr>
      <xdr:spPr>
        <a:xfrm>
          <a:off x="12682855" y="5682615"/>
          <a:ext cx="63500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141605</xdr:rowOff>
    </xdr:from>
    <xdr:to>
      <xdr:col>68</xdr:col>
      <xdr:colOff>123825</xdr:colOff>
      <xdr:row>29</xdr:row>
      <xdr:rowOff>73025</xdr:rowOff>
    </xdr:to>
    <xdr:sp macro="" textlink="">
      <xdr:nvSpPr>
        <xdr:cNvPr id="151" name="楕円 150">
          <a:extLst>
            <a:ext uri="{FF2B5EF4-FFF2-40B4-BE49-F238E27FC236}">
              <a16:creationId xmlns:a16="http://schemas.microsoft.com/office/drawing/2014/main" id="{00000000-0008-0000-0E00-000097000000}"/>
            </a:ext>
          </a:extLst>
        </xdr:cNvPr>
        <xdr:cNvSpPr/>
      </xdr:nvSpPr>
      <xdr:spPr>
        <a:xfrm>
          <a:off x="11946255" y="56261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23495</xdr:rowOff>
    </xdr:from>
    <xdr:to>
      <xdr:col>72</xdr:col>
      <xdr:colOff>73025</xdr:colOff>
      <xdr:row>29</xdr:row>
      <xdr:rowOff>30480</xdr:rowOff>
    </xdr:to>
    <xdr:cxnSp macro="">
      <xdr:nvCxnSpPr>
        <xdr:cNvPr id="152" name="直線コネクタ 151">
          <a:extLst>
            <a:ext uri="{FF2B5EF4-FFF2-40B4-BE49-F238E27FC236}">
              <a16:creationId xmlns:a16="http://schemas.microsoft.com/office/drawing/2014/main" id="{00000000-0008-0000-0E00-000098000000}"/>
            </a:ext>
          </a:extLst>
        </xdr:cNvPr>
        <xdr:cNvCxnSpPr/>
      </xdr:nvCxnSpPr>
      <xdr:spPr>
        <a:xfrm>
          <a:off x="11997055" y="5675630"/>
          <a:ext cx="6858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151130</xdr:rowOff>
    </xdr:from>
    <xdr:to>
      <xdr:col>64</xdr:col>
      <xdr:colOff>123825</xdr:colOff>
      <xdr:row>32</xdr:row>
      <xdr:rowOff>82550</xdr:rowOff>
    </xdr:to>
    <xdr:sp macro="" textlink="">
      <xdr:nvSpPr>
        <xdr:cNvPr id="153" name="楕円 152">
          <a:extLst>
            <a:ext uri="{FF2B5EF4-FFF2-40B4-BE49-F238E27FC236}">
              <a16:creationId xmlns:a16="http://schemas.microsoft.com/office/drawing/2014/main" id="{00000000-0008-0000-0E00-000099000000}"/>
            </a:ext>
          </a:extLst>
        </xdr:cNvPr>
        <xdr:cNvSpPr/>
      </xdr:nvSpPr>
      <xdr:spPr>
        <a:xfrm>
          <a:off x="11260455" y="61385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23495</xdr:rowOff>
    </xdr:from>
    <xdr:to>
      <xdr:col>68</xdr:col>
      <xdr:colOff>73025</xdr:colOff>
      <xdr:row>32</xdr:row>
      <xdr:rowOff>33020</xdr:rowOff>
    </xdr:to>
    <xdr:cxnSp macro="">
      <xdr:nvCxnSpPr>
        <xdr:cNvPr id="154" name="直線コネクタ 153">
          <a:extLst>
            <a:ext uri="{FF2B5EF4-FFF2-40B4-BE49-F238E27FC236}">
              <a16:creationId xmlns:a16="http://schemas.microsoft.com/office/drawing/2014/main" id="{00000000-0008-0000-0E00-00009A000000}"/>
            </a:ext>
          </a:extLst>
        </xdr:cNvPr>
        <xdr:cNvCxnSpPr/>
      </xdr:nvCxnSpPr>
      <xdr:spPr>
        <a:xfrm flipV="1">
          <a:off x="11311255" y="5675630"/>
          <a:ext cx="685800" cy="512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22225</xdr:rowOff>
    </xdr:from>
    <xdr:to>
      <xdr:col>60</xdr:col>
      <xdr:colOff>123825</xdr:colOff>
      <xdr:row>32</xdr:row>
      <xdr:rowOff>121920</xdr:rowOff>
    </xdr:to>
    <xdr:sp macro="" textlink="">
      <xdr:nvSpPr>
        <xdr:cNvPr id="155" name="楕円 154">
          <a:extLst>
            <a:ext uri="{FF2B5EF4-FFF2-40B4-BE49-F238E27FC236}">
              <a16:creationId xmlns:a16="http://schemas.microsoft.com/office/drawing/2014/main" id="{00000000-0008-0000-0E00-00009B000000}"/>
            </a:ext>
          </a:extLst>
        </xdr:cNvPr>
        <xdr:cNvSpPr/>
      </xdr:nvSpPr>
      <xdr:spPr>
        <a:xfrm>
          <a:off x="10574655" y="61772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33020</xdr:rowOff>
    </xdr:from>
    <xdr:to>
      <xdr:col>64</xdr:col>
      <xdr:colOff>73025</xdr:colOff>
      <xdr:row>32</xdr:row>
      <xdr:rowOff>72390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flipV="1">
          <a:off x="10625455" y="6188075"/>
          <a:ext cx="6858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30</xdr:row>
      <xdr:rowOff>38100</xdr:rowOff>
    </xdr:from>
    <xdr:ext cx="469900" cy="253365"/>
    <xdr:sp macro="" textlink="">
      <xdr:nvSpPr>
        <xdr:cNvPr id="157" name="n_1aveValue債務償還比率">
          <a:extLst>
            <a:ext uri="{FF2B5EF4-FFF2-40B4-BE49-F238E27FC236}">
              <a16:creationId xmlns:a16="http://schemas.microsoft.com/office/drawing/2014/main" id="{00000000-0008-0000-0E00-00009D000000}"/>
            </a:ext>
          </a:extLst>
        </xdr:cNvPr>
        <xdr:cNvSpPr txBox="1"/>
      </xdr:nvSpPr>
      <xdr:spPr>
        <a:xfrm>
          <a:off x="12454255" y="58578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499.2</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29</xdr:row>
      <xdr:rowOff>153035</xdr:rowOff>
    </xdr:from>
    <xdr:ext cx="469900" cy="253365"/>
    <xdr:sp macro="" textlink="">
      <xdr:nvSpPr>
        <xdr:cNvPr id="158" name="n_2aveValue債務償還比率">
          <a:extLst>
            <a:ext uri="{FF2B5EF4-FFF2-40B4-BE49-F238E27FC236}">
              <a16:creationId xmlns:a16="http://schemas.microsoft.com/office/drawing/2014/main" id="{00000000-0008-0000-0E00-00009E000000}"/>
            </a:ext>
          </a:extLst>
        </xdr:cNvPr>
        <xdr:cNvSpPr txBox="1"/>
      </xdr:nvSpPr>
      <xdr:spPr>
        <a:xfrm>
          <a:off x="11781155" y="58051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454.8</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29</xdr:row>
      <xdr:rowOff>51435</xdr:rowOff>
    </xdr:from>
    <xdr:ext cx="469900" cy="248920"/>
    <xdr:sp macro="" textlink="">
      <xdr:nvSpPr>
        <xdr:cNvPr id="159" name="n_3aveValue債務償還比率">
          <a:extLst>
            <a:ext uri="{FF2B5EF4-FFF2-40B4-BE49-F238E27FC236}">
              <a16:creationId xmlns:a16="http://schemas.microsoft.com/office/drawing/2014/main" id="{00000000-0008-0000-0E00-00009F000000}"/>
            </a:ext>
          </a:extLst>
        </xdr:cNvPr>
        <xdr:cNvSpPr txBox="1"/>
      </xdr:nvSpPr>
      <xdr:spPr>
        <a:xfrm>
          <a:off x="11095355" y="570357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633.0</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29</xdr:row>
      <xdr:rowOff>55880</xdr:rowOff>
    </xdr:from>
    <xdr:ext cx="469900" cy="253365"/>
    <xdr:sp macro="" textlink="">
      <xdr:nvSpPr>
        <xdr:cNvPr id="160" name="n_4aveValue債務償還比率">
          <a:extLst>
            <a:ext uri="{FF2B5EF4-FFF2-40B4-BE49-F238E27FC236}">
              <a16:creationId xmlns:a16="http://schemas.microsoft.com/office/drawing/2014/main" id="{00000000-0008-0000-0E00-0000A0000000}"/>
            </a:ext>
          </a:extLst>
        </xdr:cNvPr>
        <xdr:cNvSpPr txBox="1"/>
      </xdr:nvSpPr>
      <xdr:spPr>
        <a:xfrm>
          <a:off x="10409555" y="57080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636.7</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27</xdr:row>
      <xdr:rowOff>95885</xdr:rowOff>
    </xdr:from>
    <xdr:ext cx="469900" cy="253365"/>
    <xdr:sp macro="" textlink="">
      <xdr:nvSpPr>
        <xdr:cNvPr id="161" name="n_1mainValue債務償還比率">
          <a:extLst>
            <a:ext uri="{FF2B5EF4-FFF2-40B4-BE49-F238E27FC236}">
              <a16:creationId xmlns:a16="http://schemas.microsoft.com/office/drawing/2014/main" id="{00000000-0008-0000-0E00-0000A1000000}"/>
            </a:ext>
          </a:extLst>
        </xdr:cNvPr>
        <xdr:cNvSpPr txBox="1"/>
      </xdr:nvSpPr>
      <xdr:spPr>
        <a:xfrm>
          <a:off x="12454255" y="54127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385.2</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27</xdr:row>
      <xdr:rowOff>90170</xdr:rowOff>
    </xdr:from>
    <xdr:ext cx="469900" cy="248920"/>
    <xdr:sp macro="" textlink="">
      <xdr:nvSpPr>
        <xdr:cNvPr id="162" name="n_2mainValue債務償還比率">
          <a:extLst>
            <a:ext uri="{FF2B5EF4-FFF2-40B4-BE49-F238E27FC236}">
              <a16:creationId xmlns:a16="http://schemas.microsoft.com/office/drawing/2014/main" id="{00000000-0008-0000-0E00-0000A2000000}"/>
            </a:ext>
          </a:extLst>
        </xdr:cNvPr>
        <xdr:cNvSpPr txBox="1"/>
      </xdr:nvSpPr>
      <xdr:spPr>
        <a:xfrm>
          <a:off x="11781155" y="540702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379.5</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32</xdr:row>
      <xdr:rowOff>73660</xdr:rowOff>
    </xdr:from>
    <xdr:ext cx="469900" cy="252730"/>
    <xdr:sp macro="" textlink="">
      <xdr:nvSpPr>
        <xdr:cNvPr id="163" name="n_3mainValue債務償還比率">
          <a:extLst>
            <a:ext uri="{FF2B5EF4-FFF2-40B4-BE49-F238E27FC236}">
              <a16:creationId xmlns:a16="http://schemas.microsoft.com/office/drawing/2014/main" id="{00000000-0008-0000-0E00-0000A3000000}"/>
            </a:ext>
          </a:extLst>
        </xdr:cNvPr>
        <xdr:cNvSpPr txBox="1"/>
      </xdr:nvSpPr>
      <xdr:spPr>
        <a:xfrm>
          <a:off x="11095355" y="622871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815.9</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32</xdr:row>
      <xdr:rowOff>113030</xdr:rowOff>
    </xdr:from>
    <xdr:ext cx="469900" cy="253365"/>
    <xdr:sp macro="" textlink="">
      <xdr:nvSpPr>
        <xdr:cNvPr id="164" name="n_4mainValue債務償還比率">
          <a:extLst>
            <a:ext uri="{FF2B5EF4-FFF2-40B4-BE49-F238E27FC236}">
              <a16:creationId xmlns:a16="http://schemas.microsoft.com/office/drawing/2014/main" id="{00000000-0008-0000-0E00-0000A4000000}"/>
            </a:ext>
          </a:extLst>
        </xdr:cNvPr>
        <xdr:cNvSpPr txBox="1"/>
      </xdr:nvSpPr>
      <xdr:spPr>
        <a:xfrm>
          <a:off x="10409555" y="62680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849.1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149225</xdr:rowOff>
    </xdr:from>
    <xdr:to>
      <xdr:col>36</xdr:col>
      <xdr:colOff>22225</xdr:colOff>
      <xdr:row>43</xdr:row>
      <xdr:rowOff>149225</xdr:rowOff>
    </xdr:to>
    <xdr:sp macro="" textlink="">
      <xdr:nvSpPr>
        <xdr:cNvPr id="165" name="正方形/長方形 164">
          <a:extLst>
            <a:ext uri="{FF2B5EF4-FFF2-40B4-BE49-F238E27FC236}">
              <a16:creationId xmlns:a16="http://schemas.microsoft.com/office/drawing/2014/main" id="{00000000-0008-0000-0E00-0000A5000000}"/>
            </a:ext>
          </a:extLst>
        </xdr:cNvPr>
        <xdr:cNvSpPr/>
      </xdr:nvSpPr>
      <xdr:spPr>
        <a:xfrm>
          <a:off x="1144905" y="7851140"/>
          <a:ext cx="5314950" cy="339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140335</xdr:rowOff>
    </xdr:from>
    <xdr:to>
      <xdr:col>36</xdr:col>
      <xdr:colOff>22225</xdr:colOff>
      <xdr:row>65</xdr:row>
      <xdr:rowOff>140335</xdr:rowOff>
    </xdr:to>
    <xdr:sp macro="" textlink="">
      <xdr:nvSpPr>
        <xdr:cNvPr id="166" name="正方形/長方形 165">
          <a:extLst>
            <a:ext uri="{FF2B5EF4-FFF2-40B4-BE49-F238E27FC236}">
              <a16:creationId xmlns:a16="http://schemas.microsoft.com/office/drawing/2014/main" id="{00000000-0008-0000-0E00-0000A6000000}"/>
            </a:ext>
          </a:extLst>
        </xdr:cNvPr>
        <xdr:cNvSpPr/>
      </xdr:nvSpPr>
      <xdr:spPr>
        <a:xfrm>
          <a:off x="1144905" y="11576050"/>
          <a:ext cx="531495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61595</xdr:rowOff>
    </xdr:from>
    <xdr:ext cx="365760" cy="23685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827405" y="8102600"/>
          <a:ext cx="36576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154940</xdr:rowOff>
    </xdr:from>
    <xdr:ext cx="370205" cy="23685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6288405" y="10714355"/>
          <a:ext cx="37020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28575</xdr:rowOff>
    </xdr:from>
    <xdr:ext cx="365760" cy="232410"/>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827405" y="11799570"/>
          <a:ext cx="365760" cy="2324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38735</xdr:rowOff>
    </xdr:from>
    <xdr:ext cx="370205" cy="22542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6288405" y="14491970"/>
          <a:ext cx="3702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18415</xdr:rowOff>
    </xdr:from>
    <xdr:to>
      <xdr:col>120</xdr:col>
      <xdr:colOff>152400</xdr:colOff>
      <xdr:row>4</xdr:row>
      <xdr:rowOff>61595</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89865"/>
          <a:ext cx="35814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127000</xdr:colOff>
      <xdr:row>4</xdr:row>
      <xdr:rowOff>37465</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4630"/>
          <a:ext cx="35369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0030"/>
          <a:ext cx="34798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18</xdr:col>
      <xdr:colOff>127000</xdr:colOff>
      <xdr:row>15</xdr:row>
      <xdr:rowOff>61595</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903605"/>
          <a:ext cx="12001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54,416
52,600
9.90
26,877,397
25,772,032
1,064,164
12,070,761
10,454,516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117475</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80210"/>
          <a:ext cx="3302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12</xdr:row>
      <xdr:rowOff>99060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73125"/>
          <a:ext cx="1371600" cy="124142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35355"/>
          <a:ext cx="120015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99060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95705"/>
          <a:ext cx="120015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2235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130175</xdr:rowOff>
    </xdr:from>
    <xdr:to>
      <xdr:col>59</xdr:col>
      <xdr:colOff>73025</xdr:colOff>
      <xdr:row>6</xdr:row>
      <xdr:rowOff>61595</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721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55880</xdr:rowOff>
    </xdr:from>
    <xdr:to>
      <xdr:col>59</xdr:col>
      <xdr:colOff>73025</xdr:colOff>
      <xdr:row>7</xdr:row>
      <xdr:rowOff>154940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331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149225</xdr:rowOff>
    </xdr:from>
    <xdr:to>
      <xdr:col>59</xdr:col>
      <xdr:colOff>15875</xdr:colOff>
      <xdr:row>9</xdr:row>
      <xdr:rowOff>117475</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46990</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50165</xdr:rowOff>
    </xdr:from>
    <xdr:ext cx="8896350" cy="248920"/>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736215"/>
          <a:ext cx="88963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336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46095"/>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336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5661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142875</xdr:rowOff>
    </xdr:from>
    <xdr:ext cx="4433570" cy="248920"/>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67125"/>
          <a:ext cx="44335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74295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50165</xdr:rowOff>
    </xdr:from>
    <xdr:to>
      <xdr:col>12</xdr:col>
      <xdr:colOff>127000</xdr:colOff>
      <xdr:row>29</xdr:row>
      <xdr:rowOff>130175</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80645</xdr:rowOff>
    </xdr:from>
    <xdr:to>
      <xdr:col>12</xdr:col>
      <xdr:colOff>127000</xdr:colOff>
      <xdr:row>30</xdr:row>
      <xdr:rowOff>161925</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55/106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50165</xdr:rowOff>
    </xdr:from>
    <xdr:to>
      <xdr:col>18</xdr:col>
      <xdr:colOff>0</xdr:colOff>
      <xdr:row>29</xdr:row>
      <xdr:rowOff>130175</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80645</xdr:rowOff>
    </xdr:from>
    <xdr:to>
      <xdr:col>18</xdr:col>
      <xdr:colOff>0</xdr:colOff>
      <xdr:row>30</xdr:row>
      <xdr:rowOff>161925</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50165</xdr:rowOff>
    </xdr:from>
    <xdr:to>
      <xdr:col>24</xdr:col>
      <xdr:colOff>0</xdr:colOff>
      <xdr:row>29</xdr:row>
      <xdr:rowOff>130175</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80645</xdr:rowOff>
    </xdr:from>
    <xdr:to>
      <xdr:col>24</xdr:col>
      <xdr:colOff>0</xdr:colOff>
      <xdr:row>30</xdr:row>
      <xdr:rowOff>161925</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74295</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21906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4005" cy="220345"/>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5033010"/>
          <a:ext cx="2940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74295</xdr:rowOff>
    </xdr:from>
    <xdr:to>
      <xdr:col>28</xdr:col>
      <xdr:colOff>114300</xdr:colOff>
      <xdr:row>44</xdr:row>
      <xdr:rowOff>74295</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103505</xdr:rowOff>
    </xdr:from>
    <xdr:ext cx="462915" cy="248920"/>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590" y="73158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37465</xdr:rowOff>
    </xdr:from>
    <xdr:to>
      <xdr:col>28</xdr:col>
      <xdr:colOff>114300</xdr:colOff>
      <xdr:row>42</xdr:row>
      <xdr:rowOff>37465</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7082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66040</xdr:rowOff>
    </xdr:from>
    <xdr:ext cx="462915" cy="248920"/>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590" y="69430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7094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28575</xdr:rowOff>
    </xdr:from>
    <xdr:ext cx="398780" cy="248920"/>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725" y="657034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37</xdr:row>
      <xdr:rowOff>130175</xdr:rowOff>
    </xdr:from>
    <xdr:to>
      <xdr:col>28</xdr:col>
      <xdr:colOff>114300</xdr:colOff>
      <xdr:row>37</xdr:row>
      <xdr:rowOff>130175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336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36</xdr:row>
      <xdr:rowOff>159385</xdr:rowOff>
    </xdr:from>
    <xdr:ext cx="398780" cy="248920"/>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725" y="619823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35</xdr:row>
      <xdr:rowOff>93345</xdr:rowOff>
    </xdr:from>
    <xdr:to>
      <xdr:col>28</xdr:col>
      <xdr:colOff>114300</xdr:colOff>
      <xdr:row>35</xdr:row>
      <xdr:rowOff>93345</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59645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121920</xdr:rowOff>
    </xdr:from>
    <xdr:ext cx="398780" cy="248920"/>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725" y="582549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33</xdr:row>
      <xdr:rowOff>55880</xdr:rowOff>
    </xdr:from>
    <xdr:to>
      <xdr:col>28</xdr:col>
      <xdr:colOff>114300</xdr:colOff>
      <xdr:row>33</xdr:row>
      <xdr:rowOff>55880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591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84455</xdr:rowOff>
    </xdr:from>
    <xdr:ext cx="398780" cy="248920"/>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725" y="545274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30</xdr:row>
      <xdr:rowOff>47625</xdr:rowOff>
    </xdr:from>
    <xdr:ext cx="334645" cy="248920"/>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810" y="5080635"/>
          <a:ext cx="334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152400</xdr:colOff>
      <xdr:row>44</xdr:row>
      <xdr:rowOff>74295</xdr:rowOff>
    </xdr:to>
    <xdr:sp macro="" textlink="">
      <xdr:nvSpPr>
        <xdr:cNvPr id="56" name="【道路】&#10;有形固定資産減価償却率グラフ枠">
          <a:extLst>
            <a:ext uri="{FF2B5EF4-FFF2-40B4-BE49-F238E27FC236}">
              <a16:creationId xmlns:a16="http://schemas.microsoft.com/office/drawing/2014/main" id="{00000000-0008-0000-0F00-000038000000}"/>
            </a:ext>
          </a:extLst>
        </xdr:cNvPr>
        <xdr:cNvSpPr/>
      </xdr:nvSpPr>
      <xdr:spPr>
        <a:xfrm>
          <a:off x="685800" y="521906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118745</xdr:rowOff>
    </xdr:from>
    <xdr:to>
      <xdr:col>24</xdr:col>
      <xdr:colOff>62865</xdr:colOff>
      <xdr:row>42</xdr:row>
      <xdr:rowOff>6985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177665" y="5654675"/>
          <a:ext cx="0" cy="1397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11430</xdr:rowOff>
    </xdr:from>
    <xdr:ext cx="400685" cy="248920"/>
    <xdr:sp macro="" textlink="">
      <xdr:nvSpPr>
        <xdr:cNvPr id="58" name="【道路】&#10;有形固定資産減価償却率最小値テキスト">
          <a:extLst>
            <a:ext uri="{FF2B5EF4-FFF2-40B4-BE49-F238E27FC236}">
              <a16:creationId xmlns:a16="http://schemas.microsoft.com/office/drawing/2014/main" id="{00000000-0008-0000-0F00-00003A000000}"/>
            </a:ext>
          </a:extLst>
        </xdr:cNvPr>
        <xdr:cNvSpPr txBox="1"/>
      </xdr:nvSpPr>
      <xdr:spPr>
        <a:xfrm>
          <a:off x="4216400" y="705612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98.4</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6985</xdr:rowOff>
    </xdr:from>
    <xdr:to>
      <xdr:col>24</xdr:col>
      <xdr:colOff>152400</xdr:colOff>
      <xdr:row>42</xdr:row>
      <xdr:rowOff>6985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108450" y="70516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67310</xdr:rowOff>
    </xdr:from>
    <xdr:ext cx="400685" cy="248920"/>
    <xdr:sp macro="" textlink="">
      <xdr:nvSpPr>
        <xdr:cNvPr id="60" name="【道路】&#10;有形固定資産減価償却率最大値テキスト">
          <a:extLst>
            <a:ext uri="{FF2B5EF4-FFF2-40B4-BE49-F238E27FC236}">
              <a16:creationId xmlns:a16="http://schemas.microsoft.com/office/drawing/2014/main" id="{00000000-0008-0000-0F00-00003C000000}"/>
            </a:ext>
          </a:extLst>
        </xdr:cNvPr>
        <xdr:cNvSpPr txBox="1"/>
      </xdr:nvSpPr>
      <xdr:spPr>
        <a:xfrm>
          <a:off x="4216400" y="543560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23.4</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118745</xdr:rowOff>
    </xdr:from>
    <xdr:to>
      <xdr:col>24</xdr:col>
      <xdr:colOff>152400</xdr:colOff>
      <xdr:row>33</xdr:row>
      <xdr:rowOff>118745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108450" y="56546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46990</xdr:rowOff>
    </xdr:from>
    <xdr:ext cx="400685" cy="248920"/>
    <xdr:sp macro="" textlink="">
      <xdr:nvSpPr>
        <xdr:cNvPr id="62" name="【道路】&#10;有形固定資産減価償却率平均値テキスト">
          <a:extLst>
            <a:ext uri="{FF2B5EF4-FFF2-40B4-BE49-F238E27FC236}">
              <a16:creationId xmlns:a16="http://schemas.microsoft.com/office/drawing/2014/main" id="{00000000-0008-0000-0F00-00003E000000}"/>
            </a:ext>
          </a:extLst>
        </xdr:cNvPr>
        <xdr:cNvSpPr txBox="1"/>
      </xdr:nvSpPr>
      <xdr:spPr>
        <a:xfrm>
          <a:off x="4216400" y="6421120"/>
          <a:ext cx="40068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38</xdr:row>
      <xdr:rowOff>67945</xdr:rowOff>
    </xdr:from>
    <xdr:to>
      <xdr:col>24</xdr:col>
      <xdr:colOff>114300</xdr:colOff>
      <xdr:row>38</xdr:row>
      <xdr:rowOff>167005</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127500" y="64420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47625</xdr:rowOff>
    </xdr:from>
    <xdr:to>
      <xdr:col>20</xdr:col>
      <xdr:colOff>38100</xdr:colOff>
      <xdr:row>38</xdr:row>
      <xdr:rowOff>146685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384550" y="642175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36195</xdr:rowOff>
    </xdr:from>
    <xdr:to>
      <xdr:col>15</xdr:col>
      <xdr:colOff>101600</xdr:colOff>
      <xdr:row>38</xdr:row>
      <xdr:rowOff>135255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571750" y="64103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99060</xdr:rowOff>
    </xdr:from>
    <xdr:to>
      <xdr:col>10</xdr:col>
      <xdr:colOff>165100</xdr:colOff>
      <xdr:row>38</xdr:row>
      <xdr:rowOff>31115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778000" y="63055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86360</xdr:rowOff>
    </xdr:from>
    <xdr:to>
      <xdr:col>6</xdr:col>
      <xdr:colOff>38100</xdr:colOff>
      <xdr:row>38</xdr:row>
      <xdr:rowOff>17780</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984250" y="62928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72390</xdr:rowOff>
    </xdr:from>
    <xdr:ext cx="762000" cy="248920"/>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0068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72390</xdr:rowOff>
    </xdr:from>
    <xdr:ext cx="762000" cy="248920"/>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2575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72390</xdr:rowOff>
    </xdr:from>
    <xdr:ext cx="757555" cy="248920"/>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451100" y="745236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72390</xdr:rowOff>
    </xdr:from>
    <xdr:ext cx="762000" cy="248920"/>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6573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72390</xdr:rowOff>
    </xdr:from>
    <xdr:ext cx="762000" cy="248920"/>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8572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38</xdr:row>
      <xdr:rowOff>54610</xdr:rowOff>
    </xdr:from>
    <xdr:to>
      <xdr:col>24</xdr:col>
      <xdr:colOff>114300</xdr:colOff>
      <xdr:row>38</xdr:row>
      <xdr:rowOff>153670</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127500" y="64287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76835</xdr:rowOff>
    </xdr:from>
    <xdr:ext cx="400685" cy="253365"/>
    <xdr:sp macro="" textlink="">
      <xdr:nvSpPr>
        <xdr:cNvPr id="74" name="【道路】&#10;有形固定資産減価償却率該当値テキスト">
          <a:extLst>
            <a:ext uri="{FF2B5EF4-FFF2-40B4-BE49-F238E27FC236}">
              <a16:creationId xmlns:a16="http://schemas.microsoft.com/office/drawing/2014/main" id="{00000000-0008-0000-0F00-00004A000000}"/>
            </a:ext>
          </a:extLst>
        </xdr:cNvPr>
        <xdr:cNvSpPr txBox="1"/>
      </xdr:nvSpPr>
      <xdr:spPr>
        <a:xfrm>
          <a:off x="4216400" y="628332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38</xdr:row>
      <xdr:rowOff>19050</xdr:rowOff>
    </xdr:from>
    <xdr:to>
      <xdr:col>20</xdr:col>
      <xdr:colOff>38100</xdr:colOff>
      <xdr:row>38</xdr:row>
      <xdr:rowOff>118110</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384550" y="63931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38</xdr:row>
      <xdr:rowOff>69215</xdr:rowOff>
    </xdr:from>
    <xdr:to>
      <xdr:col>24</xdr:col>
      <xdr:colOff>63500</xdr:colOff>
      <xdr:row>38</xdr:row>
      <xdr:rowOff>104775</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429000" y="6443345"/>
          <a:ext cx="7493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151130</xdr:rowOff>
    </xdr:from>
    <xdr:to>
      <xdr:col>15</xdr:col>
      <xdr:colOff>101600</xdr:colOff>
      <xdr:row>38</xdr:row>
      <xdr:rowOff>83185</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571750" y="63576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33655</xdr:rowOff>
    </xdr:from>
    <xdr:to>
      <xdr:col>19</xdr:col>
      <xdr:colOff>171450</xdr:colOff>
      <xdr:row>38</xdr:row>
      <xdr:rowOff>69215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622550" y="6407785"/>
          <a:ext cx="80645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110490</xdr:rowOff>
    </xdr:from>
    <xdr:to>
      <xdr:col>10</xdr:col>
      <xdr:colOff>165100</xdr:colOff>
      <xdr:row>38</xdr:row>
      <xdr:rowOff>41910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778000" y="63169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160655</xdr:rowOff>
    </xdr:from>
    <xdr:to>
      <xdr:col>15</xdr:col>
      <xdr:colOff>50800</xdr:colOff>
      <xdr:row>38</xdr:row>
      <xdr:rowOff>33655</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1828800" y="6367145"/>
          <a:ext cx="79375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69850</xdr:rowOff>
    </xdr:from>
    <xdr:to>
      <xdr:col>6</xdr:col>
      <xdr:colOff>38100</xdr:colOff>
      <xdr:row>38</xdr:row>
      <xdr:rowOff>1270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984250" y="62763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37</xdr:row>
      <xdr:rowOff>118745</xdr:rowOff>
    </xdr:from>
    <xdr:to>
      <xdr:col>10</xdr:col>
      <xdr:colOff>114300</xdr:colOff>
      <xdr:row>37</xdr:row>
      <xdr:rowOff>160655</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028700" y="6325235"/>
          <a:ext cx="8001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38</xdr:row>
      <xdr:rowOff>137795</xdr:rowOff>
    </xdr:from>
    <xdr:ext cx="400685" cy="253365"/>
    <xdr:sp macro="" textlink="">
      <xdr:nvSpPr>
        <xdr:cNvPr id="83" name="n_1aveValue【道路】&#10;有形固定資産減価償却率">
          <a:extLst>
            <a:ext uri="{FF2B5EF4-FFF2-40B4-BE49-F238E27FC236}">
              <a16:creationId xmlns:a16="http://schemas.microsoft.com/office/drawing/2014/main" id="{00000000-0008-0000-0F00-000053000000}"/>
            </a:ext>
          </a:extLst>
        </xdr:cNvPr>
        <xdr:cNvSpPr txBox="1"/>
      </xdr:nvSpPr>
      <xdr:spPr>
        <a:xfrm>
          <a:off x="3239135" y="651192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38</xdr:row>
      <xdr:rowOff>127000</xdr:rowOff>
    </xdr:from>
    <xdr:ext cx="400685" cy="248920"/>
    <xdr:sp macro="" textlink="">
      <xdr:nvSpPr>
        <xdr:cNvPr id="84" name="n_2aveValue【道路】&#10;有形固定資産減価償却率">
          <a:extLst>
            <a:ext uri="{FF2B5EF4-FFF2-40B4-BE49-F238E27FC236}">
              <a16:creationId xmlns:a16="http://schemas.microsoft.com/office/drawing/2014/main" id="{00000000-0008-0000-0F00-000054000000}"/>
            </a:ext>
          </a:extLst>
        </xdr:cNvPr>
        <xdr:cNvSpPr txBox="1"/>
      </xdr:nvSpPr>
      <xdr:spPr>
        <a:xfrm>
          <a:off x="2439035" y="650113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36</xdr:row>
      <xdr:rowOff>47625</xdr:rowOff>
    </xdr:from>
    <xdr:ext cx="400685" cy="248920"/>
    <xdr:sp macro="" textlink="">
      <xdr:nvSpPr>
        <xdr:cNvPr id="85" name="n_3aveValue【道路】&#10;有形固定資産減価償却率">
          <a:extLst>
            <a:ext uri="{FF2B5EF4-FFF2-40B4-BE49-F238E27FC236}">
              <a16:creationId xmlns:a16="http://schemas.microsoft.com/office/drawing/2014/main" id="{00000000-0008-0000-0F00-000055000000}"/>
            </a:ext>
          </a:extLst>
        </xdr:cNvPr>
        <xdr:cNvSpPr txBox="1"/>
      </xdr:nvSpPr>
      <xdr:spPr>
        <a:xfrm>
          <a:off x="1645285" y="608647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38</xdr:row>
      <xdr:rowOff>8890</xdr:rowOff>
    </xdr:from>
    <xdr:ext cx="405130" cy="253365"/>
    <xdr:sp macro="" textlink="">
      <xdr:nvSpPr>
        <xdr:cNvPr id="86" name="n_4aveValue【道路】&#10;有形固定資産減価償却率">
          <a:extLst>
            <a:ext uri="{FF2B5EF4-FFF2-40B4-BE49-F238E27FC236}">
              <a16:creationId xmlns:a16="http://schemas.microsoft.com/office/drawing/2014/main" id="{00000000-0008-0000-0F00-000056000000}"/>
            </a:ext>
          </a:extLst>
        </xdr:cNvPr>
        <xdr:cNvSpPr txBox="1"/>
      </xdr:nvSpPr>
      <xdr:spPr>
        <a:xfrm>
          <a:off x="851535" y="638302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60.3</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36</xdr:row>
      <xdr:rowOff>134620</xdr:rowOff>
    </xdr:from>
    <xdr:ext cx="400685" cy="253365"/>
    <xdr:sp macro="" textlink="">
      <xdr:nvSpPr>
        <xdr:cNvPr id="87" name="n_1mainValue【道路】&#10;有形固定資産減価償却率">
          <a:extLst>
            <a:ext uri="{FF2B5EF4-FFF2-40B4-BE49-F238E27FC236}">
              <a16:creationId xmlns:a16="http://schemas.microsoft.com/office/drawing/2014/main" id="{00000000-0008-0000-0F00-000057000000}"/>
            </a:ext>
          </a:extLst>
        </xdr:cNvPr>
        <xdr:cNvSpPr txBox="1"/>
      </xdr:nvSpPr>
      <xdr:spPr>
        <a:xfrm>
          <a:off x="3239135" y="617347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36</xdr:row>
      <xdr:rowOff>99060</xdr:rowOff>
    </xdr:from>
    <xdr:ext cx="400685" cy="253365"/>
    <xdr:sp macro="" textlink="">
      <xdr:nvSpPr>
        <xdr:cNvPr id="88" name="n_2mainValue【道路】&#10;有形固定資産減価償却率">
          <a:extLst>
            <a:ext uri="{FF2B5EF4-FFF2-40B4-BE49-F238E27FC236}">
              <a16:creationId xmlns:a16="http://schemas.microsoft.com/office/drawing/2014/main" id="{00000000-0008-0000-0F00-000058000000}"/>
            </a:ext>
          </a:extLst>
        </xdr:cNvPr>
        <xdr:cNvSpPr txBox="1"/>
      </xdr:nvSpPr>
      <xdr:spPr>
        <a:xfrm>
          <a:off x="2439035" y="613791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63.8</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38</xdr:row>
      <xdr:rowOff>33655</xdr:rowOff>
    </xdr:from>
    <xdr:ext cx="400685" cy="248920"/>
    <xdr:sp macro="" textlink="">
      <xdr:nvSpPr>
        <xdr:cNvPr id="89" name="n_3mainValue【道路】&#10;有形固定資産減価償却率">
          <a:extLst>
            <a:ext uri="{FF2B5EF4-FFF2-40B4-BE49-F238E27FC236}">
              <a16:creationId xmlns:a16="http://schemas.microsoft.com/office/drawing/2014/main" id="{00000000-0008-0000-0F00-000059000000}"/>
            </a:ext>
          </a:extLst>
        </xdr:cNvPr>
        <xdr:cNvSpPr txBox="1"/>
      </xdr:nvSpPr>
      <xdr:spPr>
        <a:xfrm>
          <a:off x="1645285" y="640778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36</xdr:row>
      <xdr:rowOff>17145</xdr:rowOff>
    </xdr:from>
    <xdr:ext cx="405130" cy="253365"/>
    <xdr:sp macro="" textlink="">
      <xdr:nvSpPr>
        <xdr:cNvPr id="90" name="n_4mainValue【道路】&#10;有形固定資産減価償却率">
          <a:extLst>
            <a:ext uri="{FF2B5EF4-FFF2-40B4-BE49-F238E27FC236}">
              <a16:creationId xmlns:a16="http://schemas.microsoft.com/office/drawing/2014/main" id="{00000000-0008-0000-0F00-00005A000000}"/>
            </a:ext>
          </a:extLst>
        </xdr:cNvPr>
        <xdr:cNvSpPr txBox="1"/>
      </xdr:nvSpPr>
      <xdr:spPr>
        <a:xfrm>
          <a:off x="851535" y="605599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74295</xdr:rowOff>
    </xdr:from>
    <xdr:to>
      <xdr:col>59</xdr:col>
      <xdr:colOff>88900</xdr:colOff>
      <xdr:row>28</xdr:row>
      <xdr:rowOff>24765</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595630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50165</xdr:rowOff>
    </xdr:from>
    <xdr:to>
      <xdr:col>43</xdr:col>
      <xdr:colOff>63500</xdr:colOff>
      <xdr:row>29</xdr:row>
      <xdr:rowOff>130175</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0642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80645</xdr:rowOff>
    </xdr:from>
    <xdr:to>
      <xdr:col>43</xdr:col>
      <xdr:colOff>63500</xdr:colOff>
      <xdr:row>30</xdr:row>
      <xdr:rowOff>161925</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90/106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50165</xdr:rowOff>
    </xdr:from>
    <xdr:to>
      <xdr:col>48</xdr:col>
      <xdr:colOff>127000</xdr:colOff>
      <xdr:row>29</xdr:row>
      <xdr:rowOff>130175</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9850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80645</xdr:rowOff>
    </xdr:from>
    <xdr:to>
      <xdr:col>48</xdr:col>
      <xdr:colOff>127000</xdr:colOff>
      <xdr:row>30</xdr:row>
      <xdr:rowOff>161925</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9.585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50165</xdr:rowOff>
    </xdr:from>
    <xdr:to>
      <xdr:col>54</xdr:col>
      <xdr:colOff>127000</xdr:colOff>
      <xdr:row>29</xdr:row>
      <xdr:rowOff>130175</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013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80645</xdr:rowOff>
    </xdr:from>
    <xdr:to>
      <xdr:col>54</xdr:col>
      <xdr:colOff>127000</xdr:colOff>
      <xdr:row>30</xdr:row>
      <xdr:rowOff>161925</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74295</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5956300" y="521906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39090" cy="220345"/>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5918200" y="5033010"/>
          <a:ext cx="33909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74295</xdr:rowOff>
    </xdr:from>
    <xdr:to>
      <xdr:col>59</xdr:col>
      <xdr:colOff>50800</xdr:colOff>
      <xdr:row>44</xdr:row>
      <xdr:rowOff>74295</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5956300" y="7454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37465</xdr:rowOff>
    </xdr:from>
    <xdr:to>
      <xdr:col>59</xdr:col>
      <xdr:colOff>50800</xdr:colOff>
      <xdr:row>42</xdr:row>
      <xdr:rowOff>37465</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7082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66040</xdr:rowOff>
    </xdr:from>
    <xdr:ext cx="462915" cy="248920"/>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5527040" y="69430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5956300" y="67094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39</xdr:row>
      <xdr:rowOff>28575</xdr:rowOff>
    </xdr:from>
    <xdr:ext cx="527050" cy="248920"/>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5481955" y="6570345"/>
          <a:ext cx="5270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130175</xdr:rowOff>
    </xdr:from>
    <xdr:to>
      <xdr:col>59</xdr:col>
      <xdr:colOff>50800</xdr:colOff>
      <xdr:row>37</xdr:row>
      <xdr:rowOff>130175</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5956300" y="63366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159385</xdr:rowOff>
    </xdr:from>
    <xdr:ext cx="527050" cy="248920"/>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5481955" y="6198235"/>
          <a:ext cx="5270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93345</xdr:rowOff>
    </xdr:from>
    <xdr:to>
      <xdr:col>59</xdr:col>
      <xdr:colOff>50800</xdr:colOff>
      <xdr:row>35</xdr:row>
      <xdr:rowOff>93345</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5956300" y="59645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121920</xdr:rowOff>
    </xdr:from>
    <xdr:ext cx="527050" cy="248920"/>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5481955" y="5825490"/>
          <a:ext cx="5270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55880</xdr:rowOff>
    </xdr:from>
    <xdr:to>
      <xdr:col>59</xdr:col>
      <xdr:colOff>50800</xdr:colOff>
      <xdr:row>33</xdr:row>
      <xdr:rowOff>55880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5956300" y="5591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84455</xdr:rowOff>
    </xdr:from>
    <xdr:ext cx="527050" cy="248920"/>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5481955" y="5452745"/>
          <a:ext cx="5270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5956300" y="5219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47625</xdr:rowOff>
    </xdr:from>
    <xdr:ext cx="527050" cy="248920"/>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5481955" y="5080635"/>
          <a:ext cx="5270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74295</xdr:rowOff>
    </xdr:to>
    <xdr:sp macro="" textlink="">
      <xdr:nvSpPr>
        <xdr:cNvPr id="113" name="【道路】&#10;一人当たり延長グラフ枠">
          <a:extLst>
            <a:ext uri="{FF2B5EF4-FFF2-40B4-BE49-F238E27FC236}">
              <a16:creationId xmlns:a16="http://schemas.microsoft.com/office/drawing/2014/main" id="{00000000-0008-0000-0F00-000071000000}"/>
            </a:ext>
          </a:extLst>
        </xdr:cNvPr>
        <xdr:cNvSpPr/>
      </xdr:nvSpPr>
      <xdr:spPr>
        <a:xfrm>
          <a:off x="5956300" y="521906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34</xdr:row>
      <xdr:rowOff>50165</xdr:rowOff>
    </xdr:from>
    <xdr:to>
      <xdr:col>54</xdr:col>
      <xdr:colOff>171450</xdr:colOff>
      <xdr:row>41</xdr:row>
      <xdr:rowOff>151130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9429750" y="5753735"/>
          <a:ext cx="0" cy="1274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154940</xdr:rowOff>
    </xdr:from>
    <xdr:ext cx="465455" cy="253365"/>
    <xdr:sp macro="" textlink="">
      <xdr:nvSpPr>
        <xdr:cNvPr id="115" name="【道路】&#10;一人当たり延長最小値テキスト">
          <a:extLst>
            <a:ext uri="{FF2B5EF4-FFF2-40B4-BE49-F238E27FC236}">
              <a16:creationId xmlns:a16="http://schemas.microsoft.com/office/drawing/2014/main" id="{00000000-0008-0000-0F00-000073000000}"/>
            </a:ext>
          </a:extLst>
        </xdr:cNvPr>
        <xdr:cNvSpPr txBox="1"/>
      </xdr:nvSpPr>
      <xdr:spPr>
        <a:xfrm>
          <a:off x="9467850" y="703199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1.439</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151130</xdr:rowOff>
    </xdr:from>
    <xdr:to>
      <xdr:col>55</xdr:col>
      <xdr:colOff>88900</xdr:colOff>
      <xdr:row>41</xdr:row>
      <xdr:rowOff>151130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9359900" y="70281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165100</xdr:rowOff>
    </xdr:from>
    <xdr:ext cx="530225" cy="248920"/>
    <xdr:sp macro="" textlink="">
      <xdr:nvSpPr>
        <xdr:cNvPr id="117" name="【道路】&#10;一人当たり延長最大値テキスト">
          <a:extLst>
            <a:ext uri="{FF2B5EF4-FFF2-40B4-BE49-F238E27FC236}">
              <a16:creationId xmlns:a16="http://schemas.microsoft.com/office/drawing/2014/main" id="{00000000-0008-0000-0F00-000075000000}"/>
            </a:ext>
          </a:extLst>
        </xdr:cNvPr>
        <xdr:cNvSpPr txBox="1"/>
      </xdr:nvSpPr>
      <xdr:spPr>
        <a:xfrm>
          <a:off x="9467850" y="5533390"/>
          <a:ext cx="5302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35.659</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50165</xdr:rowOff>
    </xdr:from>
    <xdr:to>
      <xdr:col>55</xdr:col>
      <xdr:colOff>88900</xdr:colOff>
      <xdr:row>34</xdr:row>
      <xdr:rowOff>50165</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9359900" y="57537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64770</xdr:rowOff>
    </xdr:from>
    <xdr:ext cx="465455" cy="253365"/>
    <xdr:sp macro="" textlink="">
      <xdr:nvSpPr>
        <xdr:cNvPr id="119" name="【道路】&#10;一人当たり延長平均値テキスト">
          <a:extLst>
            <a:ext uri="{FF2B5EF4-FFF2-40B4-BE49-F238E27FC236}">
              <a16:creationId xmlns:a16="http://schemas.microsoft.com/office/drawing/2014/main" id="{00000000-0008-0000-0F00-000077000000}"/>
            </a:ext>
          </a:extLst>
        </xdr:cNvPr>
        <xdr:cNvSpPr txBox="1"/>
      </xdr:nvSpPr>
      <xdr:spPr>
        <a:xfrm>
          <a:off x="9467850" y="6606540"/>
          <a:ext cx="4654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7.515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42545</xdr:rowOff>
    </xdr:from>
    <xdr:to>
      <xdr:col>55</xdr:col>
      <xdr:colOff>50800</xdr:colOff>
      <xdr:row>40</xdr:row>
      <xdr:rowOff>142240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398000" y="675195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46990</xdr:rowOff>
    </xdr:from>
    <xdr:to>
      <xdr:col>50</xdr:col>
      <xdr:colOff>165100</xdr:colOff>
      <xdr:row>40</xdr:row>
      <xdr:rowOff>146050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636000" y="67564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49530</xdr:rowOff>
    </xdr:from>
    <xdr:to>
      <xdr:col>46</xdr:col>
      <xdr:colOff>38100</xdr:colOff>
      <xdr:row>40</xdr:row>
      <xdr:rowOff>148590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842250" y="67589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165735</xdr:rowOff>
    </xdr:from>
    <xdr:to>
      <xdr:col>41</xdr:col>
      <xdr:colOff>101600</xdr:colOff>
      <xdr:row>39</xdr:row>
      <xdr:rowOff>97155</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029450" y="65398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151130</xdr:rowOff>
    </xdr:from>
    <xdr:to>
      <xdr:col>36</xdr:col>
      <xdr:colOff>165100</xdr:colOff>
      <xdr:row>39</xdr:row>
      <xdr:rowOff>83185</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235700" y="65252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72390</xdr:rowOff>
    </xdr:from>
    <xdr:ext cx="762000" cy="248920"/>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25830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72390</xdr:rowOff>
    </xdr:from>
    <xdr:ext cx="762000" cy="248920"/>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5153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72390</xdr:rowOff>
    </xdr:from>
    <xdr:ext cx="762000" cy="248920"/>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7152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72390</xdr:rowOff>
    </xdr:from>
    <xdr:ext cx="757555" cy="248920"/>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908800" y="745236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72390</xdr:rowOff>
    </xdr:from>
    <xdr:ext cx="762000" cy="248920"/>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1150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41</xdr:row>
      <xdr:rowOff>53975</xdr:rowOff>
    </xdr:from>
    <xdr:to>
      <xdr:col>55</xdr:col>
      <xdr:colOff>50800</xdr:colOff>
      <xdr:row>41</xdr:row>
      <xdr:rowOff>153035</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9398000" y="69310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138430</xdr:rowOff>
    </xdr:from>
    <xdr:ext cx="465455" cy="253365"/>
    <xdr:sp macro="" textlink="">
      <xdr:nvSpPr>
        <xdr:cNvPr id="131" name="【道路】&#10;一人当たり延長該当値テキスト">
          <a:extLst>
            <a:ext uri="{FF2B5EF4-FFF2-40B4-BE49-F238E27FC236}">
              <a16:creationId xmlns:a16="http://schemas.microsoft.com/office/drawing/2014/main" id="{00000000-0008-0000-0F00-000083000000}"/>
            </a:ext>
          </a:extLst>
        </xdr:cNvPr>
        <xdr:cNvSpPr txBox="1"/>
      </xdr:nvSpPr>
      <xdr:spPr>
        <a:xfrm>
          <a:off x="9467850" y="684784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2.713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41</xdr:row>
      <xdr:rowOff>54610</xdr:rowOff>
    </xdr:from>
    <xdr:to>
      <xdr:col>50</xdr:col>
      <xdr:colOff>165100</xdr:colOff>
      <xdr:row>41</xdr:row>
      <xdr:rowOff>153670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8636000" y="69316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104140</xdr:rowOff>
    </xdr:from>
    <xdr:to>
      <xdr:col>55</xdr:col>
      <xdr:colOff>0</xdr:colOff>
      <xdr:row>41</xdr:row>
      <xdr:rowOff>104775</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flipV="1">
          <a:off x="8686800" y="6981190"/>
          <a:ext cx="7429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54610</xdr:rowOff>
    </xdr:from>
    <xdr:to>
      <xdr:col>46</xdr:col>
      <xdr:colOff>38100</xdr:colOff>
      <xdr:row>41</xdr:row>
      <xdr:rowOff>153670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7842250" y="69316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41</xdr:row>
      <xdr:rowOff>104775</xdr:rowOff>
    </xdr:from>
    <xdr:to>
      <xdr:col>50</xdr:col>
      <xdr:colOff>114300</xdr:colOff>
      <xdr:row>41</xdr:row>
      <xdr:rowOff>104775</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flipV="1">
          <a:off x="7886700" y="698182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54610</xdr:rowOff>
    </xdr:from>
    <xdr:to>
      <xdr:col>41</xdr:col>
      <xdr:colOff>101600</xdr:colOff>
      <xdr:row>41</xdr:row>
      <xdr:rowOff>153670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029450" y="69316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104775</xdr:rowOff>
    </xdr:from>
    <xdr:to>
      <xdr:col>45</xdr:col>
      <xdr:colOff>171450</xdr:colOff>
      <xdr:row>41</xdr:row>
      <xdr:rowOff>104775</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flipV="1">
          <a:off x="7080250" y="698182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55880</xdr:rowOff>
    </xdr:from>
    <xdr:to>
      <xdr:col>36</xdr:col>
      <xdr:colOff>165100</xdr:colOff>
      <xdr:row>41</xdr:row>
      <xdr:rowOff>154940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235700" y="69329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104775</xdr:rowOff>
    </xdr:from>
    <xdr:to>
      <xdr:col>41</xdr:col>
      <xdr:colOff>50800</xdr:colOff>
      <xdr:row>41</xdr:row>
      <xdr:rowOff>106045</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flipV="1">
          <a:off x="6286500" y="6981825"/>
          <a:ext cx="7937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162560</xdr:rowOff>
    </xdr:from>
    <xdr:ext cx="469900" cy="248920"/>
    <xdr:sp macro="" textlink="">
      <xdr:nvSpPr>
        <xdr:cNvPr id="140" name="n_1aveValue【道路】&#10;一人当たり延長">
          <a:extLst>
            <a:ext uri="{FF2B5EF4-FFF2-40B4-BE49-F238E27FC236}">
              <a16:creationId xmlns:a16="http://schemas.microsoft.com/office/drawing/2014/main" id="{00000000-0008-0000-0F00-00008C000000}"/>
            </a:ext>
          </a:extLst>
        </xdr:cNvPr>
        <xdr:cNvSpPr txBox="1"/>
      </xdr:nvSpPr>
      <xdr:spPr>
        <a:xfrm>
          <a:off x="8458200" y="653669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7.422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38</xdr:row>
      <xdr:rowOff>164465</xdr:rowOff>
    </xdr:from>
    <xdr:ext cx="469900" cy="248920"/>
    <xdr:sp macro="" textlink="">
      <xdr:nvSpPr>
        <xdr:cNvPr id="141" name="n_2aveValue【道路】&#10;一人当たり延長">
          <a:extLst>
            <a:ext uri="{FF2B5EF4-FFF2-40B4-BE49-F238E27FC236}">
              <a16:creationId xmlns:a16="http://schemas.microsoft.com/office/drawing/2014/main" id="{00000000-0008-0000-0F00-00008D000000}"/>
            </a:ext>
          </a:extLst>
        </xdr:cNvPr>
        <xdr:cNvSpPr txBox="1"/>
      </xdr:nvSpPr>
      <xdr:spPr>
        <a:xfrm>
          <a:off x="7677150" y="653859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7.344</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37</xdr:row>
      <xdr:rowOff>113665</xdr:rowOff>
    </xdr:from>
    <xdr:ext cx="530225" cy="253365"/>
    <xdr:sp macro="" textlink="">
      <xdr:nvSpPr>
        <xdr:cNvPr id="142" name="n_3aveValue【道路】&#10;一人当たり延長">
          <a:extLst>
            <a:ext uri="{FF2B5EF4-FFF2-40B4-BE49-F238E27FC236}">
              <a16:creationId xmlns:a16="http://schemas.microsoft.com/office/drawing/2014/main" id="{00000000-0008-0000-0F00-00008E000000}"/>
            </a:ext>
          </a:extLst>
        </xdr:cNvPr>
        <xdr:cNvSpPr txBox="1"/>
      </xdr:nvSpPr>
      <xdr:spPr>
        <a:xfrm>
          <a:off x="6851015" y="6320155"/>
          <a:ext cx="530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13.225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37</xdr:row>
      <xdr:rowOff>99060</xdr:rowOff>
    </xdr:from>
    <xdr:ext cx="534670" cy="253365"/>
    <xdr:sp macro="" textlink="">
      <xdr:nvSpPr>
        <xdr:cNvPr id="143" name="n_4aveValue【道路】&#10;一人当たり延長">
          <a:extLst>
            <a:ext uri="{FF2B5EF4-FFF2-40B4-BE49-F238E27FC236}">
              <a16:creationId xmlns:a16="http://schemas.microsoft.com/office/drawing/2014/main" id="{00000000-0008-0000-0F00-00008F000000}"/>
            </a:ext>
          </a:extLst>
        </xdr:cNvPr>
        <xdr:cNvSpPr txBox="1"/>
      </xdr:nvSpPr>
      <xdr:spPr>
        <a:xfrm>
          <a:off x="6038215" y="63055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13.598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145415</xdr:rowOff>
    </xdr:from>
    <xdr:ext cx="469900" cy="248920"/>
    <xdr:sp macro="" textlink="">
      <xdr:nvSpPr>
        <xdr:cNvPr id="144" name="n_1mainValue【道路】&#10;一人当たり延長">
          <a:extLst>
            <a:ext uri="{FF2B5EF4-FFF2-40B4-BE49-F238E27FC236}">
              <a16:creationId xmlns:a16="http://schemas.microsoft.com/office/drawing/2014/main" id="{00000000-0008-0000-0F00-000090000000}"/>
            </a:ext>
          </a:extLst>
        </xdr:cNvPr>
        <xdr:cNvSpPr txBox="1"/>
      </xdr:nvSpPr>
      <xdr:spPr>
        <a:xfrm>
          <a:off x="8458200" y="702246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2.708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145415</xdr:rowOff>
    </xdr:from>
    <xdr:ext cx="469900" cy="248920"/>
    <xdr:sp macro="" textlink="">
      <xdr:nvSpPr>
        <xdr:cNvPr id="145" name="n_2mainValue【道路】&#10;一人当たり延長">
          <a:extLst>
            <a:ext uri="{FF2B5EF4-FFF2-40B4-BE49-F238E27FC236}">
              <a16:creationId xmlns:a16="http://schemas.microsoft.com/office/drawing/2014/main" id="{00000000-0008-0000-0F00-000091000000}"/>
            </a:ext>
          </a:extLst>
        </xdr:cNvPr>
        <xdr:cNvSpPr txBox="1"/>
      </xdr:nvSpPr>
      <xdr:spPr>
        <a:xfrm>
          <a:off x="7677150" y="702246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2.701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145415</xdr:rowOff>
    </xdr:from>
    <xdr:ext cx="469900" cy="248920"/>
    <xdr:sp macro="" textlink="">
      <xdr:nvSpPr>
        <xdr:cNvPr id="146" name="n_3mainValue【道路】&#10;一人当たり延長">
          <a:extLst>
            <a:ext uri="{FF2B5EF4-FFF2-40B4-BE49-F238E27FC236}">
              <a16:creationId xmlns:a16="http://schemas.microsoft.com/office/drawing/2014/main" id="{00000000-0008-0000-0F00-000092000000}"/>
            </a:ext>
          </a:extLst>
        </xdr:cNvPr>
        <xdr:cNvSpPr txBox="1"/>
      </xdr:nvSpPr>
      <xdr:spPr>
        <a:xfrm>
          <a:off x="6864350" y="702246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2.696</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41</xdr:row>
      <xdr:rowOff>146685</xdr:rowOff>
    </xdr:from>
    <xdr:ext cx="469900" cy="248920"/>
    <xdr:sp macro="" textlink="">
      <xdr:nvSpPr>
        <xdr:cNvPr id="147" name="n_4mainValue【道路】&#10;一人当たり延長">
          <a:extLst>
            <a:ext uri="{FF2B5EF4-FFF2-40B4-BE49-F238E27FC236}">
              <a16:creationId xmlns:a16="http://schemas.microsoft.com/office/drawing/2014/main" id="{00000000-0008-0000-0F00-000093000000}"/>
            </a:ext>
          </a:extLst>
        </xdr:cNvPr>
        <xdr:cNvSpPr txBox="1"/>
      </xdr:nvSpPr>
      <xdr:spPr>
        <a:xfrm>
          <a:off x="6070600" y="702373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2.665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111760</xdr:rowOff>
    </xdr:from>
    <xdr:to>
      <xdr:col>28</xdr:col>
      <xdr:colOff>152400</xdr:colOff>
      <xdr:row>50</xdr:row>
      <xdr:rowOff>61595</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6858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86995</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128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117475</xdr:rowOff>
    </xdr:from>
    <xdr:to>
      <xdr:col>12</xdr:col>
      <xdr:colOff>127000</xdr:colOff>
      <xdr:row>53</xdr:row>
      <xdr:rowOff>31115</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128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12/103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86995</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7145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117475</xdr:rowOff>
    </xdr:from>
    <xdr:to>
      <xdr:col>18</xdr:col>
      <xdr:colOff>0</xdr:colOff>
      <xdr:row>53</xdr:row>
      <xdr:rowOff>31115</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7145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86995</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2743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117475</xdr:rowOff>
    </xdr:from>
    <xdr:to>
      <xdr:col>24</xdr:col>
      <xdr:colOff>0</xdr:colOff>
      <xdr:row>53</xdr:row>
      <xdr:rowOff>31115</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2743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55880</xdr:rowOff>
    </xdr:from>
    <xdr:to>
      <xdr:col>28</xdr:col>
      <xdr:colOff>152400</xdr:colOff>
      <xdr:row>66</xdr:row>
      <xdr:rowOff>111760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6858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37465</xdr:rowOff>
    </xdr:from>
    <xdr:ext cx="294005" cy="220345"/>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666750" y="8758555"/>
          <a:ext cx="2940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111760</xdr:rowOff>
    </xdr:from>
    <xdr:to>
      <xdr:col>28</xdr:col>
      <xdr:colOff>114300</xdr:colOff>
      <xdr:row>66</xdr:row>
      <xdr:rowOff>111760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6858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140335</xdr:rowOff>
    </xdr:from>
    <xdr:ext cx="462915" cy="248920"/>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75590" y="110407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128270</xdr:rowOff>
    </xdr:from>
    <xdr:to>
      <xdr:col>28</xdr:col>
      <xdr:colOff>114300</xdr:colOff>
      <xdr:row>64</xdr:row>
      <xdr:rowOff>128270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685800" y="108610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156210</xdr:rowOff>
    </xdr:from>
    <xdr:ext cx="462915" cy="25336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75590" y="10721340"/>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143510</xdr:rowOff>
    </xdr:from>
    <xdr:to>
      <xdr:col>28</xdr:col>
      <xdr:colOff>114300</xdr:colOff>
      <xdr:row>62</xdr:row>
      <xdr:rowOff>143510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685800" y="10541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62</xdr:row>
      <xdr:rowOff>4445</xdr:rowOff>
    </xdr:from>
    <xdr:ext cx="398780" cy="25336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39725" y="10401935"/>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160020</xdr:rowOff>
    </xdr:from>
    <xdr:to>
      <xdr:col>28</xdr:col>
      <xdr:colOff>114300</xdr:colOff>
      <xdr:row>60</xdr:row>
      <xdr:rowOff>160020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685800" y="102222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20320</xdr:rowOff>
    </xdr:from>
    <xdr:ext cx="398780" cy="25336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39725" y="10082530"/>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59</xdr:row>
      <xdr:rowOff>7620</xdr:rowOff>
    </xdr:from>
    <xdr:to>
      <xdr:col>28</xdr:col>
      <xdr:colOff>114300</xdr:colOff>
      <xdr:row>59</xdr:row>
      <xdr:rowOff>7620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685800" y="99021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58</xdr:row>
      <xdr:rowOff>36830</xdr:rowOff>
    </xdr:from>
    <xdr:ext cx="398780" cy="248920"/>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39725" y="976376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57</xdr:row>
      <xdr:rowOff>24130</xdr:rowOff>
    </xdr:from>
    <xdr:to>
      <xdr:col>28</xdr:col>
      <xdr:colOff>114300</xdr:colOff>
      <xdr:row>57</xdr:row>
      <xdr:rowOff>24130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685800" y="95834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52705</xdr:rowOff>
    </xdr:from>
    <xdr:ext cx="398780" cy="248920"/>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39725" y="944435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55</xdr:row>
      <xdr:rowOff>39370</xdr:rowOff>
    </xdr:from>
    <xdr:to>
      <xdr:col>28</xdr:col>
      <xdr:colOff>114300</xdr:colOff>
      <xdr:row>55</xdr:row>
      <xdr:rowOff>39370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685800" y="92633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54</xdr:row>
      <xdr:rowOff>68580</xdr:rowOff>
    </xdr:from>
    <xdr:ext cx="334645" cy="248920"/>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384810" y="9124950"/>
          <a:ext cx="334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114300</xdr:colOff>
      <xdr:row>53</xdr:row>
      <xdr:rowOff>55880</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6858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55880</xdr:rowOff>
    </xdr:from>
    <xdr:to>
      <xdr:col>28</xdr:col>
      <xdr:colOff>152400</xdr:colOff>
      <xdr:row>66</xdr:row>
      <xdr:rowOff>111760</xdr:rowOff>
    </xdr:to>
    <xdr:sp macro="" textlink="">
      <xdr:nvSpPr>
        <xdr:cNvPr id="172" name="【橋りょう・トンネル】&#10;有形固定資産減価償却率グラフ枠">
          <a:extLst>
            <a:ext uri="{FF2B5EF4-FFF2-40B4-BE49-F238E27FC236}">
              <a16:creationId xmlns:a16="http://schemas.microsoft.com/office/drawing/2014/main" id="{00000000-0008-0000-0F00-0000AC000000}"/>
            </a:ext>
          </a:extLst>
        </xdr:cNvPr>
        <xdr:cNvSpPr/>
      </xdr:nvSpPr>
      <xdr:spPr>
        <a:xfrm>
          <a:off x="6858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30480</xdr:rowOff>
    </xdr:from>
    <xdr:to>
      <xdr:col>24</xdr:col>
      <xdr:colOff>62865</xdr:colOff>
      <xdr:row>64</xdr:row>
      <xdr:rowOff>3175</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flipV="1">
          <a:off x="4177665" y="9422130"/>
          <a:ext cx="0" cy="1313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6350</xdr:rowOff>
    </xdr:from>
    <xdr:ext cx="400685" cy="253365"/>
    <xdr:sp macro="" textlink="">
      <xdr:nvSpPr>
        <xdr:cNvPr id="174" name="【橋りょう・トンネル】&#10;有形固定資産減価償却率最小値テキスト">
          <a:extLst>
            <a:ext uri="{FF2B5EF4-FFF2-40B4-BE49-F238E27FC236}">
              <a16:creationId xmlns:a16="http://schemas.microsoft.com/office/drawing/2014/main" id="{00000000-0008-0000-0F00-0000AE000000}"/>
            </a:ext>
          </a:extLst>
        </xdr:cNvPr>
        <xdr:cNvSpPr txBox="1"/>
      </xdr:nvSpPr>
      <xdr:spPr>
        <a:xfrm>
          <a:off x="4216400" y="1073912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92.2</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3175</xdr:rowOff>
    </xdr:from>
    <xdr:to>
      <xdr:col>24</xdr:col>
      <xdr:colOff>152400</xdr:colOff>
      <xdr:row>64</xdr:row>
      <xdr:rowOff>3175</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108450" y="107359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146050</xdr:rowOff>
    </xdr:from>
    <xdr:ext cx="335915" cy="248920"/>
    <xdr:sp macro="" textlink="">
      <xdr:nvSpPr>
        <xdr:cNvPr id="176" name="【橋りょう・トンネル】&#10;有形固定資産減価償却率最大値テキスト">
          <a:extLst>
            <a:ext uri="{FF2B5EF4-FFF2-40B4-BE49-F238E27FC236}">
              <a16:creationId xmlns:a16="http://schemas.microsoft.com/office/drawing/2014/main" id="{00000000-0008-0000-0F00-0000B0000000}"/>
            </a:ext>
          </a:extLst>
        </xdr:cNvPr>
        <xdr:cNvSpPr txBox="1"/>
      </xdr:nvSpPr>
      <xdr:spPr>
        <a:xfrm>
          <a:off x="4216400" y="9202420"/>
          <a:ext cx="335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30480</xdr:rowOff>
    </xdr:from>
    <xdr:to>
      <xdr:col>24</xdr:col>
      <xdr:colOff>152400</xdr:colOff>
      <xdr:row>56</xdr:row>
      <xdr:rowOff>30480</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108450" y="94221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132080</xdr:rowOff>
    </xdr:from>
    <xdr:ext cx="400685" cy="253365"/>
    <xdr:sp macro="" textlink="">
      <xdr:nvSpPr>
        <xdr:cNvPr id="178" name="【橋りょう・トンネル】&#10;有形固定資産減価償却率平均値テキスト">
          <a:extLst>
            <a:ext uri="{FF2B5EF4-FFF2-40B4-BE49-F238E27FC236}">
              <a16:creationId xmlns:a16="http://schemas.microsoft.com/office/drawing/2014/main" id="{00000000-0008-0000-0F00-0000B2000000}"/>
            </a:ext>
          </a:extLst>
        </xdr:cNvPr>
        <xdr:cNvSpPr txBox="1"/>
      </xdr:nvSpPr>
      <xdr:spPr>
        <a:xfrm>
          <a:off x="4216400" y="10194290"/>
          <a:ext cx="4006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153035</xdr:rowOff>
    </xdr:from>
    <xdr:to>
      <xdr:col>24</xdr:col>
      <xdr:colOff>114300</xdr:colOff>
      <xdr:row>61</xdr:row>
      <xdr:rowOff>85090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4127500" y="102152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135255</xdr:rowOff>
    </xdr:from>
    <xdr:to>
      <xdr:col>20</xdr:col>
      <xdr:colOff>38100</xdr:colOff>
      <xdr:row>61</xdr:row>
      <xdr:rowOff>67310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3384550" y="1019746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124460</xdr:rowOff>
    </xdr:from>
    <xdr:to>
      <xdr:col>15</xdr:col>
      <xdr:colOff>101600</xdr:colOff>
      <xdr:row>61</xdr:row>
      <xdr:rowOff>55880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2571750" y="101866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106680</xdr:rowOff>
    </xdr:from>
    <xdr:to>
      <xdr:col>10</xdr:col>
      <xdr:colOff>165100</xdr:colOff>
      <xdr:row>61</xdr:row>
      <xdr:rowOff>38735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778000" y="101688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117475</xdr:rowOff>
    </xdr:from>
    <xdr:to>
      <xdr:col>6</xdr:col>
      <xdr:colOff>38100</xdr:colOff>
      <xdr:row>61</xdr:row>
      <xdr:rowOff>50165</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984250" y="1017968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109220</xdr:rowOff>
    </xdr:from>
    <xdr:ext cx="762000" cy="248920"/>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40068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109220</xdr:rowOff>
    </xdr:from>
    <xdr:ext cx="762000" cy="248920"/>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32575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109220</xdr:rowOff>
    </xdr:from>
    <xdr:ext cx="757555" cy="248920"/>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24511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109220</xdr:rowOff>
    </xdr:from>
    <xdr:ext cx="762000" cy="248920"/>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16573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109220</xdr:rowOff>
    </xdr:from>
    <xdr:ext cx="762000" cy="248920"/>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8572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59</xdr:row>
      <xdr:rowOff>14605</xdr:rowOff>
    </xdr:from>
    <xdr:to>
      <xdr:col>24</xdr:col>
      <xdr:colOff>114300</xdr:colOff>
      <xdr:row>59</xdr:row>
      <xdr:rowOff>113665</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4127500" y="99091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36830</xdr:rowOff>
    </xdr:from>
    <xdr:ext cx="400685" cy="248920"/>
    <xdr:sp macro="" textlink="">
      <xdr:nvSpPr>
        <xdr:cNvPr id="190" name="【橋りょう・トンネル】&#10;有形固定資産減価償却率該当値テキスト">
          <a:extLst>
            <a:ext uri="{FF2B5EF4-FFF2-40B4-BE49-F238E27FC236}">
              <a16:creationId xmlns:a16="http://schemas.microsoft.com/office/drawing/2014/main" id="{00000000-0008-0000-0F00-0000BE000000}"/>
            </a:ext>
          </a:extLst>
        </xdr:cNvPr>
        <xdr:cNvSpPr txBox="1"/>
      </xdr:nvSpPr>
      <xdr:spPr>
        <a:xfrm>
          <a:off x="4216400" y="976376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154305</xdr:rowOff>
    </xdr:from>
    <xdr:to>
      <xdr:col>20</xdr:col>
      <xdr:colOff>38100</xdr:colOff>
      <xdr:row>59</xdr:row>
      <xdr:rowOff>86360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3384550" y="988123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59</xdr:row>
      <xdr:rowOff>36830</xdr:rowOff>
    </xdr:from>
    <xdr:to>
      <xdr:col>24</xdr:col>
      <xdr:colOff>63500</xdr:colOff>
      <xdr:row>59</xdr:row>
      <xdr:rowOff>63500</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3429000" y="9931400"/>
          <a:ext cx="7493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127635</xdr:rowOff>
    </xdr:from>
    <xdr:to>
      <xdr:col>15</xdr:col>
      <xdr:colOff>101600</xdr:colOff>
      <xdr:row>59</xdr:row>
      <xdr:rowOff>59055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2571750" y="98545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8890</xdr:rowOff>
    </xdr:from>
    <xdr:to>
      <xdr:col>19</xdr:col>
      <xdr:colOff>171450</xdr:colOff>
      <xdr:row>59</xdr:row>
      <xdr:rowOff>36830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622550" y="9903460"/>
          <a:ext cx="80645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100330</xdr:rowOff>
    </xdr:from>
    <xdr:to>
      <xdr:col>10</xdr:col>
      <xdr:colOff>165100</xdr:colOff>
      <xdr:row>59</xdr:row>
      <xdr:rowOff>32385</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778000" y="98272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150495</xdr:rowOff>
    </xdr:from>
    <xdr:to>
      <xdr:col>15</xdr:col>
      <xdr:colOff>50800</xdr:colOff>
      <xdr:row>59</xdr:row>
      <xdr:rowOff>8890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1828800" y="9877425"/>
          <a:ext cx="79375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73025</xdr:rowOff>
    </xdr:from>
    <xdr:to>
      <xdr:col>6</xdr:col>
      <xdr:colOff>38100</xdr:colOff>
      <xdr:row>59</xdr:row>
      <xdr:rowOff>5080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984250" y="979995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58</xdr:row>
      <xdr:rowOff>123190</xdr:rowOff>
    </xdr:from>
    <xdr:to>
      <xdr:col>10</xdr:col>
      <xdr:colOff>114300</xdr:colOff>
      <xdr:row>58</xdr:row>
      <xdr:rowOff>150495</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028700" y="9850120"/>
          <a:ext cx="8001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61</xdr:row>
      <xdr:rowOff>58420</xdr:rowOff>
    </xdr:from>
    <xdr:ext cx="400685" cy="253365"/>
    <xdr:sp macro="" textlink="">
      <xdr:nvSpPr>
        <xdr:cNvPr id="199" name="n_1aveValue【橋りょう・トンネル】&#10;有形固定資産減価償却率">
          <a:extLst>
            <a:ext uri="{FF2B5EF4-FFF2-40B4-BE49-F238E27FC236}">
              <a16:creationId xmlns:a16="http://schemas.microsoft.com/office/drawing/2014/main" id="{00000000-0008-0000-0F00-0000C7000000}"/>
            </a:ext>
          </a:extLst>
        </xdr:cNvPr>
        <xdr:cNvSpPr txBox="1"/>
      </xdr:nvSpPr>
      <xdr:spPr>
        <a:xfrm>
          <a:off x="3239135" y="1028827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61</xdr:row>
      <xdr:rowOff>47625</xdr:rowOff>
    </xdr:from>
    <xdr:ext cx="400685" cy="248920"/>
    <xdr:sp macro="" textlink="">
      <xdr:nvSpPr>
        <xdr:cNvPr id="200" name="n_2aveValue【橋りょう・トンネル】&#10;有形固定資産減価償却率">
          <a:extLst>
            <a:ext uri="{FF2B5EF4-FFF2-40B4-BE49-F238E27FC236}">
              <a16:creationId xmlns:a16="http://schemas.microsoft.com/office/drawing/2014/main" id="{00000000-0008-0000-0F00-0000C8000000}"/>
            </a:ext>
          </a:extLst>
        </xdr:cNvPr>
        <xdr:cNvSpPr txBox="1"/>
      </xdr:nvSpPr>
      <xdr:spPr>
        <a:xfrm>
          <a:off x="2439035" y="1027747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61</xdr:row>
      <xdr:rowOff>29845</xdr:rowOff>
    </xdr:from>
    <xdr:ext cx="400685" cy="248920"/>
    <xdr:sp macro="" textlink="">
      <xdr:nvSpPr>
        <xdr:cNvPr id="201" name="n_3aveValue【橋りょう・トンネル】&#10;有形固定資産減価償却率">
          <a:extLst>
            <a:ext uri="{FF2B5EF4-FFF2-40B4-BE49-F238E27FC236}">
              <a16:creationId xmlns:a16="http://schemas.microsoft.com/office/drawing/2014/main" id="{00000000-0008-0000-0F00-0000C9000000}"/>
            </a:ext>
          </a:extLst>
        </xdr:cNvPr>
        <xdr:cNvSpPr txBox="1"/>
      </xdr:nvSpPr>
      <xdr:spPr>
        <a:xfrm>
          <a:off x="1645285" y="1025969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61</xdr:row>
      <xdr:rowOff>40640</xdr:rowOff>
    </xdr:from>
    <xdr:ext cx="405130" cy="253365"/>
    <xdr:sp macro="" textlink="">
      <xdr:nvSpPr>
        <xdr:cNvPr id="202" name="n_4aveValue【橋りょう・トンネル】&#10;有形固定資産減価償却率">
          <a:extLst>
            <a:ext uri="{FF2B5EF4-FFF2-40B4-BE49-F238E27FC236}">
              <a16:creationId xmlns:a16="http://schemas.microsoft.com/office/drawing/2014/main" id="{00000000-0008-0000-0F00-0000CA000000}"/>
            </a:ext>
          </a:extLst>
        </xdr:cNvPr>
        <xdr:cNvSpPr txBox="1"/>
      </xdr:nvSpPr>
      <xdr:spPr>
        <a:xfrm>
          <a:off x="851535" y="1027049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57</xdr:row>
      <xdr:rowOff>102870</xdr:rowOff>
    </xdr:from>
    <xdr:ext cx="400685" cy="248920"/>
    <xdr:sp macro="" textlink="">
      <xdr:nvSpPr>
        <xdr:cNvPr id="203" name="n_1mainValue【橋りょう・トンネル】&#10;有形固定資産減価償却率">
          <a:extLst>
            <a:ext uri="{FF2B5EF4-FFF2-40B4-BE49-F238E27FC236}">
              <a16:creationId xmlns:a16="http://schemas.microsoft.com/office/drawing/2014/main" id="{00000000-0008-0000-0F00-0000CB000000}"/>
            </a:ext>
          </a:extLst>
        </xdr:cNvPr>
        <xdr:cNvSpPr txBox="1"/>
      </xdr:nvSpPr>
      <xdr:spPr>
        <a:xfrm>
          <a:off x="3239135" y="966216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57</xdr:row>
      <xdr:rowOff>74930</xdr:rowOff>
    </xdr:from>
    <xdr:ext cx="400685" cy="253365"/>
    <xdr:sp macro="" textlink="">
      <xdr:nvSpPr>
        <xdr:cNvPr id="204" name="n_2mainValue【橋りょう・トンネル】&#10;有形固定資産減価償却率">
          <a:extLst>
            <a:ext uri="{FF2B5EF4-FFF2-40B4-BE49-F238E27FC236}">
              <a16:creationId xmlns:a16="http://schemas.microsoft.com/office/drawing/2014/main" id="{00000000-0008-0000-0F00-0000CC000000}"/>
            </a:ext>
          </a:extLst>
        </xdr:cNvPr>
        <xdr:cNvSpPr txBox="1"/>
      </xdr:nvSpPr>
      <xdr:spPr>
        <a:xfrm>
          <a:off x="2439035" y="963422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40.1</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57</xdr:row>
      <xdr:rowOff>48895</xdr:rowOff>
    </xdr:from>
    <xdr:ext cx="400685" cy="248920"/>
    <xdr:sp macro="" textlink="">
      <xdr:nvSpPr>
        <xdr:cNvPr id="205" name="n_3mainValue【橋りょう・トンネル】&#10;有形固定資産減価償却率">
          <a:extLst>
            <a:ext uri="{FF2B5EF4-FFF2-40B4-BE49-F238E27FC236}">
              <a16:creationId xmlns:a16="http://schemas.microsoft.com/office/drawing/2014/main" id="{00000000-0008-0000-0F00-0000CD000000}"/>
            </a:ext>
          </a:extLst>
        </xdr:cNvPr>
        <xdr:cNvSpPr txBox="1"/>
      </xdr:nvSpPr>
      <xdr:spPr>
        <a:xfrm>
          <a:off x="1645285" y="960818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57</xdr:row>
      <xdr:rowOff>20955</xdr:rowOff>
    </xdr:from>
    <xdr:ext cx="405130" cy="253365"/>
    <xdr:sp macro="" textlink="">
      <xdr:nvSpPr>
        <xdr:cNvPr id="206" name="n_4mainValue【橋りょう・トンネル】&#10;有形固定資産減価償却率">
          <a:extLst>
            <a:ext uri="{FF2B5EF4-FFF2-40B4-BE49-F238E27FC236}">
              <a16:creationId xmlns:a16="http://schemas.microsoft.com/office/drawing/2014/main" id="{00000000-0008-0000-0F00-0000CE000000}"/>
            </a:ext>
          </a:extLst>
        </xdr:cNvPr>
        <xdr:cNvSpPr txBox="1"/>
      </xdr:nvSpPr>
      <xdr:spPr>
        <a:xfrm>
          <a:off x="851535" y="958024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111760</xdr:rowOff>
    </xdr:from>
    <xdr:to>
      <xdr:col>59</xdr:col>
      <xdr:colOff>88900</xdr:colOff>
      <xdr:row>50</xdr:row>
      <xdr:rowOff>61595</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595630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86995</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0642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117475</xdr:rowOff>
    </xdr:from>
    <xdr:to>
      <xdr:col>43</xdr:col>
      <xdr:colOff>63500</xdr:colOff>
      <xdr:row>53</xdr:row>
      <xdr:rowOff>31115</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0642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97/103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86995</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9850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117475</xdr:rowOff>
    </xdr:from>
    <xdr:to>
      <xdr:col>48</xdr:col>
      <xdr:colOff>127000</xdr:colOff>
      <xdr:row>53</xdr:row>
      <xdr:rowOff>31115</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9850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162,999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86995</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013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117475</xdr:rowOff>
    </xdr:from>
    <xdr:to>
      <xdr:col>54</xdr:col>
      <xdr:colOff>127000</xdr:colOff>
      <xdr:row>53</xdr:row>
      <xdr:rowOff>31115</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013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34,732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55880</xdr:rowOff>
    </xdr:from>
    <xdr:to>
      <xdr:col>59</xdr:col>
      <xdr:colOff>88900</xdr:colOff>
      <xdr:row>66</xdr:row>
      <xdr:rowOff>111760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595630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37465</xdr:rowOff>
    </xdr:from>
    <xdr:ext cx="345440" cy="220345"/>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5918200" y="875855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111760</xdr:rowOff>
    </xdr:from>
    <xdr:to>
      <xdr:col>59</xdr:col>
      <xdr:colOff>50800</xdr:colOff>
      <xdr:row>66</xdr:row>
      <xdr:rowOff>111760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5956300" y="11179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74295</xdr:rowOff>
    </xdr:from>
    <xdr:to>
      <xdr:col>59</xdr:col>
      <xdr:colOff>50800</xdr:colOff>
      <xdr:row>64</xdr:row>
      <xdr:rowOff>74295</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5956300" y="10807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103505</xdr:rowOff>
    </xdr:from>
    <xdr:ext cx="244475" cy="248920"/>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5726430" y="10668635"/>
          <a:ext cx="2444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37465</xdr:rowOff>
    </xdr:from>
    <xdr:to>
      <xdr:col>59</xdr:col>
      <xdr:colOff>50800</xdr:colOff>
      <xdr:row>62</xdr:row>
      <xdr:rowOff>37465</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5956300" y="104349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61</xdr:row>
      <xdr:rowOff>66040</xdr:rowOff>
    </xdr:from>
    <xdr:ext cx="595630" cy="248920"/>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5417820" y="10295890"/>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5956300" y="100622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59</xdr:row>
      <xdr:rowOff>28575</xdr:rowOff>
    </xdr:from>
    <xdr:ext cx="595630" cy="248920"/>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5417820" y="9923145"/>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130175</xdr:rowOff>
    </xdr:from>
    <xdr:to>
      <xdr:col>59</xdr:col>
      <xdr:colOff>50800</xdr:colOff>
      <xdr:row>57</xdr:row>
      <xdr:rowOff>130175</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5956300" y="96894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159385</xdr:rowOff>
    </xdr:from>
    <xdr:ext cx="595630" cy="248920"/>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5417820" y="9551035"/>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93345</xdr:rowOff>
    </xdr:from>
    <xdr:to>
      <xdr:col>59</xdr:col>
      <xdr:colOff>50800</xdr:colOff>
      <xdr:row>55</xdr:row>
      <xdr:rowOff>93345</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5956300" y="9317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54</xdr:row>
      <xdr:rowOff>121920</xdr:rowOff>
    </xdr:from>
    <xdr:ext cx="685800" cy="248920"/>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5327650" y="9178290"/>
          <a:ext cx="6858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50800</xdr:colOff>
      <xdr:row>53</xdr:row>
      <xdr:rowOff>55880</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5956300" y="8944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84455</xdr:rowOff>
    </xdr:from>
    <xdr:ext cx="685800" cy="248920"/>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5327650" y="8805545"/>
          <a:ext cx="6858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88900</xdr:colOff>
      <xdr:row>66</xdr:row>
      <xdr:rowOff>111760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F00-0000E5000000}"/>
            </a:ext>
          </a:extLst>
        </xdr:cNvPr>
        <xdr:cNvSpPr/>
      </xdr:nvSpPr>
      <xdr:spPr>
        <a:xfrm>
          <a:off x="595630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55</xdr:row>
      <xdr:rowOff>166370</xdr:rowOff>
    </xdr:from>
    <xdr:to>
      <xdr:col>54</xdr:col>
      <xdr:colOff>171450</xdr:colOff>
      <xdr:row>64</xdr:row>
      <xdr:rowOff>71120</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flipV="1">
          <a:off x="9429750" y="9390380"/>
          <a:ext cx="0" cy="1413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74295</xdr:rowOff>
    </xdr:from>
    <xdr:ext cx="465455" cy="25209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F00-0000E7000000}"/>
            </a:ext>
          </a:extLst>
        </xdr:cNvPr>
        <xdr:cNvSpPr txBox="1"/>
      </xdr:nvSpPr>
      <xdr:spPr>
        <a:xfrm>
          <a:off x="9467850" y="1080706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3,230</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71120</xdr:rowOff>
    </xdr:from>
    <xdr:to>
      <xdr:col>55</xdr:col>
      <xdr:colOff>88900</xdr:colOff>
      <xdr:row>64</xdr:row>
      <xdr:rowOff>71120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9359900" y="10803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114300</xdr:rowOff>
    </xdr:from>
    <xdr:ext cx="685800" cy="25336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F00-0000E9000000}"/>
            </a:ext>
          </a:extLst>
        </xdr:cNvPr>
        <xdr:cNvSpPr txBox="1"/>
      </xdr:nvSpPr>
      <xdr:spPr>
        <a:xfrm>
          <a:off x="9467850" y="9170670"/>
          <a:ext cx="6858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1,140,778</a:t>
          </a:r>
          <a:endParaRPr kumimoji="1" lang="ja-JP" altLang="en-US" sz="1000" b="1">
            <a:latin typeface="ＭＳ Ｐゴシック"/>
            <a:ea typeface="ＭＳ Ｐゴシック"/>
          </a:endParaRPr>
        </a:p>
      </xdr:txBody>
    </xdr:sp>
    <xdr:clientData/>
  </xdr:oneCellAnchor>
  <xdr:twoCellAnchor>
    <xdr:from>
      <xdr:col>54</xdr:col>
      <xdr:colOff>101600</xdr:colOff>
      <xdr:row>55</xdr:row>
      <xdr:rowOff>166370</xdr:rowOff>
    </xdr:from>
    <xdr:to>
      <xdr:col>55</xdr:col>
      <xdr:colOff>88900</xdr:colOff>
      <xdr:row>55</xdr:row>
      <xdr:rowOff>166370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9359900" y="93903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79375</xdr:rowOff>
    </xdr:from>
    <xdr:ext cx="594360" cy="25336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F00-0000EB000000}"/>
            </a:ext>
          </a:extLst>
        </xdr:cNvPr>
        <xdr:cNvSpPr txBox="1"/>
      </xdr:nvSpPr>
      <xdr:spPr>
        <a:xfrm>
          <a:off x="9467850" y="10476865"/>
          <a:ext cx="5943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109,087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57150</xdr:rowOff>
    </xdr:from>
    <xdr:to>
      <xdr:col>55</xdr:col>
      <xdr:colOff>50800</xdr:colOff>
      <xdr:row>63</xdr:row>
      <xdr:rowOff>156210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9398000" y="106222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60960</xdr:rowOff>
    </xdr:from>
    <xdr:to>
      <xdr:col>50</xdr:col>
      <xdr:colOff>165100</xdr:colOff>
      <xdr:row>63</xdr:row>
      <xdr:rowOff>160655</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8636000" y="106260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60960</xdr:rowOff>
    </xdr:from>
    <xdr:to>
      <xdr:col>46</xdr:col>
      <xdr:colOff>38100</xdr:colOff>
      <xdr:row>63</xdr:row>
      <xdr:rowOff>160655</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842250" y="106260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109220</xdr:rowOff>
    </xdr:from>
    <xdr:to>
      <xdr:col>41</xdr:col>
      <xdr:colOff>101600</xdr:colOff>
      <xdr:row>63</xdr:row>
      <xdr:rowOff>40640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7029450" y="105067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110490</xdr:rowOff>
    </xdr:from>
    <xdr:to>
      <xdr:col>36</xdr:col>
      <xdr:colOff>165100</xdr:colOff>
      <xdr:row>63</xdr:row>
      <xdr:rowOff>41910</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6235700" y="105079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109220</xdr:rowOff>
    </xdr:from>
    <xdr:ext cx="762000" cy="248920"/>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925830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109220</xdr:rowOff>
    </xdr:from>
    <xdr:ext cx="762000" cy="248920"/>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85153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109220</xdr:rowOff>
    </xdr:from>
    <xdr:ext cx="762000" cy="248920"/>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77152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109220</xdr:rowOff>
    </xdr:from>
    <xdr:ext cx="757555" cy="248920"/>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9088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109220</xdr:rowOff>
    </xdr:from>
    <xdr:ext cx="762000" cy="248920"/>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61150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64</xdr:row>
      <xdr:rowOff>15875</xdr:rowOff>
    </xdr:from>
    <xdr:to>
      <xdr:col>55</xdr:col>
      <xdr:colOff>50800</xdr:colOff>
      <xdr:row>64</xdr:row>
      <xdr:rowOff>114935</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9398000" y="1074864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100330</xdr:rowOff>
    </xdr:from>
    <xdr:ext cx="465455" cy="25336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F00-0000F7000000}"/>
            </a:ext>
          </a:extLst>
        </xdr:cNvPr>
        <xdr:cNvSpPr txBox="1"/>
      </xdr:nvSpPr>
      <xdr:spPr>
        <a:xfrm>
          <a:off x="9467850" y="1066546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7,257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64</xdr:row>
      <xdr:rowOff>16510</xdr:rowOff>
    </xdr:from>
    <xdr:to>
      <xdr:col>50</xdr:col>
      <xdr:colOff>165100</xdr:colOff>
      <xdr:row>64</xdr:row>
      <xdr:rowOff>115570</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8636000" y="107492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64770</xdr:rowOff>
    </xdr:from>
    <xdr:to>
      <xdr:col>55</xdr:col>
      <xdr:colOff>0</xdr:colOff>
      <xdr:row>64</xdr:row>
      <xdr:rowOff>66040</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flipV="1">
          <a:off x="8686800" y="10797540"/>
          <a:ext cx="7429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16510</xdr:rowOff>
    </xdr:from>
    <xdr:to>
      <xdr:col>46</xdr:col>
      <xdr:colOff>38100</xdr:colOff>
      <xdr:row>64</xdr:row>
      <xdr:rowOff>115570</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7842250" y="107492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64</xdr:row>
      <xdr:rowOff>66040</xdr:rowOff>
    </xdr:from>
    <xdr:to>
      <xdr:col>50</xdr:col>
      <xdr:colOff>114300</xdr:colOff>
      <xdr:row>64</xdr:row>
      <xdr:rowOff>66040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7886700" y="1079881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16510</xdr:rowOff>
    </xdr:from>
    <xdr:to>
      <xdr:col>41</xdr:col>
      <xdr:colOff>101600</xdr:colOff>
      <xdr:row>64</xdr:row>
      <xdr:rowOff>115570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7029450" y="107492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66040</xdr:rowOff>
    </xdr:from>
    <xdr:to>
      <xdr:col>45</xdr:col>
      <xdr:colOff>171450</xdr:colOff>
      <xdr:row>64</xdr:row>
      <xdr:rowOff>66040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7080250" y="1079881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16510</xdr:rowOff>
    </xdr:from>
    <xdr:to>
      <xdr:col>36</xdr:col>
      <xdr:colOff>165100</xdr:colOff>
      <xdr:row>64</xdr:row>
      <xdr:rowOff>115570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6235700" y="107492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66040</xdr:rowOff>
    </xdr:from>
    <xdr:to>
      <xdr:col>41</xdr:col>
      <xdr:colOff>50800</xdr:colOff>
      <xdr:row>64</xdr:row>
      <xdr:rowOff>66040</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flipV="1">
          <a:off x="6286500" y="1079881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171450</xdr:colOff>
      <xdr:row>62</xdr:row>
      <xdr:rowOff>8255</xdr:rowOff>
    </xdr:from>
    <xdr:ext cx="598805" cy="253365"/>
    <xdr:sp macro="" textlink="">
      <xdr:nvSpPr>
        <xdr:cNvPr id="256" name="n_1aveValue【橋りょう・トンネル】&#10;一人当たり有形固定資産（償却資産）額">
          <a:extLst>
            <a:ext uri="{FF2B5EF4-FFF2-40B4-BE49-F238E27FC236}">
              <a16:creationId xmlns:a16="http://schemas.microsoft.com/office/drawing/2014/main" id="{00000000-0008-0000-0F00-000000010000}"/>
            </a:ext>
          </a:extLst>
        </xdr:cNvPr>
        <xdr:cNvSpPr txBox="1"/>
      </xdr:nvSpPr>
      <xdr:spPr>
        <a:xfrm>
          <a:off x="8401050" y="1040574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105,987</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62</xdr:row>
      <xdr:rowOff>8255</xdr:rowOff>
    </xdr:from>
    <xdr:ext cx="594360" cy="253365"/>
    <xdr:sp macro="" textlink="">
      <xdr:nvSpPr>
        <xdr:cNvPr id="257" name="n_2aveValue【橋りょう・トンネル】&#10;一人当たり有形固定資産（償却資産）額">
          <a:extLst>
            <a:ext uri="{FF2B5EF4-FFF2-40B4-BE49-F238E27FC236}">
              <a16:creationId xmlns:a16="http://schemas.microsoft.com/office/drawing/2014/main" id="{00000000-0008-0000-0F00-000001010000}"/>
            </a:ext>
          </a:extLst>
        </xdr:cNvPr>
        <xdr:cNvSpPr txBox="1"/>
      </xdr:nvSpPr>
      <xdr:spPr>
        <a:xfrm>
          <a:off x="7612380" y="10405745"/>
          <a:ext cx="594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106,039</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132080</xdr:colOff>
      <xdr:row>61</xdr:row>
      <xdr:rowOff>57150</xdr:rowOff>
    </xdr:from>
    <xdr:ext cx="594360" cy="253365"/>
    <xdr:sp macro="" textlink="">
      <xdr:nvSpPr>
        <xdr:cNvPr id="258" name="n_3aveValue【橋りょう・トンネル】&#10;一人当たり有形固定資産（償却資産）額">
          <a:extLst>
            <a:ext uri="{FF2B5EF4-FFF2-40B4-BE49-F238E27FC236}">
              <a16:creationId xmlns:a16="http://schemas.microsoft.com/office/drawing/2014/main" id="{00000000-0008-0000-0F00-000002010000}"/>
            </a:ext>
          </a:extLst>
        </xdr:cNvPr>
        <xdr:cNvSpPr txBox="1"/>
      </xdr:nvSpPr>
      <xdr:spPr>
        <a:xfrm>
          <a:off x="6818630" y="10287000"/>
          <a:ext cx="594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201,934</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5080</xdr:colOff>
      <xdr:row>61</xdr:row>
      <xdr:rowOff>58420</xdr:rowOff>
    </xdr:from>
    <xdr:ext cx="594360" cy="253365"/>
    <xdr:sp macro="" textlink="">
      <xdr:nvSpPr>
        <xdr:cNvPr id="259" name="n_4aveValue【橋りょう・トンネル】&#10;一人当たり有形固定資産（償却資産）額">
          <a:extLst>
            <a:ext uri="{FF2B5EF4-FFF2-40B4-BE49-F238E27FC236}">
              <a16:creationId xmlns:a16="http://schemas.microsoft.com/office/drawing/2014/main" id="{00000000-0008-0000-0F00-000003010000}"/>
            </a:ext>
          </a:extLst>
        </xdr:cNvPr>
        <xdr:cNvSpPr txBox="1"/>
      </xdr:nvSpPr>
      <xdr:spPr>
        <a:xfrm>
          <a:off x="6005830" y="10288270"/>
          <a:ext cx="594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201,014</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64</xdr:row>
      <xdr:rowOff>106680</xdr:rowOff>
    </xdr:from>
    <xdr:ext cx="469900" cy="248920"/>
    <xdr:sp macro="" textlink="">
      <xdr:nvSpPr>
        <xdr:cNvPr id="260" name="n_1mainValue【橋りょう・トンネル】&#10;一人当たり有形固定資産（償却資産）額">
          <a:extLst>
            <a:ext uri="{FF2B5EF4-FFF2-40B4-BE49-F238E27FC236}">
              <a16:creationId xmlns:a16="http://schemas.microsoft.com/office/drawing/2014/main" id="{00000000-0008-0000-0F00-000004010000}"/>
            </a:ext>
          </a:extLst>
        </xdr:cNvPr>
        <xdr:cNvSpPr txBox="1"/>
      </xdr:nvSpPr>
      <xdr:spPr>
        <a:xfrm>
          <a:off x="8458200" y="1083945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7,245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106680</xdr:rowOff>
    </xdr:from>
    <xdr:ext cx="469900" cy="248920"/>
    <xdr:sp macro="" textlink="">
      <xdr:nvSpPr>
        <xdr:cNvPr id="261" name="n_2mainValue【橋りょう・トンネル】&#10;一人当たり有形固定資産（償却資産）額">
          <a:extLst>
            <a:ext uri="{FF2B5EF4-FFF2-40B4-BE49-F238E27FC236}">
              <a16:creationId xmlns:a16="http://schemas.microsoft.com/office/drawing/2014/main" id="{00000000-0008-0000-0F00-000005010000}"/>
            </a:ext>
          </a:extLst>
        </xdr:cNvPr>
        <xdr:cNvSpPr txBox="1"/>
      </xdr:nvSpPr>
      <xdr:spPr>
        <a:xfrm>
          <a:off x="7677150" y="1083945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7,231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106680</xdr:rowOff>
    </xdr:from>
    <xdr:ext cx="469900" cy="248920"/>
    <xdr:sp macro="" textlink="">
      <xdr:nvSpPr>
        <xdr:cNvPr id="262" name="n_3mainValue【橋りょう・トンネル】&#10;一人当たり有形固定資産（償却資産）額">
          <a:extLst>
            <a:ext uri="{FF2B5EF4-FFF2-40B4-BE49-F238E27FC236}">
              <a16:creationId xmlns:a16="http://schemas.microsoft.com/office/drawing/2014/main" id="{00000000-0008-0000-0F00-000006010000}"/>
            </a:ext>
          </a:extLst>
        </xdr:cNvPr>
        <xdr:cNvSpPr txBox="1"/>
      </xdr:nvSpPr>
      <xdr:spPr>
        <a:xfrm>
          <a:off x="6864350" y="1083945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7,216</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64</xdr:row>
      <xdr:rowOff>106680</xdr:rowOff>
    </xdr:from>
    <xdr:ext cx="469900" cy="248920"/>
    <xdr:sp macro="" textlink="">
      <xdr:nvSpPr>
        <xdr:cNvPr id="263" name="n_4mainValue【橋りょう・トンネル】&#10;一人当たり有形固定資産（償却資産）額">
          <a:extLst>
            <a:ext uri="{FF2B5EF4-FFF2-40B4-BE49-F238E27FC236}">
              <a16:creationId xmlns:a16="http://schemas.microsoft.com/office/drawing/2014/main" id="{00000000-0008-0000-0F00-000007010000}"/>
            </a:ext>
          </a:extLst>
        </xdr:cNvPr>
        <xdr:cNvSpPr txBox="1"/>
      </xdr:nvSpPr>
      <xdr:spPr>
        <a:xfrm>
          <a:off x="6070600" y="1083945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7,134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149225</xdr:rowOff>
    </xdr:from>
    <xdr:to>
      <xdr:col>28</xdr:col>
      <xdr:colOff>152400</xdr:colOff>
      <xdr:row>72</xdr:row>
      <xdr:rowOff>99060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6858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124460</xdr:rowOff>
    </xdr:from>
    <xdr:to>
      <xdr:col>12</xdr:col>
      <xdr:colOff>127000</xdr:colOff>
      <xdr:row>74</xdr:row>
      <xdr:rowOff>37465</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128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154940</xdr:rowOff>
    </xdr:from>
    <xdr:to>
      <xdr:col>12</xdr:col>
      <xdr:colOff>127000</xdr:colOff>
      <xdr:row>75</xdr:row>
      <xdr:rowOff>68580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8128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76/90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124460</xdr:rowOff>
    </xdr:from>
    <xdr:to>
      <xdr:col>18</xdr:col>
      <xdr:colOff>0</xdr:colOff>
      <xdr:row>74</xdr:row>
      <xdr:rowOff>37465</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7145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154940</xdr:rowOff>
    </xdr:from>
    <xdr:to>
      <xdr:col>18</xdr:col>
      <xdr:colOff>0</xdr:colOff>
      <xdr:row>75</xdr:row>
      <xdr:rowOff>68580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17145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124460</xdr:rowOff>
    </xdr:from>
    <xdr:to>
      <xdr:col>24</xdr:col>
      <xdr:colOff>0</xdr:colOff>
      <xdr:row>74</xdr:row>
      <xdr:rowOff>37465</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2743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154940</xdr:rowOff>
    </xdr:from>
    <xdr:to>
      <xdr:col>24</xdr:col>
      <xdr:colOff>0</xdr:colOff>
      <xdr:row>75</xdr:row>
      <xdr:rowOff>68580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2743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93345</xdr:rowOff>
    </xdr:from>
    <xdr:to>
      <xdr:col>28</xdr:col>
      <xdr:colOff>152400</xdr:colOff>
      <xdr:row>88</xdr:row>
      <xdr:rowOff>149225</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6858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74295</xdr:rowOff>
    </xdr:from>
    <xdr:ext cx="294005" cy="216535"/>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666750" y="12483465"/>
          <a:ext cx="294005"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149225</xdr:rowOff>
    </xdr:from>
    <xdr:to>
      <xdr:col>28</xdr:col>
      <xdr:colOff>114300</xdr:colOff>
      <xdr:row>88</xdr:row>
      <xdr:rowOff>149225</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6858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2915" cy="248920"/>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275590" y="147662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111760</xdr:rowOff>
    </xdr:from>
    <xdr:to>
      <xdr:col>28</xdr:col>
      <xdr:colOff>114300</xdr:colOff>
      <xdr:row>86</xdr:row>
      <xdr:rowOff>111760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685800" y="14532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140335</xdr:rowOff>
    </xdr:from>
    <xdr:ext cx="462915" cy="248920"/>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75590" y="143935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84</xdr:row>
      <xdr:rowOff>74295</xdr:rowOff>
    </xdr:from>
    <xdr:to>
      <xdr:col>28</xdr:col>
      <xdr:colOff>114300</xdr:colOff>
      <xdr:row>84</xdr:row>
      <xdr:rowOff>74295</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685800" y="14159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103505</xdr:rowOff>
    </xdr:from>
    <xdr:ext cx="398780" cy="248920"/>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39725" y="1402143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82</xdr:row>
      <xdr:rowOff>37465</xdr:rowOff>
    </xdr:from>
    <xdr:to>
      <xdr:col>28</xdr:col>
      <xdr:colOff>114300</xdr:colOff>
      <xdr:row>82</xdr:row>
      <xdr:rowOff>37465</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685800" y="137877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66040</xdr:rowOff>
    </xdr:from>
    <xdr:ext cx="398780" cy="248920"/>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39725" y="1364869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6858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28575</xdr:rowOff>
    </xdr:from>
    <xdr:ext cx="398780" cy="248920"/>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39725" y="1327594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77</xdr:row>
      <xdr:rowOff>130175</xdr:rowOff>
    </xdr:from>
    <xdr:to>
      <xdr:col>28</xdr:col>
      <xdr:colOff>114300</xdr:colOff>
      <xdr:row>77</xdr:row>
      <xdr:rowOff>130175</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685800" y="13042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76</xdr:row>
      <xdr:rowOff>159385</xdr:rowOff>
    </xdr:from>
    <xdr:ext cx="398780" cy="248920"/>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39725" y="1290383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114300</xdr:colOff>
      <xdr:row>75</xdr:row>
      <xdr:rowOff>93345</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6858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74</xdr:row>
      <xdr:rowOff>121920</xdr:rowOff>
    </xdr:from>
    <xdr:ext cx="334645" cy="248920"/>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384810" y="12531090"/>
          <a:ext cx="334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152400</xdr:colOff>
      <xdr:row>88</xdr:row>
      <xdr:rowOff>149225</xdr:rowOff>
    </xdr:to>
    <xdr:sp macro="" textlink="">
      <xdr:nvSpPr>
        <xdr:cNvPr id="287" name="【公営住宅】&#10;有形固定資産減価償却率グラフ枠">
          <a:extLst>
            <a:ext uri="{FF2B5EF4-FFF2-40B4-BE49-F238E27FC236}">
              <a16:creationId xmlns:a16="http://schemas.microsoft.com/office/drawing/2014/main" id="{00000000-0008-0000-0F00-00001F010000}"/>
            </a:ext>
          </a:extLst>
        </xdr:cNvPr>
        <xdr:cNvSpPr/>
      </xdr:nvSpPr>
      <xdr:spPr>
        <a:xfrm>
          <a:off x="6858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53975</xdr:rowOff>
    </xdr:from>
    <xdr:to>
      <xdr:col>24</xdr:col>
      <xdr:colOff>62865</xdr:colOff>
      <xdr:row>86</xdr:row>
      <xdr:rowOff>111760</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flipV="1">
          <a:off x="4177665" y="12966065"/>
          <a:ext cx="0" cy="1566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115570</xdr:rowOff>
    </xdr:from>
    <xdr:ext cx="465455" cy="253365"/>
    <xdr:sp macro="" textlink="">
      <xdr:nvSpPr>
        <xdr:cNvPr id="289" name="【公営住宅】&#10;有形固定資産減価償却率最小値テキスト">
          <a:extLst>
            <a:ext uri="{FF2B5EF4-FFF2-40B4-BE49-F238E27FC236}">
              <a16:creationId xmlns:a16="http://schemas.microsoft.com/office/drawing/2014/main" id="{00000000-0008-0000-0F00-000021010000}"/>
            </a:ext>
          </a:extLst>
        </xdr:cNvPr>
        <xdr:cNvSpPr txBox="1"/>
      </xdr:nvSpPr>
      <xdr:spPr>
        <a:xfrm>
          <a:off x="4216400" y="1453642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111760</xdr:rowOff>
    </xdr:from>
    <xdr:to>
      <xdr:col>24</xdr:col>
      <xdr:colOff>152400</xdr:colOff>
      <xdr:row>86</xdr:row>
      <xdr:rowOff>111760</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a:off x="4108450" y="14532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1905</xdr:rowOff>
    </xdr:from>
    <xdr:ext cx="400685" cy="253365"/>
    <xdr:sp macro="" textlink="">
      <xdr:nvSpPr>
        <xdr:cNvPr id="291" name="【公営住宅】&#10;有形固定資産減価償却率最大値テキスト">
          <a:extLst>
            <a:ext uri="{FF2B5EF4-FFF2-40B4-BE49-F238E27FC236}">
              <a16:creationId xmlns:a16="http://schemas.microsoft.com/office/drawing/2014/main" id="{00000000-0008-0000-0F00-000023010000}"/>
            </a:ext>
          </a:extLst>
        </xdr:cNvPr>
        <xdr:cNvSpPr txBox="1"/>
      </xdr:nvSpPr>
      <xdr:spPr>
        <a:xfrm>
          <a:off x="4216400" y="1274635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53975</xdr:rowOff>
    </xdr:from>
    <xdr:to>
      <xdr:col>24</xdr:col>
      <xdr:colOff>152400</xdr:colOff>
      <xdr:row>77</xdr:row>
      <xdr:rowOff>53975</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4108450" y="129660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117475</xdr:rowOff>
    </xdr:from>
    <xdr:ext cx="400685" cy="253365"/>
    <xdr:sp macro="" textlink="">
      <xdr:nvSpPr>
        <xdr:cNvPr id="293" name="【公営住宅】&#10;有形固定資産減価償却率平均値テキスト">
          <a:extLst>
            <a:ext uri="{FF2B5EF4-FFF2-40B4-BE49-F238E27FC236}">
              <a16:creationId xmlns:a16="http://schemas.microsoft.com/office/drawing/2014/main" id="{00000000-0008-0000-0F00-000025010000}"/>
            </a:ext>
          </a:extLst>
        </xdr:cNvPr>
        <xdr:cNvSpPr txBox="1"/>
      </xdr:nvSpPr>
      <xdr:spPr>
        <a:xfrm>
          <a:off x="4216400" y="13700125"/>
          <a:ext cx="4006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82</xdr:row>
      <xdr:rowOff>95250</xdr:rowOff>
    </xdr:from>
    <xdr:to>
      <xdr:col>24</xdr:col>
      <xdr:colOff>114300</xdr:colOff>
      <xdr:row>83</xdr:row>
      <xdr:rowOff>27305</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4127500" y="138455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76835</xdr:rowOff>
    </xdr:from>
    <xdr:to>
      <xdr:col>20</xdr:col>
      <xdr:colOff>38100</xdr:colOff>
      <xdr:row>83</xdr:row>
      <xdr:rowOff>8255</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3384550" y="1382712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84455</xdr:rowOff>
    </xdr:from>
    <xdr:to>
      <xdr:col>15</xdr:col>
      <xdr:colOff>101600</xdr:colOff>
      <xdr:row>83</xdr:row>
      <xdr:rowOff>16510</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2571750" y="138347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2540</xdr:rowOff>
    </xdr:from>
    <xdr:to>
      <xdr:col>10</xdr:col>
      <xdr:colOff>165100</xdr:colOff>
      <xdr:row>83</xdr:row>
      <xdr:rowOff>101600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778000" y="139204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147955</xdr:rowOff>
    </xdr:from>
    <xdr:to>
      <xdr:col>6</xdr:col>
      <xdr:colOff>38100</xdr:colOff>
      <xdr:row>83</xdr:row>
      <xdr:rowOff>79375</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984250" y="138982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146685</xdr:rowOff>
    </xdr:from>
    <xdr:ext cx="762000" cy="248920"/>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40068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88</xdr:row>
      <xdr:rowOff>146685</xdr:rowOff>
    </xdr:from>
    <xdr:ext cx="762000" cy="248920"/>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32575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146685</xdr:rowOff>
    </xdr:from>
    <xdr:ext cx="757555" cy="248920"/>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24511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146685</xdr:rowOff>
    </xdr:from>
    <xdr:ext cx="762000" cy="248920"/>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16573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88</xdr:row>
      <xdr:rowOff>146685</xdr:rowOff>
    </xdr:from>
    <xdr:ext cx="762000" cy="248920"/>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8572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84</xdr:row>
      <xdr:rowOff>127635</xdr:rowOff>
    </xdr:from>
    <xdr:to>
      <xdr:col>24</xdr:col>
      <xdr:colOff>114300</xdr:colOff>
      <xdr:row>85</xdr:row>
      <xdr:rowOff>59055</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4127500" y="142132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106680</xdr:rowOff>
    </xdr:from>
    <xdr:ext cx="400685" cy="248920"/>
    <xdr:sp macro="" textlink="">
      <xdr:nvSpPr>
        <xdr:cNvPr id="305" name="【公営住宅】&#10;有形固定資産減価償却率該当値テキスト">
          <a:extLst>
            <a:ext uri="{FF2B5EF4-FFF2-40B4-BE49-F238E27FC236}">
              <a16:creationId xmlns:a16="http://schemas.microsoft.com/office/drawing/2014/main" id="{00000000-0008-0000-0F00-000031010000}"/>
            </a:ext>
          </a:extLst>
        </xdr:cNvPr>
        <xdr:cNvSpPr txBox="1"/>
      </xdr:nvSpPr>
      <xdr:spPr>
        <a:xfrm>
          <a:off x="4216400" y="1419225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85.5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84</xdr:row>
      <xdr:rowOff>90170</xdr:rowOff>
    </xdr:from>
    <xdr:to>
      <xdr:col>20</xdr:col>
      <xdr:colOff>38100</xdr:colOff>
      <xdr:row>85</xdr:row>
      <xdr:rowOff>21590</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3384550" y="141757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84</xdr:row>
      <xdr:rowOff>140335</xdr:rowOff>
    </xdr:from>
    <xdr:to>
      <xdr:col>24</xdr:col>
      <xdr:colOff>63500</xdr:colOff>
      <xdr:row>85</xdr:row>
      <xdr:rowOff>8890</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3429000" y="14225905"/>
          <a:ext cx="7493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52705</xdr:rowOff>
    </xdr:from>
    <xdr:to>
      <xdr:col>15</xdr:col>
      <xdr:colOff>101600</xdr:colOff>
      <xdr:row>84</xdr:row>
      <xdr:rowOff>151765</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2571750" y="141382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102870</xdr:rowOff>
    </xdr:from>
    <xdr:to>
      <xdr:col>19</xdr:col>
      <xdr:colOff>171450</xdr:colOff>
      <xdr:row>84</xdr:row>
      <xdr:rowOff>140335</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2622550" y="14188440"/>
          <a:ext cx="80645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15875</xdr:rowOff>
    </xdr:from>
    <xdr:to>
      <xdr:col>10</xdr:col>
      <xdr:colOff>165100</xdr:colOff>
      <xdr:row>84</xdr:row>
      <xdr:rowOff>114935</xdr:rowOff>
    </xdr:to>
    <xdr:sp macro="" textlink="">
      <xdr:nvSpPr>
        <xdr:cNvPr id="310" name="楕円 309">
          <a:extLst>
            <a:ext uri="{FF2B5EF4-FFF2-40B4-BE49-F238E27FC236}">
              <a16:creationId xmlns:a16="http://schemas.microsoft.com/office/drawing/2014/main" id="{00000000-0008-0000-0F00-000036010000}"/>
            </a:ext>
          </a:extLst>
        </xdr:cNvPr>
        <xdr:cNvSpPr/>
      </xdr:nvSpPr>
      <xdr:spPr>
        <a:xfrm>
          <a:off x="1778000" y="141014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64770</xdr:rowOff>
    </xdr:from>
    <xdr:to>
      <xdr:col>15</xdr:col>
      <xdr:colOff>50800</xdr:colOff>
      <xdr:row>84</xdr:row>
      <xdr:rowOff>102870</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1828800" y="14150340"/>
          <a:ext cx="79375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166370</xdr:rowOff>
    </xdr:from>
    <xdr:to>
      <xdr:col>6</xdr:col>
      <xdr:colOff>38100</xdr:colOff>
      <xdr:row>84</xdr:row>
      <xdr:rowOff>97790</xdr:rowOff>
    </xdr:to>
    <xdr:sp macro="" textlink="">
      <xdr:nvSpPr>
        <xdr:cNvPr id="312" name="楕円 311">
          <a:extLst>
            <a:ext uri="{FF2B5EF4-FFF2-40B4-BE49-F238E27FC236}">
              <a16:creationId xmlns:a16="http://schemas.microsoft.com/office/drawing/2014/main" id="{00000000-0008-0000-0F00-000038010000}"/>
            </a:ext>
          </a:extLst>
        </xdr:cNvPr>
        <xdr:cNvSpPr/>
      </xdr:nvSpPr>
      <xdr:spPr>
        <a:xfrm>
          <a:off x="984250" y="140843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84</xdr:row>
      <xdr:rowOff>48895</xdr:rowOff>
    </xdr:from>
    <xdr:to>
      <xdr:col>10</xdr:col>
      <xdr:colOff>114300</xdr:colOff>
      <xdr:row>84</xdr:row>
      <xdr:rowOff>64770</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1028700" y="14134465"/>
          <a:ext cx="8001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81</xdr:row>
      <xdr:rowOff>24765</xdr:rowOff>
    </xdr:from>
    <xdr:ext cx="400685" cy="253365"/>
    <xdr:sp macro="" textlink="">
      <xdr:nvSpPr>
        <xdr:cNvPr id="314" name="n_1aveValue【公営住宅】&#10;有形固定資産減価償却率">
          <a:extLst>
            <a:ext uri="{FF2B5EF4-FFF2-40B4-BE49-F238E27FC236}">
              <a16:creationId xmlns:a16="http://schemas.microsoft.com/office/drawing/2014/main" id="{00000000-0008-0000-0F00-00003A010000}"/>
            </a:ext>
          </a:extLst>
        </xdr:cNvPr>
        <xdr:cNvSpPr txBox="1"/>
      </xdr:nvSpPr>
      <xdr:spPr>
        <a:xfrm>
          <a:off x="3239135" y="1360741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81</xdr:row>
      <xdr:rowOff>32385</xdr:rowOff>
    </xdr:from>
    <xdr:ext cx="400685" cy="248920"/>
    <xdr:sp macro="" textlink="">
      <xdr:nvSpPr>
        <xdr:cNvPr id="315" name="n_2aveValue【公営住宅】&#10;有形固定資産減価償却率">
          <a:extLst>
            <a:ext uri="{FF2B5EF4-FFF2-40B4-BE49-F238E27FC236}">
              <a16:creationId xmlns:a16="http://schemas.microsoft.com/office/drawing/2014/main" id="{00000000-0008-0000-0F00-00003B010000}"/>
            </a:ext>
          </a:extLst>
        </xdr:cNvPr>
        <xdr:cNvSpPr txBox="1"/>
      </xdr:nvSpPr>
      <xdr:spPr>
        <a:xfrm>
          <a:off x="2439035" y="1361503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81</xdr:row>
      <xdr:rowOff>117475</xdr:rowOff>
    </xdr:from>
    <xdr:ext cx="400685" cy="253365"/>
    <xdr:sp macro="" textlink="">
      <xdr:nvSpPr>
        <xdr:cNvPr id="316" name="n_3aveValue【公営住宅】&#10;有形固定資産減価償却率">
          <a:extLst>
            <a:ext uri="{FF2B5EF4-FFF2-40B4-BE49-F238E27FC236}">
              <a16:creationId xmlns:a16="http://schemas.microsoft.com/office/drawing/2014/main" id="{00000000-0008-0000-0F00-00003C010000}"/>
            </a:ext>
          </a:extLst>
        </xdr:cNvPr>
        <xdr:cNvSpPr txBox="1"/>
      </xdr:nvSpPr>
      <xdr:spPr>
        <a:xfrm>
          <a:off x="1645285" y="1370012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69.8</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81</xdr:row>
      <xdr:rowOff>95250</xdr:rowOff>
    </xdr:from>
    <xdr:ext cx="405130" cy="253365"/>
    <xdr:sp macro="" textlink="">
      <xdr:nvSpPr>
        <xdr:cNvPr id="317" name="n_4aveValue【公営住宅】&#10;有形固定資産減価償却率">
          <a:extLst>
            <a:ext uri="{FF2B5EF4-FFF2-40B4-BE49-F238E27FC236}">
              <a16:creationId xmlns:a16="http://schemas.microsoft.com/office/drawing/2014/main" id="{00000000-0008-0000-0F00-00003D010000}"/>
            </a:ext>
          </a:extLst>
        </xdr:cNvPr>
        <xdr:cNvSpPr txBox="1"/>
      </xdr:nvSpPr>
      <xdr:spPr>
        <a:xfrm>
          <a:off x="851535" y="1367790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85</xdr:row>
      <xdr:rowOff>13335</xdr:rowOff>
    </xdr:from>
    <xdr:ext cx="400685" cy="248920"/>
    <xdr:sp macro="" textlink="">
      <xdr:nvSpPr>
        <xdr:cNvPr id="318" name="n_1mainValue【公営住宅】&#10;有形固定資産減価償却率">
          <a:extLst>
            <a:ext uri="{FF2B5EF4-FFF2-40B4-BE49-F238E27FC236}">
              <a16:creationId xmlns:a16="http://schemas.microsoft.com/office/drawing/2014/main" id="{00000000-0008-0000-0F00-00003E010000}"/>
            </a:ext>
          </a:extLst>
        </xdr:cNvPr>
        <xdr:cNvSpPr txBox="1"/>
      </xdr:nvSpPr>
      <xdr:spPr>
        <a:xfrm>
          <a:off x="3239135" y="1426654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84</xdr:row>
      <xdr:rowOff>143510</xdr:rowOff>
    </xdr:from>
    <xdr:ext cx="400685" cy="248920"/>
    <xdr:sp macro="" textlink="">
      <xdr:nvSpPr>
        <xdr:cNvPr id="319" name="n_2mainValue【公営住宅】&#10;有形固定資産減価償却率">
          <a:extLst>
            <a:ext uri="{FF2B5EF4-FFF2-40B4-BE49-F238E27FC236}">
              <a16:creationId xmlns:a16="http://schemas.microsoft.com/office/drawing/2014/main" id="{00000000-0008-0000-0F00-00003F010000}"/>
            </a:ext>
          </a:extLst>
        </xdr:cNvPr>
        <xdr:cNvSpPr txBox="1"/>
      </xdr:nvSpPr>
      <xdr:spPr>
        <a:xfrm>
          <a:off x="2439035" y="1422908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81.5</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84</xdr:row>
      <xdr:rowOff>106680</xdr:rowOff>
    </xdr:from>
    <xdr:ext cx="400685" cy="248920"/>
    <xdr:sp macro="" textlink="">
      <xdr:nvSpPr>
        <xdr:cNvPr id="320" name="n_3mainValue【公営住宅】&#10;有形固定資産減価償却率">
          <a:extLst>
            <a:ext uri="{FF2B5EF4-FFF2-40B4-BE49-F238E27FC236}">
              <a16:creationId xmlns:a16="http://schemas.microsoft.com/office/drawing/2014/main" id="{00000000-0008-0000-0F00-000040010000}"/>
            </a:ext>
          </a:extLst>
        </xdr:cNvPr>
        <xdr:cNvSpPr txBox="1"/>
      </xdr:nvSpPr>
      <xdr:spPr>
        <a:xfrm>
          <a:off x="1645285" y="1419225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79.5</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84</xdr:row>
      <xdr:rowOff>89535</xdr:rowOff>
    </xdr:from>
    <xdr:ext cx="405130" cy="248920"/>
    <xdr:sp macro="" textlink="">
      <xdr:nvSpPr>
        <xdr:cNvPr id="321" name="n_4mainValue【公営住宅】&#10;有形固定資産減価償却率">
          <a:extLst>
            <a:ext uri="{FF2B5EF4-FFF2-40B4-BE49-F238E27FC236}">
              <a16:creationId xmlns:a16="http://schemas.microsoft.com/office/drawing/2014/main" id="{00000000-0008-0000-0F00-000041010000}"/>
            </a:ext>
          </a:extLst>
        </xdr:cNvPr>
        <xdr:cNvSpPr txBox="1"/>
      </xdr:nvSpPr>
      <xdr:spPr>
        <a:xfrm>
          <a:off x="851535" y="1417510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149225</xdr:rowOff>
    </xdr:from>
    <xdr:to>
      <xdr:col>59</xdr:col>
      <xdr:colOff>88900</xdr:colOff>
      <xdr:row>72</xdr:row>
      <xdr:rowOff>99060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595630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124460</xdr:rowOff>
    </xdr:from>
    <xdr:to>
      <xdr:col>43</xdr:col>
      <xdr:colOff>63500</xdr:colOff>
      <xdr:row>74</xdr:row>
      <xdr:rowOff>37465</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0642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154940</xdr:rowOff>
    </xdr:from>
    <xdr:to>
      <xdr:col>43</xdr:col>
      <xdr:colOff>63500</xdr:colOff>
      <xdr:row>75</xdr:row>
      <xdr:rowOff>68580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0642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62/90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124460</xdr:rowOff>
    </xdr:from>
    <xdr:to>
      <xdr:col>48</xdr:col>
      <xdr:colOff>127000</xdr:colOff>
      <xdr:row>74</xdr:row>
      <xdr:rowOff>37465</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9850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154940</xdr:rowOff>
    </xdr:from>
    <xdr:to>
      <xdr:col>48</xdr:col>
      <xdr:colOff>127000</xdr:colOff>
      <xdr:row>75</xdr:row>
      <xdr:rowOff>68580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9850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124460</xdr:rowOff>
    </xdr:from>
    <xdr:to>
      <xdr:col>54</xdr:col>
      <xdr:colOff>127000</xdr:colOff>
      <xdr:row>74</xdr:row>
      <xdr:rowOff>37465</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013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154940</xdr:rowOff>
    </xdr:from>
    <xdr:to>
      <xdr:col>54</xdr:col>
      <xdr:colOff>127000</xdr:colOff>
      <xdr:row>75</xdr:row>
      <xdr:rowOff>68580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8013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93345</xdr:rowOff>
    </xdr:from>
    <xdr:to>
      <xdr:col>59</xdr:col>
      <xdr:colOff>88900</xdr:colOff>
      <xdr:row>88</xdr:row>
      <xdr:rowOff>149225</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595630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74295</xdr:rowOff>
    </xdr:from>
    <xdr:ext cx="345440" cy="216535"/>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5918200" y="12483465"/>
          <a:ext cx="34544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149225</xdr:rowOff>
    </xdr:from>
    <xdr:to>
      <xdr:col>59</xdr:col>
      <xdr:colOff>50800</xdr:colOff>
      <xdr:row>88</xdr:row>
      <xdr:rowOff>149225</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956300" y="14905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111760</xdr:rowOff>
    </xdr:from>
    <xdr:to>
      <xdr:col>59</xdr:col>
      <xdr:colOff>50800</xdr:colOff>
      <xdr:row>86</xdr:row>
      <xdr:rowOff>111760</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5956300" y="14532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85</xdr:row>
      <xdr:rowOff>140335</xdr:rowOff>
    </xdr:from>
    <xdr:ext cx="462915" cy="248920"/>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5527040" y="143935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84</xdr:row>
      <xdr:rowOff>74295</xdr:rowOff>
    </xdr:from>
    <xdr:to>
      <xdr:col>59</xdr:col>
      <xdr:colOff>50800</xdr:colOff>
      <xdr:row>84</xdr:row>
      <xdr:rowOff>74295</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5956300" y="141598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83</xdr:row>
      <xdr:rowOff>103505</xdr:rowOff>
    </xdr:from>
    <xdr:ext cx="462915" cy="248920"/>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5527040" y="140214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37465</xdr:rowOff>
    </xdr:from>
    <xdr:to>
      <xdr:col>59</xdr:col>
      <xdr:colOff>50800</xdr:colOff>
      <xdr:row>82</xdr:row>
      <xdr:rowOff>37465</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5956300" y="137877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66040</xdr:rowOff>
    </xdr:from>
    <xdr:ext cx="462915" cy="248920"/>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5527040" y="136486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5956300" y="134150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79</xdr:row>
      <xdr:rowOff>28575</xdr:rowOff>
    </xdr:from>
    <xdr:ext cx="462915" cy="248920"/>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5527040" y="132759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130175</xdr:rowOff>
    </xdr:from>
    <xdr:to>
      <xdr:col>59</xdr:col>
      <xdr:colOff>50800</xdr:colOff>
      <xdr:row>77</xdr:row>
      <xdr:rowOff>130175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5956300" y="13042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159385</xdr:rowOff>
    </xdr:from>
    <xdr:ext cx="462915" cy="248920"/>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5527040" y="129038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50800</xdr:colOff>
      <xdr:row>75</xdr:row>
      <xdr:rowOff>93345</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5956300" y="12670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121920</xdr:rowOff>
    </xdr:from>
    <xdr:ext cx="462915" cy="248920"/>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5527040" y="125310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88900</xdr:colOff>
      <xdr:row>88</xdr:row>
      <xdr:rowOff>149225</xdr:rowOff>
    </xdr:to>
    <xdr:sp macro="" textlink="">
      <xdr:nvSpPr>
        <xdr:cNvPr id="344" name="【公営住宅】&#10;一人当たり面積グラフ枠">
          <a:extLst>
            <a:ext uri="{FF2B5EF4-FFF2-40B4-BE49-F238E27FC236}">
              <a16:creationId xmlns:a16="http://schemas.microsoft.com/office/drawing/2014/main" id="{00000000-0008-0000-0F00-000058010000}"/>
            </a:ext>
          </a:extLst>
        </xdr:cNvPr>
        <xdr:cNvSpPr/>
      </xdr:nvSpPr>
      <xdr:spPr>
        <a:xfrm>
          <a:off x="595630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79</xdr:row>
      <xdr:rowOff>50165</xdr:rowOff>
    </xdr:from>
    <xdr:to>
      <xdr:col>54</xdr:col>
      <xdr:colOff>171450</xdr:colOff>
      <xdr:row>86</xdr:row>
      <xdr:rowOff>111125</xdr:rowOff>
    </xdr:to>
    <xdr:cxnSp macro="">
      <xdr:nvCxnSpPr>
        <xdr:cNvPr id="345" name="直線コネクタ 344">
          <a:extLst>
            <a:ext uri="{FF2B5EF4-FFF2-40B4-BE49-F238E27FC236}">
              <a16:creationId xmlns:a16="http://schemas.microsoft.com/office/drawing/2014/main" id="{00000000-0008-0000-0F00-000059010000}"/>
            </a:ext>
          </a:extLst>
        </xdr:cNvPr>
        <xdr:cNvCxnSpPr/>
      </xdr:nvCxnSpPr>
      <xdr:spPr>
        <a:xfrm flipV="1">
          <a:off x="9429750" y="13297535"/>
          <a:ext cx="0" cy="1234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114935</xdr:rowOff>
    </xdr:from>
    <xdr:ext cx="465455" cy="253365"/>
    <xdr:sp macro="" textlink="">
      <xdr:nvSpPr>
        <xdr:cNvPr id="346" name="【公営住宅】&#10;一人当たり面積最小値テキスト">
          <a:extLst>
            <a:ext uri="{FF2B5EF4-FFF2-40B4-BE49-F238E27FC236}">
              <a16:creationId xmlns:a16="http://schemas.microsoft.com/office/drawing/2014/main" id="{00000000-0008-0000-0F00-00005A010000}"/>
            </a:ext>
          </a:extLst>
        </xdr:cNvPr>
        <xdr:cNvSpPr txBox="1"/>
      </xdr:nvSpPr>
      <xdr:spPr>
        <a:xfrm>
          <a:off x="9467850" y="1453578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0.001</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111125</xdr:rowOff>
    </xdr:from>
    <xdr:to>
      <xdr:col>55</xdr:col>
      <xdr:colOff>88900</xdr:colOff>
      <xdr:row>86</xdr:row>
      <xdr:rowOff>111125</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a:off x="9359900" y="145319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165100</xdr:rowOff>
    </xdr:from>
    <xdr:ext cx="465455" cy="248920"/>
    <xdr:sp macro="" textlink="">
      <xdr:nvSpPr>
        <xdr:cNvPr id="348" name="【公営住宅】&#10;一人当たり面積最大値テキスト">
          <a:extLst>
            <a:ext uri="{FF2B5EF4-FFF2-40B4-BE49-F238E27FC236}">
              <a16:creationId xmlns:a16="http://schemas.microsoft.com/office/drawing/2014/main" id="{00000000-0008-0000-0F00-00005C010000}"/>
            </a:ext>
          </a:extLst>
        </xdr:cNvPr>
        <xdr:cNvSpPr txBox="1"/>
      </xdr:nvSpPr>
      <xdr:spPr>
        <a:xfrm>
          <a:off x="9467850" y="13077190"/>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3.317</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50165</xdr:rowOff>
    </xdr:from>
    <xdr:to>
      <xdr:col>55</xdr:col>
      <xdr:colOff>88900</xdr:colOff>
      <xdr:row>79</xdr:row>
      <xdr:rowOff>50165</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9359900" y="132975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63500</xdr:rowOff>
    </xdr:from>
    <xdr:ext cx="465455" cy="253365"/>
    <xdr:sp macro="" textlink="">
      <xdr:nvSpPr>
        <xdr:cNvPr id="350" name="【公営住宅】&#10;一人当たり面積平均値テキスト">
          <a:extLst>
            <a:ext uri="{FF2B5EF4-FFF2-40B4-BE49-F238E27FC236}">
              <a16:creationId xmlns:a16="http://schemas.microsoft.com/office/drawing/2014/main" id="{00000000-0008-0000-0F00-00005E010000}"/>
            </a:ext>
          </a:extLst>
        </xdr:cNvPr>
        <xdr:cNvSpPr txBox="1"/>
      </xdr:nvSpPr>
      <xdr:spPr>
        <a:xfrm>
          <a:off x="9467850" y="14149070"/>
          <a:ext cx="4654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0.505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85</xdr:row>
      <xdr:rowOff>41275</xdr:rowOff>
    </xdr:from>
    <xdr:to>
      <xdr:col>55</xdr:col>
      <xdr:colOff>50800</xdr:colOff>
      <xdr:row>85</xdr:row>
      <xdr:rowOff>140970</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9398000" y="1429448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40005</xdr:rowOff>
    </xdr:from>
    <xdr:to>
      <xdr:col>50</xdr:col>
      <xdr:colOff>165100</xdr:colOff>
      <xdr:row>85</xdr:row>
      <xdr:rowOff>140335</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8636000" y="1429321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39370</xdr:rowOff>
    </xdr:from>
    <xdr:to>
      <xdr:col>46</xdr:col>
      <xdr:colOff>38100</xdr:colOff>
      <xdr:row>85</xdr:row>
      <xdr:rowOff>139065</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842250" y="1429258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37465</xdr:rowOff>
    </xdr:from>
    <xdr:to>
      <xdr:col>41</xdr:col>
      <xdr:colOff>101600</xdr:colOff>
      <xdr:row>85</xdr:row>
      <xdr:rowOff>136525</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7029450" y="142906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31750</xdr:rowOff>
    </xdr:from>
    <xdr:to>
      <xdr:col>36</xdr:col>
      <xdr:colOff>165100</xdr:colOff>
      <xdr:row>85</xdr:row>
      <xdr:rowOff>130810</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6235700" y="142849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146685</xdr:rowOff>
    </xdr:from>
    <xdr:ext cx="762000" cy="248920"/>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925830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146685</xdr:rowOff>
    </xdr:from>
    <xdr:ext cx="762000" cy="248920"/>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85153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88</xdr:row>
      <xdr:rowOff>146685</xdr:rowOff>
    </xdr:from>
    <xdr:ext cx="762000" cy="248920"/>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77152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146685</xdr:rowOff>
    </xdr:from>
    <xdr:ext cx="757555" cy="248920"/>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9088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146685</xdr:rowOff>
    </xdr:from>
    <xdr:ext cx="762000" cy="248920"/>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61150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86</xdr:row>
      <xdr:rowOff>10160</xdr:rowOff>
    </xdr:from>
    <xdr:to>
      <xdr:col>55</xdr:col>
      <xdr:colOff>50800</xdr:colOff>
      <xdr:row>86</xdr:row>
      <xdr:rowOff>109220</xdr:rowOff>
    </xdr:to>
    <xdr:sp macro="" textlink="">
      <xdr:nvSpPr>
        <xdr:cNvPr id="361" name="楕円 360">
          <a:extLst>
            <a:ext uri="{FF2B5EF4-FFF2-40B4-BE49-F238E27FC236}">
              <a16:creationId xmlns:a16="http://schemas.microsoft.com/office/drawing/2014/main" id="{00000000-0008-0000-0F00-000069010000}"/>
            </a:ext>
          </a:extLst>
        </xdr:cNvPr>
        <xdr:cNvSpPr/>
      </xdr:nvSpPr>
      <xdr:spPr>
        <a:xfrm>
          <a:off x="9398000" y="144310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94615</xdr:rowOff>
    </xdr:from>
    <xdr:ext cx="465455" cy="253365"/>
    <xdr:sp macro="" textlink="">
      <xdr:nvSpPr>
        <xdr:cNvPr id="362" name="【公営住宅】&#10;一人当たり面積該当値テキスト">
          <a:extLst>
            <a:ext uri="{FF2B5EF4-FFF2-40B4-BE49-F238E27FC236}">
              <a16:creationId xmlns:a16="http://schemas.microsoft.com/office/drawing/2014/main" id="{00000000-0008-0000-0F00-00006A010000}"/>
            </a:ext>
          </a:extLst>
        </xdr:cNvPr>
        <xdr:cNvSpPr txBox="1"/>
      </xdr:nvSpPr>
      <xdr:spPr>
        <a:xfrm>
          <a:off x="9467850" y="1434782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86</xdr:row>
      <xdr:rowOff>10795</xdr:rowOff>
    </xdr:from>
    <xdr:to>
      <xdr:col>50</xdr:col>
      <xdr:colOff>165100</xdr:colOff>
      <xdr:row>86</xdr:row>
      <xdr:rowOff>109855</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8636000" y="144316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59690</xdr:rowOff>
    </xdr:from>
    <xdr:to>
      <xdr:col>55</xdr:col>
      <xdr:colOff>0</xdr:colOff>
      <xdr:row>86</xdr:row>
      <xdr:rowOff>60325</xdr:rowOff>
    </xdr:to>
    <xdr:cxnSp macro="">
      <xdr:nvCxnSpPr>
        <xdr:cNvPr id="364" name="直線コネクタ 363">
          <a:extLst>
            <a:ext uri="{FF2B5EF4-FFF2-40B4-BE49-F238E27FC236}">
              <a16:creationId xmlns:a16="http://schemas.microsoft.com/office/drawing/2014/main" id="{00000000-0008-0000-0F00-00006C010000}"/>
            </a:ext>
          </a:extLst>
        </xdr:cNvPr>
        <xdr:cNvCxnSpPr/>
      </xdr:nvCxnSpPr>
      <xdr:spPr>
        <a:xfrm flipV="1">
          <a:off x="8686800" y="14480540"/>
          <a:ext cx="7429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10795</xdr:rowOff>
    </xdr:from>
    <xdr:to>
      <xdr:col>46</xdr:col>
      <xdr:colOff>38100</xdr:colOff>
      <xdr:row>86</xdr:row>
      <xdr:rowOff>109855</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7842250" y="1443164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86</xdr:row>
      <xdr:rowOff>60325</xdr:rowOff>
    </xdr:from>
    <xdr:to>
      <xdr:col>50</xdr:col>
      <xdr:colOff>114300</xdr:colOff>
      <xdr:row>86</xdr:row>
      <xdr:rowOff>60325</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a:off x="7886700" y="1448117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10795</xdr:rowOff>
    </xdr:from>
    <xdr:to>
      <xdr:col>41</xdr:col>
      <xdr:colOff>101600</xdr:colOff>
      <xdr:row>86</xdr:row>
      <xdr:rowOff>109855</xdr:rowOff>
    </xdr:to>
    <xdr:sp macro="" textlink="">
      <xdr:nvSpPr>
        <xdr:cNvPr id="367" name="楕円 366">
          <a:extLst>
            <a:ext uri="{FF2B5EF4-FFF2-40B4-BE49-F238E27FC236}">
              <a16:creationId xmlns:a16="http://schemas.microsoft.com/office/drawing/2014/main" id="{00000000-0008-0000-0F00-00006F010000}"/>
            </a:ext>
          </a:extLst>
        </xdr:cNvPr>
        <xdr:cNvSpPr/>
      </xdr:nvSpPr>
      <xdr:spPr>
        <a:xfrm>
          <a:off x="7029450" y="144316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60325</xdr:rowOff>
    </xdr:from>
    <xdr:to>
      <xdr:col>45</xdr:col>
      <xdr:colOff>171450</xdr:colOff>
      <xdr:row>86</xdr:row>
      <xdr:rowOff>60325</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a:off x="7080250" y="1448117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11430</xdr:rowOff>
    </xdr:from>
    <xdr:to>
      <xdr:col>36</xdr:col>
      <xdr:colOff>165100</xdr:colOff>
      <xdr:row>86</xdr:row>
      <xdr:rowOff>110490</xdr:rowOff>
    </xdr:to>
    <xdr:sp macro="" textlink="">
      <xdr:nvSpPr>
        <xdr:cNvPr id="369" name="楕円 368">
          <a:extLst>
            <a:ext uri="{FF2B5EF4-FFF2-40B4-BE49-F238E27FC236}">
              <a16:creationId xmlns:a16="http://schemas.microsoft.com/office/drawing/2014/main" id="{00000000-0008-0000-0F00-000071010000}"/>
            </a:ext>
          </a:extLst>
        </xdr:cNvPr>
        <xdr:cNvSpPr/>
      </xdr:nvSpPr>
      <xdr:spPr>
        <a:xfrm>
          <a:off x="6235700" y="144322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60325</xdr:rowOff>
    </xdr:from>
    <xdr:to>
      <xdr:col>41</xdr:col>
      <xdr:colOff>50800</xdr:colOff>
      <xdr:row>86</xdr:row>
      <xdr:rowOff>60960</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flipV="1">
          <a:off x="6286500" y="14481175"/>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83</xdr:row>
      <xdr:rowOff>155575</xdr:rowOff>
    </xdr:from>
    <xdr:ext cx="469900" cy="252730"/>
    <xdr:sp macro="" textlink="">
      <xdr:nvSpPr>
        <xdr:cNvPr id="371" name="n_1aveValue【公営住宅】&#10;一人当たり面積">
          <a:extLst>
            <a:ext uri="{FF2B5EF4-FFF2-40B4-BE49-F238E27FC236}">
              <a16:creationId xmlns:a16="http://schemas.microsoft.com/office/drawing/2014/main" id="{00000000-0008-0000-0F00-000073010000}"/>
            </a:ext>
          </a:extLst>
        </xdr:cNvPr>
        <xdr:cNvSpPr txBox="1"/>
      </xdr:nvSpPr>
      <xdr:spPr>
        <a:xfrm>
          <a:off x="8458200" y="1407350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0.509</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83</xdr:row>
      <xdr:rowOff>154940</xdr:rowOff>
    </xdr:from>
    <xdr:ext cx="469900" cy="253365"/>
    <xdr:sp macro="" textlink="">
      <xdr:nvSpPr>
        <xdr:cNvPr id="372" name="n_2aveValue【公営住宅】&#10;一人当たり面積">
          <a:extLst>
            <a:ext uri="{FF2B5EF4-FFF2-40B4-BE49-F238E27FC236}">
              <a16:creationId xmlns:a16="http://schemas.microsoft.com/office/drawing/2014/main" id="{00000000-0008-0000-0F00-000074010000}"/>
            </a:ext>
          </a:extLst>
        </xdr:cNvPr>
        <xdr:cNvSpPr txBox="1"/>
      </xdr:nvSpPr>
      <xdr:spPr>
        <a:xfrm>
          <a:off x="7677150" y="140728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0.510</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83</xdr:row>
      <xdr:rowOff>152400</xdr:rowOff>
    </xdr:from>
    <xdr:ext cx="469900" cy="253365"/>
    <xdr:sp macro="" textlink="">
      <xdr:nvSpPr>
        <xdr:cNvPr id="373" name="n_3aveValue【公営住宅】&#10;一人当たり面積">
          <a:extLst>
            <a:ext uri="{FF2B5EF4-FFF2-40B4-BE49-F238E27FC236}">
              <a16:creationId xmlns:a16="http://schemas.microsoft.com/office/drawing/2014/main" id="{00000000-0008-0000-0F00-000075010000}"/>
            </a:ext>
          </a:extLst>
        </xdr:cNvPr>
        <xdr:cNvSpPr txBox="1"/>
      </xdr:nvSpPr>
      <xdr:spPr>
        <a:xfrm>
          <a:off x="6864350" y="140703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0.516</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83</xdr:row>
      <xdr:rowOff>147320</xdr:rowOff>
    </xdr:from>
    <xdr:ext cx="469900" cy="248920"/>
    <xdr:sp macro="" textlink="">
      <xdr:nvSpPr>
        <xdr:cNvPr id="374" name="n_4aveValue【公営住宅】&#10;一人当たり面積">
          <a:extLst>
            <a:ext uri="{FF2B5EF4-FFF2-40B4-BE49-F238E27FC236}">
              <a16:creationId xmlns:a16="http://schemas.microsoft.com/office/drawing/2014/main" id="{00000000-0008-0000-0F00-000076010000}"/>
            </a:ext>
          </a:extLst>
        </xdr:cNvPr>
        <xdr:cNvSpPr txBox="1"/>
      </xdr:nvSpPr>
      <xdr:spPr>
        <a:xfrm>
          <a:off x="6070600" y="1406525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0.532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86</xdr:row>
      <xdr:rowOff>100965</xdr:rowOff>
    </xdr:from>
    <xdr:ext cx="469900" cy="253365"/>
    <xdr:sp macro="" textlink="">
      <xdr:nvSpPr>
        <xdr:cNvPr id="375" name="n_1mainValue【公営住宅】&#10;一人当たり面積">
          <a:extLst>
            <a:ext uri="{FF2B5EF4-FFF2-40B4-BE49-F238E27FC236}">
              <a16:creationId xmlns:a16="http://schemas.microsoft.com/office/drawing/2014/main" id="{00000000-0008-0000-0F00-000077010000}"/>
            </a:ext>
          </a:extLst>
        </xdr:cNvPr>
        <xdr:cNvSpPr txBox="1"/>
      </xdr:nvSpPr>
      <xdr:spPr>
        <a:xfrm>
          <a:off x="8458200" y="145218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86</xdr:row>
      <xdr:rowOff>100965</xdr:rowOff>
    </xdr:from>
    <xdr:ext cx="469900" cy="253365"/>
    <xdr:sp macro="" textlink="">
      <xdr:nvSpPr>
        <xdr:cNvPr id="376" name="n_2mainValue【公営住宅】&#10;一人当たり面積">
          <a:extLst>
            <a:ext uri="{FF2B5EF4-FFF2-40B4-BE49-F238E27FC236}">
              <a16:creationId xmlns:a16="http://schemas.microsoft.com/office/drawing/2014/main" id="{00000000-0008-0000-0F00-000078010000}"/>
            </a:ext>
          </a:extLst>
        </xdr:cNvPr>
        <xdr:cNvSpPr txBox="1"/>
      </xdr:nvSpPr>
      <xdr:spPr>
        <a:xfrm>
          <a:off x="7677150" y="145218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86</xdr:row>
      <xdr:rowOff>100965</xdr:rowOff>
    </xdr:from>
    <xdr:ext cx="469900" cy="253365"/>
    <xdr:sp macro="" textlink="">
      <xdr:nvSpPr>
        <xdr:cNvPr id="377" name="n_3mainValue【公営住宅】&#10;一人当たり面積">
          <a:extLst>
            <a:ext uri="{FF2B5EF4-FFF2-40B4-BE49-F238E27FC236}">
              <a16:creationId xmlns:a16="http://schemas.microsoft.com/office/drawing/2014/main" id="{00000000-0008-0000-0F00-000079010000}"/>
            </a:ext>
          </a:extLst>
        </xdr:cNvPr>
        <xdr:cNvSpPr txBox="1"/>
      </xdr:nvSpPr>
      <xdr:spPr>
        <a:xfrm>
          <a:off x="6864350" y="145218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86</xdr:row>
      <xdr:rowOff>101600</xdr:rowOff>
    </xdr:from>
    <xdr:ext cx="469900" cy="253365"/>
    <xdr:sp macro="" textlink="">
      <xdr:nvSpPr>
        <xdr:cNvPr id="378" name="n_4mainValue【公営住宅】&#10;一人当たり面積">
          <a:extLst>
            <a:ext uri="{FF2B5EF4-FFF2-40B4-BE49-F238E27FC236}">
              <a16:creationId xmlns:a16="http://schemas.microsoft.com/office/drawing/2014/main" id="{00000000-0008-0000-0F00-00007A010000}"/>
            </a:ext>
          </a:extLst>
        </xdr:cNvPr>
        <xdr:cNvSpPr txBox="1"/>
      </xdr:nvSpPr>
      <xdr:spPr>
        <a:xfrm>
          <a:off x="6070600" y="145224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6858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128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8128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7145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17145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2743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2743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685800" y="164211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595630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F00-000084010000}"/>
            </a:ext>
          </a:extLst>
        </xdr:cNvPr>
        <xdr:cNvSpPr/>
      </xdr:nvSpPr>
      <xdr:spPr>
        <a:xfrm>
          <a:off x="60642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F00-000085010000}"/>
            </a:ext>
          </a:extLst>
        </xdr:cNvPr>
        <xdr:cNvSpPr/>
      </xdr:nvSpPr>
      <xdr:spPr>
        <a:xfrm>
          <a:off x="60642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F00-000086010000}"/>
            </a:ext>
          </a:extLst>
        </xdr:cNvPr>
        <xdr:cNvSpPr/>
      </xdr:nvSpPr>
      <xdr:spPr>
        <a:xfrm>
          <a:off x="69850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F00-000087010000}"/>
            </a:ext>
          </a:extLst>
        </xdr:cNvPr>
        <xdr:cNvSpPr/>
      </xdr:nvSpPr>
      <xdr:spPr>
        <a:xfrm>
          <a:off x="69850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120,051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F00-000088010000}"/>
            </a:ext>
          </a:extLst>
        </xdr:cNvPr>
        <xdr:cNvSpPr/>
      </xdr:nvSpPr>
      <xdr:spPr>
        <a:xfrm>
          <a:off x="8013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F00-000089010000}"/>
            </a:ext>
          </a:extLst>
        </xdr:cNvPr>
        <xdr:cNvSpPr/>
      </xdr:nvSpPr>
      <xdr:spPr>
        <a:xfrm>
          <a:off x="8013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128,725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F00-00008A010000}"/>
            </a:ext>
          </a:extLst>
        </xdr:cNvPr>
        <xdr:cNvSpPr/>
      </xdr:nvSpPr>
      <xdr:spPr>
        <a:xfrm>
          <a:off x="5956300" y="164211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74295</xdr:rowOff>
    </xdr:from>
    <xdr:to>
      <xdr:col>90</xdr:col>
      <xdr:colOff>25400</xdr:colOff>
      <xdr:row>28</xdr:row>
      <xdr:rowOff>24765</xdr:rowOff>
    </xdr:to>
    <xdr:sp macro="" textlink="">
      <xdr:nvSpPr>
        <xdr:cNvPr id="395" name="正方形/長方形 394">
          <a:extLst>
            <a:ext uri="{FF2B5EF4-FFF2-40B4-BE49-F238E27FC236}">
              <a16:creationId xmlns:a16="http://schemas.microsoft.com/office/drawing/2014/main" id="{00000000-0008-0000-0F00-00008B010000}"/>
            </a:ext>
          </a:extLst>
        </xdr:cNvPr>
        <xdr:cNvSpPr/>
      </xdr:nvSpPr>
      <xdr:spPr>
        <a:xfrm>
          <a:off x="1120775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50165</xdr:rowOff>
    </xdr:from>
    <xdr:to>
      <xdr:col>74</xdr:col>
      <xdr:colOff>0</xdr:colOff>
      <xdr:row>29</xdr:row>
      <xdr:rowOff>130175</xdr:rowOff>
    </xdr:to>
    <xdr:sp macro="" textlink="">
      <xdr:nvSpPr>
        <xdr:cNvPr id="396" name="正方形/長方形 395">
          <a:extLst>
            <a:ext uri="{FF2B5EF4-FFF2-40B4-BE49-F238E27FC236}">
              <a16:creationId xmlns:a16="http://schemas.microsoft.com/office/drawing/2014/main" id="{00000000-0008-0000-0F00-00008C010000}"/>
            </a:ext>
          </a:extLst>
        </xdr:cNvPr>
        <xdr:cNvSpPr/>
      </xdr:nvSpPr>
      <xdr:spPr>
        <a:xfrm>
          <a:off x="11315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80645</xdr:rowOff>
    </xdr:from>
    <xdr:to>
      <xdr:col>74</xdr:col>
      <xdr:colOff>0</xdr:colOff>
      <xdr:row>30</xdr:row>
      <xdr:rowOff>161925</xdr:rowOff>
    </xdr:to>
    <xdr:sp macro="" textlink="">
      <xdr:nvSpPr>
        <xdr:cNvPr id="397" name="正方形/長方形 396">
          <a:extLst>
            <a:ext uri="{FF2B5EF4-FFF2-40B4-BE49-F238E27FC236}">
              <a16:creationId xmlns:a16="http://schemas.microsoft.com/office/drawing/2014/main" id="{00000000-0008-0000-0F00-00008D010000}"/>
            </a:ext>
          </a:extLst>
        </xdr:cNvPr>
        <xdr:cNvSpPr/>
      </xdr:nvSpPr>
      <xdr:spPr>
        <a:xfrm>
          <a:off x="11315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50165</xdr:rowOff>
    </xdr:from>
    <xdr:to>
      <xdr:col>79</xdr:col>
      <xdr:colOff>63500</xdr:colOff>
      <xdr:row>29</xdr:row>
      <xdr:rowOff>130175</xdr:rowOff>
    </xdr:to>
    <xdr:sp macro="" textlink="">
      <xdr:nvSpPr>
        <xdr:cNvPr id="398" name="正方形/長方形 397">
          <a:extLst>
            <a:ext uri="{FF2B5EF4-FFF2-40B4-BE49-F238E27FC236}">
              <a16:creationId xmlns:a16="http://schemas.microsoft.com/office/drawing/2014/main" id="{00000000-0008-0000-0F00-00008E010000}"/>
            </a:ext>
          </a:extLst>
        </xdr:cNvPr>
        <xdr:cNvSpPr/>
      </xdr:nvSpPr>
      <xdr:spPr>
        <a:xfrm>
          <a:off x="122364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80645</xdr:rowOff>
    </xdr:from>
    <xdr:to>
      <xdr:col>79</xdr:col>
      <xdr:colOff>63500</xdr:colOff>
      <xdr:row>30</xdr:row>
      <xdr:rowOff>161925</xdr:rowOff>
    </xdr:to>
    <xdr:sp macro="" textlink="">
      <xdr:nvSpPr>
        <xdr:cNvPr id="399" name="正方形/長方形 398">
          <a:extLst>
            <a:ext uri="{FF2B5EF4-FFF2-40B4-BE49-F238E27FC236}">
              <a16:creationId xmlns:a16="http://schemas.microsoft.com/office/drawing/2014/main" id="{00000000-0008-0000-0F00-00008F010000}"/>
            </a:ext>
          </a:extLst>
        </xdr:cNvPr>
        <xdr:cNvSpPr/>
      </xdr:nvSpPr>
      <xdr:spPr>
        <a:xfrm>
          <a:off x="122364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50165</xdr:rowOff>
    </xdr:from>
    <xdr:to>
      <xdr:col>85</xdr:col>
      <xdr:colOff>63500</xdr:colOff>
      <xdr:row>29</xdr:row>
      <xdr:rowOff>130175</xdr:rowOff>
    </xdr:to>
    <xdr:sp macro="" textlink="">
      <xdr:nvSpPr>
        <xdr:cNvPr id="400" name="正方形/長方形 399">
          <a:extLst>
            <a:ext uri="{FF2B5EF4-FFF2-40B4-BE49-F238E27FC236}">
              <a16:creationId xmlns:a16="http://schemas.microsoft.com/office/drawing/2014/main" id="{00000000-0008-0000-0F00-000090010000}"/>
            </a:ext>
          </a:extLst>
        </xdr:cNvPr>
        <xdr:cNvSpPr/>
      </xdr:nvSpPr>
      <xdr:spPr>
        <a:xfrm>
          <a:off x="132651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80645</xdr:rowOff>
    </xdr:from>
    <xdr:to>
      <xdr:col>85</xdr:col>
      <xdr:colOff>63500</xdr:colOff>
      <xdr:row>30</xdr:row>
      <xdr:rowOff>161925</xdr:rowOff>
    </xdr:to>
    <xdr:sp macro="" textlink="">
      <xdr:nvSpPr>
        <xdr:cNvPr id="401" name="正方形/長方形 400">
          <a:extLst>
            <a:ext uri="{FF2B5EF4-FFF2-40B4-BE49-F238E27FC236}">
              <a16:creationId xmlns:a16="http://schemas.microsoft.com/office/drawing/2014/main" id="{00000000-0008-0000-0F00-000091010000}"/>
            </a:ext>
          </a:extLst>
        </xdr:cNvPr>
        <xdr:cNvSpPr/>
      </xdr:nvSpPr>
      <xdr:spPr>
        <a:xfrm>
          <a:off x="132651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74295</xdr:rowOff>
    </xdr:to>
    <xdr:sp macro="" textlink="">
      <xdr:nvSpPr>
        <xdr:cNvPr id="402" name="正方形/長方形 401">
          <a:extLst>
            <a:ext uri="{FF2B5EF4-FFF2-40B4-BE49-F238E27FC236}">
              <a16:creationId xmlns:a16="http://schemas.microsoft.com/office/drawing/2014/main" id="{00000000-0008-0000-0F00-000092010000}"/>
            </a:ext>
          </a:extLst>
        </xdr:cNvPr>
        <xdr:cNvSpPr/>
      </xdr:nvSpPr>
      <xdr:spPr>
        <a:xfrm>
          <a:off x="11207750" y="5219065"/>
          <a:ext cx="424815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24</xdr:row>
      <xdr:rowOff>74295</xdr:rowOff>
    </xdr:from>
    <xdr:to>
      <xdr:col>120</xdr:col>
      <xdr:colOff>152400</xdr:colOff>
      <xdr:row>28</xdr:row>
      <xdr:rowOff>24765</xdr:rowOff>
    </xdr:to>
    <xdr:sp macro="" textlink="">
      <xdr:nvSpPr>
        <xdr:cNvPr id="403" name="正方形/長方形 402">
          <a:extLst>
            <a:ext uri="{FF2B5EF4-FFF2-40B4-BE49-F238E27FC236}">
              <a16:creationId xmlns:a16="http://schemas.microsoft.com/office/drawing/2014/main" id="{00000000-0008-0000-0F00-000093010000}"/>
            </a:ext>
          </a:extLst>
        </xdr:cNvPr>
        <xdr:cNvSpPr/>
      </xdr:nvSpPr>
      <xdr:spPr>
        <a:xfrm>
          <a:off x="164592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50165</xdr:rowOff>
    </xdr:from>
    <xdr:to>
      <xdr:col>104</xdr:col>
      <xdr:colOff>127000</xdr:colOff>
      <xdr:row>29</xdr:row>
      <xdr:rowOff>130175</xdr:rowOff>
    </xdr:to>
    <xdr:sp macro="" textlink="">
      <xdr:nvSpPr>
        <xdr:cNvPr id="404" name="正方形/長方形 403">
          <a:extLst>
            <a:ext uri="{FF2B5EF4-FFF2-40B4-BE49-F238E27FC236}">
              <a16:creationId xmlns:a16="http://schemas.microsoft.com/office/drawing/2014/main" id="{00000000-0008-0000-0F00-000094010000}"/>
            </a:ext>
          </a:extLst>
        </xdr:cNvPr>
        <xdr:cNvSpPr/>
      </xdr:nvSpPr>
      <xdr:spPr>
        <a:xfrm>
          <a:off x="16586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80645</xdr:rowOff>
    </xdr:from>
    <xdr:to>
      <xdr:col>104</xdr:col>
      <xdr:colOff>127000</xdr:colOff>
      <xdr:row>30</xdr:row>
      <xdr:rowOff>161925</xdr:rowOff>
    </xdr:to>
    <xdr:sp macro="" textlink="">
      <xdr:nvSpPr>
        <xdr:cNvPr id="405" name="正方形/長方形 404">
          <a:extLst>
            <a:ext uri="{FF2B5EF4-FFF2-40B4-BE49-F238E27FC236}">
              <a16:creationId xmlns:a16="http://schemas.microsoft.com/office/drawing/2014/main" id="{00000000-0008-0000-0F00-000095010000}"/>
            </a:ext>
          </a:extLst>
        </xdr:cNvPr>
        <xdr:cNvSpPr/>
      </xdr:nvSpPr>
      <xdr:spPr>
        <a:xfrm>
          <a:off x="16586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50165</xdr:rowOff>
    </xdr:from>
    <xdr:to>
      <xdr:col>110</xdr:col>
      <xdr:colOff>0</xdr:colOff>
      <xdr:row>29</xdr:row>
      <xdr:rowOff>130175</xdr:rowOff>
    </xdr:to>
    <xdr:sp macro="" textlink="">
      <xdr:nvSpPr>
        <xdr:cNvPr id="406" name="正方形/長方形 405">
          <a:extLst>
            <a:ext uri="{FF2B5EF4-FFF2-40B4-BE49-F238E27FC236}">
              <a16:creationId xmlns:a16="http://schemas.microsoft.com/office/drawing/2014/main" id="{00000000-0008-0000-0F00-000096010000}"/>
            </a:ext>
          </a:extLst>
        </xdr:cNvPr>
        <xdr:cNvSpPr/>
      </xdr:nvSpPr>
      <xdr:spPr>
        <a:xfrm>
          <a:off x="174879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80645</xdr:rowOff>
    </xdr:from>
    <xdr:to>
      <xdr:col>110</xdr:col>
      <xdr:colOff>0</xdr:colOff>
      <xdr:row>30</xdr:row>
      <xdr:rowOff>161925</xdr:rowOff>
    </xdr:to>
    <xdr:sp macro="" textlink="">
      <xdr:nvSpPr>
        <xdr:cNvPr id="407" name="正方形/長方形 406">
          <a:extLst>
            <a:ext uri="{FF2B5EF4-FFF2-40B4-BE49-F238E27FC236}">
              <a16:creationId xmlns:a16="http://schemas.microsoft.com/office/drawing/2014/main" id="{00000000-0008-0000-0F00-000097010000}"/>
            </a:ext>
          </a:extLst>
        </xdr:cNvPr>
        <xdr:cNvSpPr/>
      </xdr:nvSpPr>
      <xdr:spPr>
        <a:xfrm>
          <a:off x="174879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50165</xdr:rowOff>
    </xdr:from>
    <xdr:to>
      <xdr:col>116</xdr:col>
      <xdr:colOff>0</xdr:colOff>
      <xdr:row>29</xdr:row>
      <xdr:rowOff>130175</xdr:rowOff>
    </xdr:to>
    <xdr:sp macro="" textlink="">
      <xdr:nvSpPr>
        <xdr:cNvPr id="408" name="正方形/長方形 407">
          <a:extLst>
            <a:ext uri="{FF2B5EF4-FFF2-40B4-BE49-F238E27FC236}">
              <a16:creationId xmlns:a16="http://schemas.microsoft.com/office/drawing/2014/main" id="{00000000-0008-0000-0F00-000098010000}"/>
            </a:ext>
          </a:extLst>
        </xdr:cNvPr>
        <xdr:cNvSpPr/>
      </xdr:nvSpPr>
      <xdr:spPr>
        <a:xfrm>
          <a:off x="185166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80645</xdr:rowOff>
    </xdr:from>
    <xdr:to>
      <xdr:col>116</xdr:col>
      <xdr:colOff>0</xdr:colOff>
      <xdr:row>30</xdr:row>
      <xdr:rowOff>161925</xdr:rowOff>
    </xdr:to>
    <xdr:sp macro="" textlink="">
      <xdr:nvSpPr>
        <xdr:cNvPr id="409" name="正方形/長方形 408">
          <a:extLst>
            <a:ext uri="{FF2B5EF4-FFF2-40B4-BE49-F238E27FC236}">
              <a16:creationId xmlns:a16="http://schemas.microsoft.com/office/drawing/2014/main" id="{00000000-0008-0000-0F00-000099010000}"/>
            </a:ext>
          </a:extLst>
        </xdr:cNvPr>
        <xdr:cNvSpPr/>
      </xdr:nvSpPr>
      <xdr:spPr>
        <a:xfrm>
          <a:off x="185166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74295</xdr:rowOff>
    </xdr:to>
    <xdr:sp macro="" textlink="">
      <xdr:nvSpPr>
        <xdr:cNvPr id="410" name="正方形/長方形 409">
          <a:extLst>
            <a:ext uri="{FF2B5EF4-FFF2-40B4-BE49-F238E27FC236}">
              <a16:creationId xmlns:a16="http://schemas.microsoft.com/office/drawing/2014/main" id="{00000000-0008-0000-0F00-00009A010000}"/>
            </a:ext>
          </a:extLst>
        </xdr:cNvPr>
        <xdr:cNvSpPr/>
      </xdr:nvSpPr>
      <xdr:spPr>
        <a:xfrm>
          <a:off x="16459200" y="5219065"/>
          <a:ext cx="42672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46</xdr:row>
      <xdr:rowOff>111760</xdr:rowOff>
    </xdr:from>
    <xdr:to>
      <xdr:col>90</xdr:col>
      <xdr:colOff>25400</xdr:colOff>
      <xdr:row>50</xdr:row>
      <xdr:rowOff>61595</xdr:rowOff>
    </xdr:to>
    <xdr:sp macro="" textlink="">
      <xdr:nvSpPr>
        <xdr:cNvPr id="411" name="正方形/長方形 410">
          <a:extLst>
            <a:ext uri="{FF2B5EF4-FFF2-40B4-BE49-F238E27FC236}">
              <a16:creationId xmlns:a16="http://schemas.microsoft.com/office/drawing/2014/main" id="{00000000-0008-0000-0F00-00009B010000}"/>
            </a:ext>
          </a:extLst>
        </xdr:cNvPr>
        <xdr:cNvSpPr/>
      </xdr:nvSpPr>
      <xdr:spPr>
        <a:xfrm>
          <a:off x="1120775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86995</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0000000-0008-0000-0F00-00009C010000}"/>
            </a:ext>
          </a:extLst>
        </xdr:cNvPr>
        <xdr:cNvSpPr/>
      </xdr:nvSpPr>
      <xdr:spPr>
        <a:xfrm>
          <a:off x="11315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117475</xdr:rowOff>
    </xdr:from>
    <xdr:to>
      <xdr:col>74</xdr:col>
      <xdr:colOff>0</xdr:colOff>
      <xdr:row>53</xdr:row>
      <xdr:rowOff>31115</xdr:rowOff>
    </xdr:to>
    <xdr:sp macro="" textlink="">
      <xdr:nvSpPr>
        <xdr:cNvPr id="413" name="正方形/長方形 412">
          <a:extLst>
            <a:ext uri="{FF2B5EF4-FFF2-40B4-BE49-F238E27FC236}">
              <a16:creationId xmlns:a16="http://schemas.microsoft.com/office/drawing/2014/main" id="{00000000-0008-0000-0F00-00009D010000}"/>
            </a:ext>
          </a:extLst>
        </xdr:cNvPr>
        <xdr:cNvSpPr/>
      </xdr:nvSpPr>
      <xdr:spPr>
        <a:xfrm>
          <a:off x="11315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85/106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86995</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00000000-0008-0000-0F00-00009E010000}"/>
            </a:ext>
          </a:extLst>
        </xdr:cNvPr>
        <xdr:cNvSpPr/>
      </xdr:nvSpPr>
      <xdr:spPr>
        <a:xfrm>
          <a:off x="122364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117475</xdr:rowOff>
    </xdr:from>
    <xdr:to>
      <xdr:col>79</xdr:col>
      <xdr:colOff>63500</xdr:colOff>
      <xdr:row>53</xdr:row>
      <xdr:rowOff>31115</xdr:rowOff>
    </xdr:to>
    <xdr:sp macro="" textlink="">
      <xdr:nvSpPr>
        <xdr:cNvPr id="415" name="正方形/長方形 414">
          <a:extLst>
            <a:ext uri="{FF2B5EF4-FFF2-40B4-BE49-F238E27FC236}">
              <a16:creationId xmlns:a16="http://schemas.microsoft.com/office/drawing/2014/main" id="{00000000-0008-0000-0F00-00009F010000}"/>
            </a:ext>
          </a:extLst>
        </xdr:cNvPr>
        <xdr:cNvSpPr/>
      </xdr:nvSpPr>
      <xdr:spPr>
        <a:xfrm>
          <a:off x="122364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86995</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F00-0000A0010000}"/>
            </a:ext>
          </a:extLst>
        </xdr:cNvPr>
        <xdr:cNvSpPr/>
      </xdr:nvSpPr>
      <xdr:spPr>
        <a:xfrm>
          <a:off x="132651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117475</xdr:rowOff>
    </xdr:from>
    <xdr:to>
      <xdr:col>85</xdr:col>
      <xdr:colOff>63500</xdr:colOff>
      <xdr:row>53</xdr:row>
      <xdr:rowOff>31115</xdr:rowOff>
    </xdr:to>
    <xdr:sp macro="" textlink="">
      <xdr:nvSpPr>
        <xdr:cNvPr id="417" name="正方形/長方形 416">
          <a:extLst>
            <a:ext uri="{FF2B5EF4-FFF2-40B4-BE49-F238E27FC236}">
              <a16:creationId xmlns:a16="http://schemas.microsoft.com/office/drawing/2014/main" id="{00000000-0008-0000-0F00-0000A1010000}"/>
            </a:ext>
          </a:extLst>
        </xdr:cNvPr>
        <xdr:cNvSpPr/>
      </xdr:nvSpPr>
      <xdr:spPr>
        <a:xfrm>
          <a:off x="132651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55880</xdr:rowOff>
    </xdr:from>
    <xdr:to>
      <xdr:col>90</xdr:col>
      <xdr:colOff>25400</xdr:colOff>
      <xdr:row>66</xdr:row>
      <xdr:rowOff>111760</xdr:rowOff>
    </xdr:to>
    <xdr:sp macro="" textlink="">
      <xdr:nvSpPr>
        <xdr:cNvPr id="418" name="正方形/長方形 417">
          <a:extLst>
            <a:ext uri="{FF2B5EF4-FFF2-40B4-BE49-F238E27FC236}">
              <a16:creationId xmlns:a16="http://schemas.microsoft.com/office/drawing/2014/main" id="{00000000-0008-0000-0F00-0000A2010000}"/>
            </a:ext>
          </a:extLst>
        </xdr:cNvPr>
        <xdr:cNvSpPr/>
      </xdr:nvSpPr>
      <xdr:spPr>
        <a:xfrm>
          <a:off x="1120775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37465</xdr:rowOff>
    </xdr:from>
    <xdr:ext cx="298450" cy="2203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11169650" y="875855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111760</xdr:rowOff>
    </xdr:from>
    <xdr:to>
      <xdr:col>89</xdr:col>
      <xdr:colOff>171450</xdr:colOff>
      <xdr:row>66</xdr:row>
      <xdr:rowOff>111760</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11207750" y="111798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140335</xdr:rowOff>
    </xdr:from>
    <xdr:ext cx="462915" cy="248920"/>
    <xdr:sp macro="" textlink="">
      <xdr:nvSpPr>
        <xdr:cNvPr id="421" name="テキスト ボックス 420">
          <a:extLst>
            <a:ext uri="{FF2B5EF4-FFF2-40B4-BE49-F238E27FC236}">
              <a16:creationId xmlns:a16="http://schemas.microsoft.com/office/drawing/2014/main" id="{00000000-0008-0000-0F00-0000A5010000}"/>
            </a:ext>
          </a:extLst>
        </xdr:cNvPr>
        <xdr:cNvSpPr txBox="1"/>
      </xdr:nvSpPr>
      <xdr:spPr>
        <a:xfrm>
          <a:off x="10797540" y="110407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74295</xdr:rowOff>
    </xdr:from>
    <xdr:to>
      <xdr:col>89</xdr:col>
      <xdr:colOff>171450</xdr:colOff>
      <xdr:row>64</xdr:row>
      <xdr:rowOff>74295</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11207750" y="108070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103505</xdr:rowOff>
    </xdr:from>
    <xdr:ext cx="462915" cy="248920"/>
    <xdr:sp macro="" textlink="">
      <xdr:nvSpPr>
        <xdr:cNvPr id="423" name="テキスト ボックス 422">
          <a:extLst>
            <a:ext uri="{FF2B5EF4-FFF2-40B4-BE49-F238E27FC236}">
              <a16:creationId xmlns:a16="http://schemas.microsoft.com/office/drawing/2014/main" id="{00000000-0008-0000-0F00-0000A7010000}"/>
            </a:ext>
          </a:extLst>
        </xdr:cNvPr>
        <xdr:cNvSpPr txBox="1"/>
      </xdr:nvSpPr>
      <xdr:spPr>
        <a:xfrm>
          <a:off x="10797540" y="106686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37465</xdr:rowOff>
    </xdr:from>
    <xdr:to>
      <xdr:col>89</xdr:col>
      <xdr:colOff>171450</xdr:colOff>
      <xdr:row>62</xdr:row>
      <xdr:rowOff>37465</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11207750" y="104349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61</xdr:row>
      <xdr:rowOff>66040</xdr:rowOff>
    </xdr:from>
    <xdr:ext cx="398780" cy="248920"/>
    <xdr:sp macro="" textlink="">
      <xdr:nvSpPr>
        <xdr:cNvPr id="425" name="テキスト ボックス 424">
          <a:extLst>
            <a:ext uri="{FF2B5EF4-FFF2-40B4-BE49-F238E27FC236}">
              <a16:creationId xmlns:a16="http://schemas.microsoft.com/office/drawing/2014/main" id="{00000000-0008-0000-0F00-0000A9010000}"/>
            </a:ext>
          </a:extLst>
        </xdr:cNvPr>
        <xdr:cNvSpPr txBox="1"/>
      </xdr:nvSpPr>
      <xdr:spPr>
        <a:xfrm>
          <a:off x="10842625" y="1029589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0</xdr:rowOff>
    </xdr:from>
    <xdr:to>
      <xdr:col>89</xdr:col>
      <xdr:colOff>171450</xdr:colOff>
      <xdr:row>60</xdr:row>
      <xdr:rowOff>0</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11207750" y="100622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59</xdr:row>
      <xdr:rowOff>28575</xdr:rowOff>
    </xdr:from>
    <xdr:ext cx="398780" cy="248920"/>
    <xdr:sp macro="" textlink="">
      <xdr:nvSpPr>
        <xdr:cNvPr id="427" name="テキスト ボックス 426">
          <a:extLst>
            <a:ext uri="{FF2B5EF4-FFF2-40B4-BE49-F238E27FC236}">
              <a16:creationId xmlns:a16="http://schemas.microsoft.com/office/drawing/2014/main" id="{00000000-0008-0000-0F00-0000AB010000}"/>
            </a:ext>
          </a:extLst>
        </xdr:cNvPr>
        <xdr:cNvSpPr txBox="1"/>
      </xdr:nvSpPr>
      <xdr:spPr>
        <a:xfrm>
          <a:off x="10842625" y="992314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130175</xdr:rowOff>
    </xdr:from>
    <xdr:to>
      <xdr:col>89</xdr:col>
      <xdr:colOff>171450</xdr:colOff>
      <xdr:row>57</xdr:row>
      <xdr:rowOff>130175</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1207750" y="96894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159385</xdr:rowOff>
    </xdr:from>
    <xdr:ext cx="398780" cy="248920"/>
    <xdr:sp macro="" textlink="">
      <xdr:nvSpPr>
        <xdr:cNvPr id="429" name="テキスト ボックス 428">
          <a:extLst>
            <a:ext uri="{FF2B5EF4-FFF2-40B4-BE49-F238E27FC236}">
              <a16:creationId xmlns:a16="http://schemas.microsoft.com/office/drawing/2014/main" id="{00000000-0008-0000-0F00-0000AD010000}"/>
            </a:ext>
          </a:extLst>
        </xdr:cNvPr>
        <xdr:cNvSpPr txBox="1"/>
      </xdr:nvSpPr>
      <xdr:spPr>
        <a:xfrm>
          <a:off x="10842625" y="955103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93345</xdr:rowOff>
    </xdr:from>
    <xdr:to>
      <xdr:col>89</xdr:col>
      <xdr:colOff>171450</xdr:colOff>
      <xdr:row>55</xdr:row>
      <xdr:rowOff>93345</xdr:rowOff>
    </xdr:to>
    <xdr:cxnSp macro="">
      <xdr:nvCxnSpPr>
        <xdr:cNvPr id="430" name="直線コネクタ 429">
          <a:extLst>
            <a:ext uri="{FF2B5EF4-FFF2-40B4-BE49-F238E27FC236}">
              <a16:creationId xmlns:a16="http://schemas.microsoft.com/office/drawing/2014/main" id="{00000000-0008-0000-0F00-0000AE010000}"/>
            </a:ext>
          </a:extLst>
        </xdr:cNvPr>
        <xdr:cNvCxnSpPr/>
      </xdr:nvCxnSpPr>
      <xdr:spPr>
        <a:xfrm>
          <a:off x="11207750" y="93173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121920</xdr:rowOff>
    </xdr:from>
    <xdr:ext cx="398780" cy="248920"/>
    <xdr:sp macro="" textlink="">
      <xdr:nvSpPr>
        <xdr:cNvPr id="431" name="テキスト ボックス 430">
          <a:extLst>
            <a:ext uri="{FF2B5EF4-FFF2-40B4-BE49-F238E27FC236}">
              <a16:creationId xmlns:a16="http://schemas.microsoft.com/office/drawing/2014/main" id="{00000000-0008-0000-0F00-0000AF010000}"/>
            </a:ext>
          </a:extLst>
        </xdr:cNvPr>
        <xdr:cNvSpPr txBox="1"/>
      </xdr:nvSpPr>
      <xdr:spPr>
        <a:xfrm>
          <a:off x="10842625" y="917829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55880</xdr:rowOff>
    </xdr:from>
    <xdr:to>
      <xdr:col>89</xdr:col>
      <xdr:colOff>171450</xdr:colOff>
      <xdr:row>53</xdr:row>
      <xdr:rowOff>55880</xdr:rowOff>
    </xdr:to>
    <xdr:cxnSp macro="">
      <xdr:nvCxnSpPr>
        <xdr:cNvPr id="432" name="直線コネクタ 431">
          <a:extLst>
            <a:ext uri="{FF2B5EF4-FFF2-40B4-BE49-F238E27FC236}">
              <a16:creationId xmlns:a16="http://schemas.microsoft.com/office/drawing/2014/main" id="{00000000-0008-0000-0F00-0000B0010000}"/>
            </a:ext>
          </a:extLst>
        </xdr:cNvPr>
        <xdr:cNvCxnSpPr/>
      </xdr:nvCxnSpPr>
      <xdr:spPr>
        <a:xfrm>
          <a:off x="11207750" y="89446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52</xdr:row>
      <xdr:rowOff>84455</xdr:rowOff>
    </xdr:from>
    <xdr:ext cx="339090" cy="248920"/>
    <xdr:sp macro="" textlink="">
      <xdr:nvSpPr>
        <xdr:cNvPr id="433" name="テキスト ボックス 432">
          <a:extLst>
            <a:ext uri="{FF2B5EF4-FFF2-40B4-BE49-F238E27FC236}">
              <a16:creationId xmlns:a16="http://schemas.microsoft.com/office/drawing/2014/main" id="{00000000-0008-0000-0F00-0000B1010000}"/>
            </a:ext>
          </a:extLst>
        </xdr:cNvPr>
        <xdr:cNvSpPr txBox="1"/>
      </xdr:nvSpPr>
      <xdr:spPr>
        <a:xfrm>
          <a:off x="10906760" y="8805545"/>
          <a:ext cx="3390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55880</xdr:rowOff>
    </xdr:from>
    <xdr:to>
      <xdr:col>90</xdr:col>
      <xdr:colOff>25400</xdr:colOff>
      <xdr:row>66</xdr:row>
      <xdr:rowOff>111760</xdr:rowOff>
    </xdr:to>
    <xdr:sp macro="" textlink="">
      <xdr:nvSpPr>
        <xdr:cNvPr id="434" name="【学校施設】&#10;有形固定資産減価償却率グラフ枠">
          <a:extLst>
            <a:ext uri="{FF2B5EF4-FFF2-40B4-BE49-F238E27FC236}">
              <a16:creationId xmlns:a16="http://schemas.microsoft.com/office/drawing/2014/main" id="{00000000-0008-0000-0F00-0000B2010000}"/>
            </a:ext>
          </a:extLst>
        </xdr:cNvPr>
        <xdr:cNvSpPr/>
      </xdr:nvSpPr>
      <xdr:spPr>
        <a:xfrm>
          <a:off x="1120775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149225</xdr:rowOff>
    </xdr:from>
    <xdr:to>
      <xdr:col>85</xdr:col>
      <xdr:colOff>126365</xdr:colOff>
      <xdr:row>63</xdr:row>
      <xdr:rowOff>113665</xdr:rowOff>
    </xdr:to>
    <xdr:cxnSp macro="">
      <xdr:nvCxnSpPr>
        <xdr:cNvPr id="435" name="直線コネクタ 434">
          <a:extLst>
            <a:ext uri="{FF2B5EF4-FFF2-40B4-BE49-F238E27FC236}">
              <a16:creationId xmlns:a16="http://schemas.microsoft.com/office/drawing/2014/main" id="{00000000-0008-0000-0F00-0000B3010000}"/>
            </a:ext>
          </a:extLst>
        </xdr:cNvPr>
        <xdr:cNvCxnSpPr/>
      </xdr:nvCxnSpPr>
      <xdr:spPr>
        <a:xfrm flipV="1">
          <a:off x="14699615" y="9540875"/>
          <a:ext cx="0" cy="1137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117475</xdr:rowOff>
    </xdr:from>
    <xdr:ext cx="400685" cy="253365"/>
    <xdr:sp macro="" textlink="">
      <xdr:nvSpPr>
        <xdr:cNvPr id="436" name="【学校施設】&#10;有形固定資産減価償却率最小値テキスト">
          <a:extLst>
            <a:ext uri="{FF2B5EF4-FFF2-40B4-BE49-F238E27FC236}">
              <a16:creationId xmlns:a16="http://schemas.microsoft.com/office/drawing/2014/main" id="{00000000-0008-0000-0F00-0000B4010000}"/>
            </a:ext>
          </a:extLst>
        </xdr:cNvPr>
        <xdr:cNvSpPr txBox="1"/>
      </xdr:nvSpPr>
      <xdr:spPr>
        <a:xfrm>
          <a:off x="14738350" y="1068260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93.1</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113665</xdr:rowOff>
    </xdr:from>
    <xdr:to>
      <xdr:col>86</xdr:col>
      <xdr:colOff>25400</xdr:colOff>
      <xdr:row>63</xdr:row>
      <xdr:rowOff>113665</xdr:rowOff>
    </xdr:to>
    <xdr:cxnSp macro="">
      <xdr:nvCxnSpPr>
        <xdr:cNvPr id="437" name="直線コネクタ 436">
          <a:extLst>
            <a:ext uri="{FF2B5EF4-FFF2-40B4-BE49-F238E27FC236}">
              <a16:creationId xmlns:a16="http://schemas.microsoft.com/office/drawing/2014/main" id="{00000000-0008-0000-0F00-0000B5010000}"/>
            </a:ext>
          </a:extLst>
        </xdr:cNvPr>
        <xdr:cNvCxnSpPr/>
      </xdr:nvCxnSpPr>
      <xdr:spPr>
        <a:xfrm>
          <a:off x="14611350" y="106787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96520</xdr:rowOff>
    </xdr:from>
    <xdr:ext cx="400685" cy="253365"/>
    <xdr:sp macro="" textlink="">
      <xdr:nvSpPr>
        <xdr:cNvPr id="438" name="【学校施設】&#10;有形固定資産減価償却率最大値テキスト">
          <a:extLst>
            <a:ext uri="{FF2B5EF4-FFF2-40B4-BE49-F238E27FC236}">
              <a16:creationId xmlns:a16="http://schemas.microsoft.com/office/drawing/2014/main" id="{00000000-0008-0000-0F00-0000B6010000}"/>
            </a:ext>
          </a:extLst>
        </xdr:cNvPr>
        <xdr:cNvSpPr txBox="1"/>
      </xdr:nvSpPr>
      <xdr:spPr>
        <a:xfrm>
          <a:off x="14738350" y="932053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32.0</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149225</xdr:rowOff>
    </xdr:from>
    <xdr:to>
      <xdr:col>86</xdr:col>
      <xdr:colOff>25400</xdr:colOff>
      <xdr:row>56</xdr:row>
      <xdr:rowOff>149225</xdr:rowOff>
    </xdr:to>
    <xdr:cxnSp macro="">
      <xdr:nvCxnSpPr>
        <xdr:cNvPr id="439" name="直線コネクタ 438">
          <a:extLst>
            <a:ext uri="{FF2B5EF4-FFF2-40B4-BE49-F238E27FC236}">
              <a16:creationId xmlns:a16="http://schemas.microsoft.com/office/drawing/2014/main" id="{00000000-0008-0000-0F00-0000B7010000}"/>
            </a:ext>
          </a:extLst>
        </xdr:cNvPr>
        <xdr:cNvCxnSpPr/>
      </xdr:nvCxnSpPr>
      <xdr:spPr>
        <a:xfrm>
          <a:off x="14611350" y="9540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100965</xdr:rowOff>
    </xdr:from>
    <xdr:ext cx="400685" cy="253365"/>
    <xdr:sp macro="" textlink="">
      <xdr:nvSpPr>
        <xdr:cNvPr id="440" name="【学校施設】&#10;有形固定資産減価償却率平均値テキスト">
          <a:extLst>
            <a:ext uri="{FF2B5EF4-FFF2-40B4-BE49-F238E27FC236}">
              <a16:creationId xmlns:a16="http://schemas.microsoft.com/office/drawing/2014/main" id="{00000000-0008-0000-0F00-0000B8010000}"/>
            </a:ext>
          </a:extLst>
        </xdr:cNvPr>
        <xdr:cNvSpPr txBox="1"/>
      </xdr:nvSpPr>
      <xdr:spPr>
        <a:xfrm>
          <a:off x="14738350" y="9995535"/>
          <a:ext cx="4006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78740</xdr:rowOff>
    </xdr:from>
    <xdr:to>
      <xdr:col>85</xdr:col>
      <xdr:colOff>171450</xdr:colOff>
      <xdr:row>61</xdr:row>
      <xdr:rowOff>10795</xdr:rowOff>
    </xdr:to>
    <xdr:sp macro="" textlink="">
      <xdr:nvSpPr>
        <xdr:cNvPr id="441" name="フローチャート: 判断 440">
          <a:extLst>
            <a:ext uri="{FF2B5EF4-FFF2-40B4-BE49-F238E27FC236}">
              <a16:creationId xmlns:a16="http://schemas.microsoft.com/office/drawing/2014/main" id="{00000000-0008-0000-0F00-0000B9010000}"/>
            </a:ext>
          </a:extLst>
        </xdr:cNvPr>
        <xdr:cNvSpPr/>
      </xdr:nvSpPr>
      <xdr:spPr>
        <a:xfrm>
          <a:off x="14649450" y="1014095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69850</xdr:rowOff>
    </xdr:from>
    <xdr:to>
      <xdr:col>81</xdr:col>
      <xdr:colOff>101600</xdr:colOff>
      <xdr:row>61</xdr:row>
      <xdr:rowOff>1270</xdr:rowOff>
    </xdr:to>
    <xdr:sp macro="" textlink="">
      <xdr:nvSpPr>
        <xdr:cNvPr id="442" name="フローチャート: 判断 441">
          <a:extLst>
            <a:ext uri="{FF2B5EF4-FFF2-40B4-BE49-F238E27FC236}">
              <a16:creationId xmlns:a16="http://schemas.microsoft.com/office/drawing/2014/main" id="{00000000-0008-0000-0F00-0000BA010000}"/>
            </a:ext>
          </a:extLst>
        </xdr:cNvPr>
        <xdr:cNvSpPr/>
      </xdr:nvSpPr>
      <xdr:spPr>
        <a:xfrm>
          <a:off x="13887450" y="101320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58420</xdr:rowOff>
    </xdr:from>
    <xdr:to>
      <xdr:col>76</xdr:col>
      <xdr:colOff>165100</xdr:colOff>
      <xdr:row>60</xdr:row>
      <xdr:rowOff>157480</xdr:rowOff>
    </xdr:to>
    <xdr:sp macro="" textlink="">
      <xdr:nvSpPr>
        <xdr:cNvPr id="443" name="フローチャート: 判断 442">
          <a:extLst>
            <a:ext uri="{FF2B5EF4-FFF2-40B4-BE49-F238E27FC236}">
              <a16:creationId xmlns:a16="http://schemas.microsoft.com/office/drawing/2014/main" id="{00000000-0008-0000-0F00-0000BB010000}"/>
            </a:ext>
          </a:extLst>
        </xdr:cNvPr>
        <xdr:cNvSpPr/>
      </xdr:nvSpPr>
      <xdr:spPr>
        <a:xfrm>
          <a:off x="13093700" y="101206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56515</xdr:rowOff>
    </xdr:from>
    <xdr:to>
      <xdr:col>72</xdr:col>
      <xdr:colOff>38100</xdr:colOff>
      <xdr:row>60</xdr:row>
      <xdr:rowOff>155575</xdr:rowOff>
    </xdr:to>
    <xdr:sp macro="" textlink="">
      <xdr:nvSpPr>
        <xdr:cNvPr id="444" name="フローチャート: 判断 443">
          <a:extLst>
            <a:ext uri="{FF2B5EF4-FFF2-40B4-BE49-F238E27FC236}">
              <a16:creationId xmlns:a16="http://schemas.microsoft.com/office/drawing/2014/main" id="{00000000-0008-0000-0F00-0000BC010000}"/>
            </a:ext>
          </a:extLst>
        </xdr:cNvPr>
        <xdr:cNvSpPr/>
      </xdr:nvSpPr>
      <xdr:spPr>
        <a:xfrm>
          <a:off x="12299950" y="1011872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36195</xdr:rowOff>
    </xdr:from>
    <xdr:to>
      <xdr:col>67</xdr:col>
      <xdr:colOff>101600</xdr:colOff>
      <xdr:row>60</xdr:row>
      <xdr:rowOff>135255</xdr:rowOff>
    </xdr:to>
    <xdr:sp macro="" textlink="">
      <xdr:nvSpPr>
        <xdr:cNvPr id="445" name="フローチャート: 判断 444">
          <a:extLst>
            <a:ext uri="{FF2B5EF4-FFF2-40B4-BE49-F238E27FC236}">
              <a16:creationId xmlns:a16="http://schemas.microsoft.com/office/drawing/2014/main" id="{00000000-0008-0000-0F00-0000BD010000}"/>
            </a:ext>
          </a:extLst>
        </xdr:cNvPr>
        <xdr:cNvSpPr/>
      </xdr:nvSpPr>
      <xdr:spPr>
        <a:xfrm>
          <a:off x="11487150" y="100984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109220</xdr:rowOff>
    </xdr:from>
    <xdr:ext cx="762000" cy="248920"/>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1452880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109220</xdr:rowOff>
    </xdr:from>
    <xdr:ext cx="757555" cy="248920"/>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137668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109220</xdr:rowOff>
    </xdr:from>
    <xdr:ext cx="762000" cy="248920"/>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129730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66</xdr:row>
      <xdr:rowOff>109220</xdr:rowOff>
    </xdr:from>
    <xdr:ext cx="762000" cy="248920"/>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121729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109220</xdr:rowOff>
    </xdr:from>
    <xdr:ext cx="757555" cy="248920"/>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113665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61</xdr:row>
      <xdr:rowOff>84455</xdr:rowOff>
    </xdr:from>
    <xdr:to>
      <xdr:col>85</xdr:col>
      <xdr:colOff>171450</xdr:colOff>
      <xdr:row>62</xdr:row>
      <xdr:rowOff>16510</xdr:rowOff>
    </xdr:to>
    <xdr:sp macro="" textlink="">
      <xdr:nvSpPr>
        <xdr:cNvPr id="451" name="楕円 450">
          <a:extLst>
            <a:ext uri="{FF2B5EF4-FFF2-40B4-BE49-F238E27FC236}">
              <a16:creationId xmlns:a16="http://schemas.microsoft.com/office/drawing/2014/main" id="{00000000-0008-0000-0F00-0000C3010000}"/>
            </a:ext>
          </a:extLst>
        </xdr:cNvPr>
        <xdr:cNvSpPr/>
      </xdr:nvSpPr>
      <xdr:spPr>
        <a:xfrm>
          <a:off x="14649450" y="1031430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62865</xdr:rowOff>
    </xdr:from>
    <xdr:ext cx="400685" cy="253365"/>
    <xdr:sp macro="" textlink="">
      <xdr:nvSpPr>
        <xdr:cNvPr id="452" name="【学校施設】&#10;有形固定資産減価償却率該当値テキスト">
          <a:extLst>
            <a:ext uri="{FF2B5EF4-FFF2-40B4-BE49-F238E27FC236}">
              <a16:creationId xmlns:a16="http://schemas.microsoft.com/office/drawing/2014/main" id="{00000000-0008-0000-0F00-0000C4010000}"/>
            </a:ext>
          </a:extLst>
        </xdr:cNvPr>
        <xdr:cNvSpPr txBox="1"/>
      </xdr:nvSpPr>
      <xdr:spPr>
        <a:xfrm>
          <a:off x="14738350" y="1029271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61</xdr:row>
      <xdr:rowOff>78740</xdr:rowOff>
    </xdr:from>
    <xdr:to>
      <xdr:col>81</xdr:col>
      <xdr:colOff>101600</xdr:colOff>
      <xdr:row>62</xdr:row>
      <xdr:rowOff>10795</xdr:rowOff>
    </xdr:to>
    <xdr:sp macro="" textlink="">
      <xdr:nvSpPr>
        <xdr:cNvPr id="453" name="楕円 452">
          <a:extLst>
            <a:ext uri="{FF2B5EF4-FFF2-40B4-BE49-F238E27FC236}">
              <a16:creationId xmlns:a16="http://schemas.microsoft.com/office/drawing/2014/main" id="{00000000-0008-0000-0F00-0000C5010000}"/>
            </a:ext>
          </a:extLst>
        </xdr:cNvPr>
        <xdr:cNvSpPr/>
      </xdr:nvSpPr>
      <xdr:spPr>
        <a:xfrm>
          <a:off x="13887450" y="103085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128905</xdr:rowOff>
    </xdr:from>
    <xdr:to>
      <xdr:col>85</xdr:col>
      <xdr:colOff>127000</xdr:colOff>
      <xdr:row>61</xdr:row>
      <xdr:rowOff>133985</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13938250" y="10358755"/>
          <a:ext cx="762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56515</xdr:rowOff>
    </xdr:from>
    <xdr:to>
      <xdr:col>76</xdr:col>
      <xdr:colOff>165100</xdr:colOff>
      <xdr:row>61</xdr:row>
      <xdr:rowOff>155575</xdr:rowOff>
    </xdr:to>
    <xdr:sp macro="" textlink="">
      <xdr:nvSpPr>
        <xdr:cNvPr id="455" name="楕円 454">
          <a:extLst>
            <a:ext uri="{FF2B5EF4-FFF2-40B4-BE49-F238E27FC236}">
              <a16:creationId xmlns:a16="http://schemas.microsoft.com/office/drawing/2014/main" id="{00000000-0008-0000-0F00-0000C7010000}"/>
            </a:ext>
          </a:extLst>
        </xdr:cNvPr>
        <xdr:cNvSpPr/>
      </xdr:nvSpPr>
      <xdr:spPr>
        <a:xfrm>
          <a:off x="13093700" y="10286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106680</xdr:rowOff>
    </xdr:from>
    <xdr:to>
      <xdr:col>81</xdr:col>
      <xdr:colOff>50800</xdr:colOff>
      <xdr:row>61</xdr:row>
      <xdr:rowOff>128905</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3144500" y="10336530"/>
          <a:ext cx="7937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19050</xdr:rowOff>
    </xdr:from>
    <xdr:to>
      <xdr:col>72</xdr:col>
      <xdr:colOff>38100</xdr:colOff>
      <xdr:row>61</xdr:row>
      <xdr:rowOff>118110</xdr:rowOff>
    </xdr:to>
    <xdr:sp macro="" textlink="">
      <xdr:nvSpPr>
        <xdr:cNvPr id="457" name="楕円 456">
          <a:extLst>
            <a:ext uri="{FF2B5EF4-FFF2-40B4-BE49-F238E27FC236}">
              <a16:creationId xmlns:a16="http://schemas.microsoft.com/office/drawing/2014/main" id="{00000000-0008-0000-0F00-0000C9010000}"/>
            </a:ext>
          </a:extLst>
        </xdr:cNvPr>
        <xdr:cNvSpPr/>
      </xdr:nvSpPr>
      <xdr:spPr>
        <a:xfrm>
          <a:off x="12299950" y="102489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61</xdr:row>
      <xdr:rowOff>69215</xdr:rowOff>
    </xdr:from>
    <xdr:to>
      <xdr:col>76</xdr:col>
      <xdr:colOff>114300</xdr:colOff>
      <xdr:row>61</xdr:row>
      <xdr:rowOff>106680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12344400" y="10299065"/>
          <a:ext cx="8001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156845</xdr:rowOff>
    </xdr:from>
    <xdr:to>
      <xdr:col>67</xdr:col>
      <xdr:colOff>101600</xdr:colOff>
      <xdr:row>61</xdr:row>
      <xdr:rowOff>88900</xdr:rowOff>
    </xdr:to>
    <xdr:sp macro="" textlink="">
      <xdr:nvSpPr>
        <xdr:cNvPr id="459" name="楕円 458">
          <a:extLst>
            <a:ext uri="{FF2B5EF4-FFF2-40B4-BE49-F238E27FC236}">
              <a16:creationId xmlns:a16="http://schemas.microsoft.com/office/drawing/2014/main" id="{00000000-0008-0000-0F00-0000CB010000}"/>
            </a:ext>
          </a:extLst>
        </xdr:cNvPr>
        <xdr:cNvSpPr/>
      </xdr:nvSpPr>
      <xdr:spPr>
        <a:xfrm>
          <a:off x="11487150" y="102190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39370</xdr:rowOff>
    </xdr:from>
    <xdr:to>
      <xdr:col>71</xdr:col>
      <xdr:colOff>171450</xdr:colOff>
      <xdr:row>61</xdr:row>
      <xdr:rowOff>69215</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a:off x="11537950" y="10269220"/>
          <a:ext cx="80645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59</xdr:row>
      <xdr:rowOff>17145</xdr:rowOff>
    </xdr:from>
    <xdr:ext cx="400685" cy="253365"/>
    <xdr:sp macro="" textlink="">
      <xdr:nvSpPr>
        <xdr:cNvPr id="461" name="n_1aveValue【学校施設】&#10;有形固定資産減価償却率">
          <a:extLst>
            <a:ext uri="{FF2B5EF4-FFF2-40B4-BE49-F238E27FC236}">
              <a16:creationId xmlns:a16="http://schemas.microsoft.com/office/drawing/2014/main" id="{00000000-0008-0000-0F00-0000CD010000}"/>
            </a:ext>
          </a:extLst>
        </xdr:cNvPr>
        <xdr:cNvSpPr txBox="1"/>
      </xdr:nvSpPr>
      <xdr:spPr>
        <a:xfrm>
          <a:off x="13742035" y="991171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5715</xdr:rowOff>
    </xdr:from>
    <xdr:ext cx="400685" cy="253365"/>
    <xdr:sp macro="" textlink="">
      <xdr:nvSpPr>
        <xdr:cNvPr id="462" name="n_2aveValue【学校施設】&#10;有形固定資産減価償却率">
          <a:extLst>
            <a:ext uri="{FF2B5EF4-FFF2-40B4-BE49-F238E27FC236}">
              <a16:creationId xmlns:a16="http://schemas.microsoft.com/office/drawing/2014/main" id="{00000000-0008-0000-0F00-0000CE010000}"/>
            </a:ext>
          </a:extLst>
        </xdr:cNvPr>
        <xdr:cNvSpPr txBox="1"/>
      </xdr:nvSpPr>
      <xdr:spPr>
        <a:xfrm>
          <a:off x="12960985" y="990028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4445</xdr:rowOff>
    </xdr:from>
    <xdr:ext cx="405130" cy="253365"/>
    <xdr:sp macro="" textlink="">
      <xdr:nvSpPr>
        <xdr:cNvPr id="463" name="n_3aveValue【学校施設】&#10;有形固定資産減価償却率">
          <a:extLst>
            <a:ext uri="{FF2B5EF4-FFF2-40B4-BE49-F238E27FC236}">
              <a16:creationId xmlns:a16="http://schemas.microsoft.com/office/drawing/2014/main" id="{00000000-0008-0000-0F00-0000CF010000}"/>
            </a:ext>
          </a:extLst>
        </xdr:cNvPr>
        <xdr:cNvSpPr txBox="1"/>
      </xdr:nvSpPr>
      <xdr:spPr>
        <a:xfrm>
          <a:off x="12167235" y="989901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58</xdr:row>
      <xdr:rowOff>151130</xdr:rowOff>
    </xdr:from>
    <xdr:ext cx="400685" cy="253365"/>
    <xdr:sp macro="" textlink="">
      <xdr:nvSpPr>
        <xdr:cNvPr id="464" name="n_4aveValue【学校施設】&#10;有形固定資産減価償却率">
          <a:extLst>
            <a:ext uri="{FF2B5EF4-FFF2-40B4-BE49-F238E27FC236}">
              <a16:creationId xmlns:a16="http://schemas.microsoft.com/office/drawing/2014/main" id="{00000000-0008-0000-0F00-0000D0010000}"/>
            </a:ext>
          </a:extLst>
        </xdr:cNvPr>
        <xdr:cNvSpPr txBox="1"/>
      </xdr:nvSpPr>
      <xdr:spPr>
        <a:xfrm>
          <a:off x="11354435" y="987806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62</xdr:row>
      <xdr:rowOff>1905</xdr:rowOff>
    </xdr:from>
    <xdr:ext cx="400685" cy="253365"/>
    <xdr:sp macro="" textlink="">
      <xdr:nvSpPr>
        <xdr:cNvPr id="465" name="n_1mainValue【学校施設】&#10;有形固定資産減価償却率">
          <a:extLst>
            <a:ext uri="{FF2B5EF4-FFF2-40B4-BE49-F238E27FC236}">
              <a16:creationId xmlns:a16="http://schemas.microsoft.com/office/drawing/2014/main" id="{00000000-0008-0000-0F00-0000D1010000}"/>
            </a:ext>
          </a:extLst>
        </xdr:cNvPr>
        <xdr:cNvSpPr txBox="1"/>
      </xdr:nvSpPr>
      <xdr:spPr>
        <a:xfrm>
          <a:off x="13742035" y="1039939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75.9</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61</xdr:row>
      <xdr:rowOff>147320</xdr:rowOff>
    </xdr:from>
    <xdr:ext cx="400685" cy="248920"/>
    <xdr:sp macro="" textlink="">
      <xdr:nvSpPr>
        <xdr:cNvPr id="466" name="n_2mainValue【学校施設】&#10;有形固定資産減価償却率">
          <a:extLst>
            <a:ext uri="{FF2B5EF4-FFF2-40B4-BE49-F238E27FC236}">
              <a16:creationId xmlns:a16="http://schemas.microsoft.com/office/drawing/2014/main" id="{00000000-0008-0000-0F00-0000D2010000}"/>
            </a:ext>
          </a:extLst>
        </xdr:cNvPr>
        <xdr:cNvSpPr txBox="1"/>
      </xdr:nvSpPr>
      <xdr:spPr>
        <a:xfrm>
          <a:off x="12960985" y="1037717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74.7</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61</xdr:row>
      <xdr:rowOff>109855</xdr:rowOff>
    </xdr:from>
    <xdr:ext cx="405130" cy="248920"/>
    <xdr:sp macro="" textlink="">
      <xdr:nvSpPr>
        <xdr:cNvPr id="467" name="n_3mainValue【学校施設】&#10;有形固定資産減価償却率">
          <a:extLst>
            <a:ext uri="{FF2B5EF4-FFF2-40B4-BE49-F238E27FC236}">
              <a16:creationId xmlns:a16="http://schemas.microsoft.com/office/drawing/2014/main" id="{00000000-0008-0000-0F00-0000D3010000}"/>
            </a:ext>
          </a:extLst>
        </xdr:cNvPr>
        <xdr:cNvSpPr txBox="1"/>
      </xdr:nvSpPr>
      <xdr:spPr>
        <a:xfrm>
          <a:off x="12167235" y="1033970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72.7</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61</xdr:row>
      <xdr:rowOff>80010</xdr:rowOff>
    </xdr:from>
    <xdr:ext cx="400685" cy="253365"/>
    <xdr:sp macro="" textlink="">
      <xdr:nvSpPr>
        <xdr:cNvPr id="468" name="n_4mainValue【学校施設】&#10;有形固定資産減価償却率">
          <a:extLst>
            <a:ext uri="{FF2B5EF4-FFF2-40B4-BE49-F238E27FC236}">
              <a16:creationId xmlns:a16="http://schemas.microsoft.com/office/drawing/2014/main" id="{00000000-0008-0000-0F00-0000D4010000}"/>
            </a:ext>
          </a:extLst>
        </xdr:cNvPr>
        <xdr:cNvSpPr txBox="1"/>
      </xdr:nvSpPr>
      <xdr:spPr>
        <a:xfrm>
          <a:off x="11354435" y="1030986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111760</xdr:rowOff>
    </xdr:from>
    <xdr:to>
      <xdr:col>120</xdr:col>
      <xdr:colOff>152400</xdr:colOff>
      <xdr:row>50</xdr:row>
      <xdr:rowOff>61595</xdr:rowOff>
    </xdr:to>
    <xdr:sp macro="" textlink="">
      <xdr:nvSpPr>
        <xdr:cNvPr id="469" name="正方形/長方形 468">
          <a:extLst>
            <a:ext uri="{FF2B5EF4-FFF2-40B4-BE49-F238E27FC236}">
              <a16:creationId xmlns:a16="http://schemas.microsoft.com/office/drawing/2014/main" id="{00000000-0008-0000-0F00-0000D5010000}"/>
            </a:ext>
          </a:extLst>
        </xdr:cNvPr>
        <xdr:cNvSpPr/>
      </xdr:nvSpPr>
      <xdr:spPr>
        <a:xfrm>
          <a:off x="164592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86995</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00000000-0008-0000-0F00-0000D6010000}"/>
            </a:ext>
          </a:extLst>
        </xdr:cNvPr>
        <xdr:cNvSpPr/>
      </xdr:nvSpPr>
      <xdr:spPr>
        <a:xfrm>
          <a:off x="16586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117475</xdr:rowOff>
    </xdr:from>
    <xdr:to>
      <xdr:col>104</xdr:col>
      <xdr:colOff>127000</xdr:colOff>
      <xdr:row>53</xdr:row>
      <xdr:rowOff>31115</xdr:rowOff>
    </xdr:to>
    <xdr:sp macro="" textlink="">
      <xdr:nvSpPr>
        <xdr:cNvPr id="471" name="正方形/長方形 470">
          <a:extLst>
            <a:ext uri="{FF2B5EF4-FFF2-40B4-BE49-F238E27FC236}">
              <a16:creationId xmlns:a16="http://schemas.microsoft.com/office/drawing/2014/main" id="{00000000-0008-0000-0F00-0000D7010000}"/>
            </a:ext>
          </a:extLst>
        </xdr:cNvPr>
        <xdr:cNvSpPr/>
      </xdr:nvSpPr>
      <xdr:spPr>
        <a:xfrm>
          <a:off x="16586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77/106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86995</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00000000-0008-0000-0F00-0000D8010000}"/>
            </a:ext>
          </a:extLst>
        </xdr:cNvPr>
        <xdr:cNvSpPr/>
      </xdr:nvSpPr>
      <xdr:spPr>
        <a:xfrm>
          <a:off x="174879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117475</xdr:rowOff>
    </xdr:from>
    <xdr:to>
      <xdr:col>110</xdr:col>
      <xdr:colOff>0</xdr:colOff>
      <xdr:row>53</xdr:row>
      <xdr:rowOff>31115</xdr:rowOff>
    </xdr:to>
    <xdr:sp macro="" textlink="">
      <xdr:nvSpPr>
        <xdr:cNvPr id="473" name="正方形/長方形 472">
          <a:extLst>
            <a:ext uri="{FF2B5EF4-FFF2-40B4-BE49-F238E27FC236}">
              <a16:creationId xmlns:a16="http://schemas.microsoft.com/office/drawing/2014/main" id="{00000000-0008-0000-0F00-0000D9010000}"/>
            </a:ext>
          </a:extLst>
        </xdr:cNvPr>
        <xdr:cNvSpPr/>
      </xdr:nvSpPr>
      <xdr:spPr>
        <a:xfrm>
          <a:off x="174879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86995</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00000000-0008-0000-0F00-0000DA010000}"/>
            </a:ext>
          </a:extLst>
        </xdr:cNvPr>
        <xdr:cNvSpPr/>
      </xdr:nvSpPr>
      <xdr:spPr>
        <a:xfrm>
          <a:off x="185166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117475</xdr:rowOff>
    </xdr:from>
    <xdr:to>
      <xdr:col>116</xdr:col>
      <xdr:colOff>0</xdr:colOff>
      <xdr:row>53</xdr:row>
      <xdr:rowOff>31115</xdr:rowOff>
    </xdr:to>
    <xdr:sp macro="" textlink="">
      <xdr:nvSpPr>
        <xdr:cNvPr id="475" name="正方形/長方形 474">
          <a:extLst>
            <a:ext uri="{FF2B5EF4-FFF2-40B4-BE49-F238E27FC236}">
              <a16:creationId xmlns:a16="http://schemas.microsoft.com/office/drawing/2014/main" id="{00000000-0008-0000-0F00-0000DB010000}"/>
            </a:ext>
          </a:extLst>
        </xdr:cNvPr>
        <xdr:cNvSpPr/>
      </xdr:nvSpPr>
      <xdr:spPr>
        <a:xfrm>
          <a:off x="185166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0.951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55880</xdr:rowOff>
    </xdr:from>
    <xdr:to>
      <xdr:col>120</xdr:col>
      <xdr:colOff>152400</xdr:colOff>
      <xdr:row>66</xdr:row>
      <xdr:rowOff>111760</xdr:rowOff>
    </xdr:to>
    <xdr:sp macro="" textlink="">
      <xdr:nvSpPr>
        <xdr:cNvPr id="476" name="正方形/長方形 475">
          <a:extLst>
            <a:ext uri="{FF2B5EF4-FFF2-40B4-BE49-F238E27FC236}">
              <a16:creationId xmlns:a16="http://schemas.microsoft.com/office/drawing/2014/main" id="{00000000-0008-0000-0F00-0000DC010000}"/>
            </a:ext>
          </a:extLst>
        </xdr:cNvPr>
        <xdr:cNvSpPr/>
      </xdr:nvSpPr>
      <xdr:spPr>
        <a:xfrm>
          <a:off x="164592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37465</xdr:rowOff>
    </xdr:from>
    <xdr:ext cx="345440" cy="220345"/>
    <xdr:sp macro="" textlink="">
      <xdr:nvSpPr>
        <xdr:cNvPr id="477" name="テキスト ボックス 476">
          <a:extLst>
            <a:ext uri="{FF2B5EF4-FFF2-40B4-BE49-F238E27FC236}">
              <a16:creationId xmlns:a16="http://schemas.microsoft.com/office/drawing/2014/main" id="{00000000-0008-0000-0F00-0000DD010000}"/>
            </a:ext>
          </a:extLst>
        </xdr:cNvPr>
        <xdr:cNvSpPr txBox="1"/>
      </xdr:nvSpPr>
      <xdr:spPr>
        <a:xfrm>
          <a:off x="16440150" y="875855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111760</xdr:rowOff>
    </xdr:from>
    <xdr:to>
      <xdr:col>120</xdr:col>
      <xdr:colOff>114300</xdr:colOff>
      <xdr:row>66</xdr:row>
      <xdr:rowOff>111760</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a:off x="164592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140335</xdr:rowOff>
    </xdr:from>
    <xdr:ext cx="462915" cy="248920"/>
    <xdr:sp macro="" textlink="">
      <xdr:nvSpPr>
        <xdr:cNvPr id="479" name="テキスト ボックス 478">
          <a:extLst>
            <a:ext uri="{FF2B5EF4-FFF2-40B4-BE49-F238E27FC236}">
              <a16:creationId xmlns:a16="http://schemas.microsoft.com/office/drawing/2014/main" id="{00000000-0008-0000-0F00-0000DF010000}"/>
            </a:ext>
          </a:extLst>
        </xdr:cNvPr>
        <xdr:cNvSpPr txBox="1"/>
      </xdr:nvSpPr>
      <xdr:spPr>
        <a:xfrm>
          <a:off x="16048990" y="110407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a:off x="16459200" y="107327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28575</xdr:rowOff>
    </xdr:from>
    <xdr:ext cx="462915" cy="248920"/>
    <xdr:sp macro="" textlink="">
      <xdr:nvSpPr>
        <xdr:cNvPr id="481" name="テキスト ボックス 480">
          <a:extLst>
            <a:ext uri="{FF2B5EF4-FFF2-40B4-BE49-F238E27FC236}">
              <a16:creationId xmlns:a16="http://schemas.microsoft.com/office/drawing/2014/main" id="{00000000-0008-0000-0F00-0000E1010000}"/>
            </a:ext>
          </a:extLst>
        </xdr:cNvPr>
        <xdr:cNvSpPr txBox="1"/>
      </xdr:nvSpPr>
      <xdr:spPr>
        <a:xfrm>
          <a:off x="16048990" y="1059370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61</xdr:row>
      <xdr:rowOff>55880</xdr:rowOff>
    </xdr:from>
    <xdr:to>
      <xdr:col>120</xdr:col>
      <xdr:colOff>114300</xdr:colOff>
      <xdr:row>61</xdr:row>
      <xdr:rowOff>55880</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a:off x="16459200" y="10285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84455</xdr:rowOff>
    </xdr:from>
    <xdr:ext cx="462915" cy="248920"/>
    <xdr:sp macro="" textlink="">
      <xdr:nvSpPr>
        <xdr:cNvPr id="483" name="テキスト ボックス 482">
          <a:extLst>
            <a:ext uri="{FF2B5EF4-FFF2-40B4-BE49-F238E27FC236}">
              <a16:creationId xmlns:a16="http://schemas.microsoft.com/office/drawing/2014/main" id="{00000000-0008-0000-0F00-0000E3010000}"/>
            </a:ext>
          </a:extLst>
        </xdr:cNvPr>
        <xdr:cNvSpPr txBox="1"/>
      </xdr:nvSpPr>
      <xdr:spPr>
        <a:xfrm>
          <a:off x="16048990" y="1014666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58</xdr:row>
      <xdr:rowOff>111760</xdr:rowOff>
    </xdr:from>
    <xdr:to>
      <xdr:col>120</xdr:col>
      <xdr:colOff>114300</xdr:colOff>
      <xdr:row>58</xdr:row>
      <xdr:rowOff>111760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16459200" y="98386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57</xdr:row>
      <xdr:rowOff>140335</xdr:rowOff>
    </xdr:from>
    <xdr:ext cx="462915" cy="248920"/>
    <xdr:sp macro="" textlink="">
      <xdr:nvSpPr>
        <xdr:cNvPr id="485" name="テキスト ボックス 484">
          <a:extLst>
            <a:ext uri="{FF2B5EF4-FFF2-40B4-BE49-F238E27FC236}">
              <a16:creationId xmlns:a16="http://schemas.microsoft.com/office/drawing/2014/main" id="{00000000-0008-0000-0F00-0000E5010000}"/>
            </a:ext>
          </a:extLst>
        </xdr:cNvPr>
        <xdr:cNvSpPr txBox="1"/>
      </xdr:nvSpPr>
      <xdr:spPr>
        <a:xfrm>
          <a:off x="16048990" y="969962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00000000-0008-0000-0F00-0000E6010000}"/>
            </a:ext>
          </a:extLst>
        </xdr:cNvPr>
        <xdr:cNvCxnSpPr/>
      </xdr:nvCxnSpPr>
      <xdr:spPr>
        <a:xfrm>
          <a:off x="16459200" y="93916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55</xdr:row>
      <xdr:rowOff>28575</xdr:rowOff>
    </xdr:from>
    <xdr:ext cx="462915" cy="248920"/>
    <xdr:sp macro="" textlink="">
      <xdr:nvSpPr>
        <xdr:cNvPr id="487" name="テキスト ボックス 486">
          <a:extLst>
            <a:ext uri="{FF2B5EF4-FFF2-40B4-BE49-F238E27FC236}">
              <a16:creationId xmlns:a16="http://schemas.microsoft.com/office/drawing/2014/main" id="{00000000-0008-0000-0F00-0000E7010000}"/>
            </a:ext>
          </a:extLst>
        </xdr:cNvPr>
        <xdr:cNvSpPr txBox="1"/>
      </xdr:nvSpPr>
      <xdr:spPr>
        <a:xfrm>
          <a:off x="16048990" y="925258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114300</xdr:colOff>
      <xdr:row>53</xdr:row>
      <xdr:rowOff>55880</xdr:rowOff>
    </xdr:to>
    <xdr:cxnSp macro="">
      <xdr:nvCxnSpPr>
        <xdr:cNvPr id="488" name="直線コネクタ 487">
          <a:extLst>
            <a:ext uri="{FF2B5EF4-FFF2-40B4-BE49-F238E27FC236}">
              <a16:creationId xmlns:a16="http://schemas.microsoft.com/office/drawing/2014/main" id="{00000000-0008-0000-0F00-0000E8010000}"/>
            </a:ext>
          </a:extLst>
        </xdr:cNvPr>
        <xdr:cNvCxnSpPr/>
      </xdr:nvCxnSpPr>
      <xdr:spPr>
        <a:xfrm>
          <a:off x="164592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84455</xdr:rowOff>
    </xdr:from>
    <xdr:ext cx="462915" cy="248920"/>
    <xdr:sp macro="" textlink="">
      <xdr:nvSpPr>
        <xdr:cNvPr id="489" name="テキスト ボックス 488">
          <a:extLst>
            <a:ext uri="{FF2B5EF4-FFF2-40B4-BE49-F238E27FC236}">
              <a16:creationId xmlns:a16="http://schemas.microsoft.com/office/drawing/2014/main" id="{00000000-0008-0000-0F00-0000E9010000}"/>
            </a:ext>
          </a:extLst>
        </xdr:cNvPr>
        <xdr:cNvSpPr txBox="1"/>
      </xdr:nvSpPr>
      <xdr:spPr>
        <a:xfrm>
          <a:off x="16048990" y="88055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152400</xdr:colOff>
      <xdr:row>66</xdr:row>
      <xdr:rowOff>111760</xdr:rowOff>
    </xdr:to>
    <xdr:sp macro="" textlink="">
      <xdr:nvSpPr>
        <xdr:cNvPr id="490" name="【学校施設】&#10;一人当たり面積グラフ枠">
          <a:extLst>
            <a:ext uri="{FF2B5EF4-FFF2-40B4-BE49-F238E27FC236}">
              <a16:creationId xmlns:a16="http://schemas.microsoft.com/office/drawing/2014/main" id="{00000000-0008-0000-0F00-0000EA010000}"/>
            </a:ext>
          </a:extLst>
        </xdr:cNvPr>
        <xdr:cNvSpPr/>
      </xdr:nvSpPr>
      <xdr:spPr>
        <a:xfrm>
          <a:off x="164592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78105</xdr:rowOff>
    </xdr:from>
    <xdr:to>
      <xdr:col>116</xdr:col>
      <xdr:colOff>62865</xdr:colOff>
      <xdr:row>64</xdr:row>
      <xdr:rowOff>95885</xdr:rowOff>
    </xdr:to>
    <xdr:cxnSp macro="">
      <xdr:nvCxnSpPr>
        <xdr:cNvPr id="491" name="直線コネクタ 490">
          <a:extLst>
            <a:ext uri="{FF2B5EF4-FFF2-40B4-BE49-F238E27FC236}">
              <a16:creationId xmlns:a16="http://schemas.microsoft.com/office/drawing/2014/main" id="{00000000-0008-0000-0F00-0000EB010000}"/>
            </a:ext>
          </a:extLst>
        </xdr:cNvPr>
        <xdr:cNvCxnSpPr/>
      </xdr:nvCxnSpPr>
      <xdr:spPr>
        <a:xfrm flipV="1">
          <a:off x="19951065" y="9302115"/>
          <a:ext cx="0" cy="1526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99695</xdr:rowOff>
    </xdr:from>
    <xdr:ext cx="465455" cy="252730"/>
    <xdr:sp macro="" textlink="">
      <xdr:nvSpPr>
        <xdr:cNvPr id="492" name="【学校施設】&#10;一人当たり面積最小値テキスト">
          <a:extLst>
            <a:ext uri="{FF2B5EF4-FFF2-40B4-BE49-F238E27FC236}">
              <a16:creationId xmlns:a16="http://schemas.microsoft.com/office/drawing/2014/main" id="{00000000-0008-0000-0F00-0000EC010000}"/>
            </a:ext>
          </a:extLst>
        </xdr:cNvPr>
        <xdr:cNvSpPr txBox="1"/>
      </xdr:nvSpPr>
      <xdr:spPr>
        <a:xfrm>
          <a:off x="19989800" y="10832465"/>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0.785</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95885</xdr:rowOff>
    </xdr:from>
    <xdr:to>
      <xdr:col>116</xdr:col>
      <xdr:colOff>152400</xdr:colOff>
      <xdr:row>64</xdr:row>
      <xdr:rowOff>95885</xdr:rowOff>
    </xdr:to>
    <xdr:cxnSp macro="">
      <xdr:nvCxnSpPr>
        <xdr:cNvPr id="493" name="直線コネクタ 492">
          <a:extLst>
            <a:ext uri="{FF2B5EF4-FFF2-40B4-BE49-F238E27FC236}">
              <a16:creationId xmlns:a16="http://schemas.microsoft.com/office/drawing/2014/main" id="{00000000-0008-0000-0F00-0000ED010000}"/>
            </a:ext>
          </a:extLst>
        </xdr:cNvPr>
        <xdr:cNvCxnSpPr/>
      </xdr:nvCxnSpPr>
      <xdr:spPr>
        <a:xfrm>
          <a:off x="19881850" y="10828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26035</xdr:rowOff>
    </xdr:from>
    <xdr:ext cx="465455" cy="253365"/>
    <xdr:sp macro="" textlink="">
      <xdr:nvSpPr>
        <xdr:cNvPr id="494" name="【学校施設】&#10;一人当たり面積最大値テキスト">
          <a:extLst>
            <a:ext uri="{FF2B5EF4-FFF2-40B4-BE49-F238E27FC236}">
              <a16:creationId xmlns:a16="http://schemas.microsoft.com/office/drawing/2014/main" id="{00000000-0008-0000-0F00-0000EE010000}"/>
            </a:ext>
          </a:extLst>
        </xdr:cNvPr>
        <xdr:cNvSpPr txBox="1"/>
      </xdr:nvSpPr>
      <xdr:spPr>
        <a:xfrm>
          <a:off x="19989800" y="908240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4.200</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78105</xdr:rowOff>
    </xdr:from>
    <xdr:to>
      <xdr:col>116</xdr:col>
      <xdr:colOff>152400</xdr:colOff>
      <xdr:row>55</xdr:row>
      <xdr:rowOff>78105</xdr:rowOff>
    </xdr:to>
    <xdr:cxnSp macro="">
      <xdr:nvCxnSpPr>
        <xdr:cNvPr id="495" name="直線コネクタ 494">
          <a:extLst>
            <a:ext uri="{FF2B5EF4-FFF2-40B4-BE49-F238E27FC236}">
              <a16:creationId xmlns:a16="http://schemas.microsoft.com/office/drawing/2014/main" id="{00000000-0008-0000-0F00-0000EF010000}"/>
            </a:ext>
          </a:extLst>
        </xdr:cNvPr>
        <xdr:cNvCxnSpPr/>
      </xdr:nvCxnSpPr>
      <xdr:spPr>
        <a:xfrm>
          <a:off x="19881850" y="93021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106680</xdr:rowOff>
    </xdr:from>
    <xdr:ext cx="465455" cy="248920"/>
    <xdr:sp macro="" textlink="">
      <xdr:nvSpPr>
        <xdr:cNvPr id="496" name="【学校施設】&#10;一人当たり面積平均値テキスト">
          <a:extLst>
            <a:ext uri="{FF2B5EF4-FFF2-40B4-BE49-F238E27FC236}">
              <a16:creationId xmlns:a16="http://schemas.microsoft.com/office/drawing/2014/main" id="{00000000-0008-0000-0F00-0000F0010000}"/>
            </a:ext>
          </a:extLst>
        </xdr:cNvPr>
        <xdr:cNvSpPr txBox="1"/>
      </xdr:nvSpPr>
      <xdr:spPr>
        <a:xfrm>
          <a:off x="19989800" y="10336530"/>
          <a:ext cx="46545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1.450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84455</xdr:rowOff>
    </xdr:from>
    <xdr:to>
      <xdr:col>116</xdr:col>
      <xdr:colOff>114300</xdr:colOff>
      <xdr:row>63</xdr:row>
      <xdr:rowOff>16510</xdr:rowOff>
    </xdr:to>
    <xdr:sp macro="" textlink="">
      <xdr:nvSpPr>
        <xdr:cNvPr id="497" name="フローチャート: 判断 496">
          <a:extLst>
            <a:ext uri="{FF2B5EF4-FFF2-40B4-BE49-F238E27FC236}">
              <a16:creationId xmlns:a16="http://schemas.microsoft.com/office/drawing/2014/main" id="{00000000-0008-0000-0F00-0000F1010000}"/>
            </a:ext>
          </a:extLst>
        </xdr:cNvPr>
        <xdr:cNvSpPr/>
      </xdr:nvSpPr>
      <xdr:spPr>
        <a:xfrm>
          <a:off x="19900900" y="104819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93345</xdr:rowOff>
    </xdr:from>
    <xdr:to>
      <xdr:col>112</xdr:col>
      <xdr:colOff>38100</xdr:colOff>
      <xdr:row>63</xdr:row>
      <xdr:rowOff>24765</xdr:rowOff>
    </xdr:to>
    <xdr:sp macro="" textlink="">
      <xdr:nvSpPr>
        <xdr:cNvPr id="498" name="フローチャート: 判断 497">
          <a:extLst>
            <a:ext uri="{FF2B5EF4-FFF2-40B4-BE49-F238E27FC236}">
              <a16:creationId xmlns:a16="http://schemas.microsoft.com/office/drawing/2014/main" id="{00000000-0008-0000-0F00-0000F2010000}"/>
            </a:ext>
          </a:extLst>
        </xdr:cNvPr>
        <xdr:cNvSpPr/>
      </xdr:nvSpPr>
      <xdr:spPr>
        <a:xfrm>
          <a:off x="19157950" y="104908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93345</xdr:rowOff>
    </xdr:from>
    <xdr:to>
      <xdr:col>107</xdr:col>
      <xdr:colOff>101600</xdr:colOff>
      <xdr:row>63</xdr:row>
      <xdr:rowOff>24765</xdr:rowOff>
    </xdr:to>
    <xdr:sp macro="" textlink="">
      <xdr:nvSpPr>
        <xdr:cNvPr id="499" name="フローチャート: 判断 498">
          <a:extLst>
            <a:ext uri="{FF2B5EF4-FFF2-40B4-BE49-F238E27FC236}">
              <a16:creationId xmlns:a16="http://schemas.microsoft.com/office/drawing/2014/main" id="{00000000-0008-0000-0F00-0000F3010000}"/>
            </a:ext>
          </a:extLst>
        </xdr:cNvPr>
        <xdr:cNvSpPr/>
      </xdr:nvSpPr>
      <xdr:spPr>
        <a:xfrm>
          <a:off x="18345150" y="104908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156845</xdr:rowOff>
    </xdr:from>
    <xdr:to>
      <xdr:col>102</xdr:col>
      <xdr:colOff>165100</xdr:colOff>
      <xdr:row>62</xdr:row>
      <xdr:rowOff>88900</xdr:rowOff>
    </xdr:to>
    <xdr:sp macro="" textlink="">
      <xdr:nvSpPr>
        <xdr:cNvPr id="500" name="フローチャート: 判断 499">
          <a:extLst>
            <a:ext uri="{FF2B5EF4-FFF2-40B4-BE49-F238E27FC236}">
              <a16:creationId xmlns:a16="http://schemas.microsoft.com/office/drawing/2014/main" id="{00000000-0008-0000-0F00-0000F4010000}"/>
            </a:ext>
          </a:extLst>
        </xdr:cNvPr>
        <xdr:cNvSpPr/>
      </xdr:nvSpPr>
      <xdr:spPr>
        <a:xfrm>
          <a:off x="17551400" y="103866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159385</xdr:rowOff>
    </xdr:from>
    <xdr:to>
      <xdr:col>98</xdr:col>
      <xdr:colOff>38100</xdr:colOff>
      <xdr:row>62</xdr:row>
      <xdr:rowOff>90805</xdr:rowOff>
    </xdr:to>
    <xdr:sp macro="" textlink="">
      <xdr:nvSpPr>
        <xdr:cNvPr id="501" name="フローチャート: 判断 500">
          <a:extLst>
            <a:ext uri="{FF2B5EF4-FFF2-40B4-BE49-F238E27FC236}">
              <a16:creationId xmlns:a16="http://schemas.microsoft.com/office/drawing/2014/main" id="{00000000-0008-0000-0F00-0000F5010000}"/>
            </a:ext>
          </a:extLst>
        </xdr:cNvPr>
        <xdr:cNvSpPr/>
      </xdr:nvSpPr>
      <xdr:spPr>
        <a:xfrm>
          <a:off x="16757650" y="103892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109220</xdr:rowOff>
    </xdr:from>
    <xdr:ext cx="762000" cy="248920"/>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97802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66</xdr:row>
      <xdr:rowOff>109220</xdr:rowOff>
    </xdr:from>
    <xdr:ext cx="762000" cy="248920"/>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90309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109220</xdr:rowOff>
    </xdr:from>
    <xdr:ext cx="757555" cy="248920"/>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82245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109220</xdr:rowOff>
    </xdr:from>
    <xdr:ext cx="762000" cy="248920"/>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74307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66</xdr:row>
      <xdr:rowOff>109220</xdr:rowOff>
    </xdr:from>
    <xdr:ext cx="762000" cy="248920"/>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66306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63</xdr:row>
      <xdr:rowOff>22860</xdr:rowOff>
    </xdr:from>
    <xdr:to>
      <xdr:col>116</xdr:col>
      <xdr:colOff>114300</xdr:colOff>
      <xdr:row>63</xdr:row>
      <xdr:rowOff>122555</xdr:rowOff>
    </xdr:to>
    <xdr:sp macro="" textlink="">
      <xdr:nvSpPr>
        <xdr:cNvPr id="507" name="楕円 506">
          <a:extLst>
            <a:ext uri="{FF2B5EF4-FFF2-40B4-BE49-F238E27FC236}">
              <a16:creationId xmlns:a16="http://schemas.microsoft.com/office/drawing/2014/main" id="{00000000-0008-0000-0F00-0000FB010000}"/>
            </a:ext>
          </a:extLst>
        </xdr:cNvPr>
        <xdr:cNvSpPr/>
      </xdr:nvSpPr>
      <xdr:spPr>
        <a:xfrm>
          <a:off x="19900900" y="105879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1905</xdr:rowOff>
    </xdr:from>
    <xdr:ext cx="465455" cy="253365"/>
    <xdr:sp macro="" textlink="">
      <xdr:nvSpPr>
        <xdr:cNvPr id="508" name="【学校施設】&#10;一人当たり面積該当値テキスト">
          <a:extLst>
            <a:ext uri="{FF2B5EF4-FFF2-40B4-BE49-F238E27FC236}">
              <a16:creationId xmlns:a16="http://schemas.microsoft.com/office/drawing/2014/main" id="{00000000-0008-0000-0F00-0000FC010000}"/>
            </a:ext>
          </a:extLst>
        </xdr:cNvPr>
        <xdr:cNvSpPr txBox="1"/>
      </xdr:nvSpPr>
      <xdr:spPr>
        <a:xfrm>
          <a:off x="19989800" y="1056703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1.212</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63</xdr:row>
      <xdr:rowOff>24130</xdr:rowOff>
    </xdr:from>
    <xdr:to>
      <xdr:col>112</xdr:col>
      <xdr:colOff>38100</xdr:colOff>
      <xdr:row>63</xdr:row>
      <xdr:rowOff>123825</xdr:rowOff>
    </xdr:to>
    <xdr:sp macro="" textlink="">
      <xdr:nvSpPr>
        <xdr:cNvPr id="509" name="楕円 508">
          <a:extLst>
            <a:ext uri="{FF2B5EF4-FFF2-40B4-BE49-F238E27FC236}">
              <a16:creationId xmlns:a16="http://schemas.microsoft.com/office/drawing/2014/main" id="{00000000-0008-0000-0F00-0000FD010000}"/>
            </a:ext>
          </a:extLst>
        </xdr:cNvPr>
        <xdr:cNvSpPr/>
      </xdr:nvSpPr>
      <xdr:spPr>
        <a:xfrm>
          <a:off x="19157950" y="1058926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63</xdr:row>
      <xdr:rowOff>73025</xdr:rowOff>
    </xdr:from>
    <xdr:to>
      <xdr:col>116</xdr:col>
      <xdr:colOff>63500</xdr:colOff>
      <xdr:row>63</xdr:row>
      <xdr:rowOff>73660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flipV="1">
          <a:off x="19202400" y="10638155"/>
          <a:ext cx="7493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24765</xdr:rowOff>
    </xdr:from>
    <xdr:to>
      <xdr:col>107</xdr:col>
      <xdr:colOff>101600</xdr:colOff>
      <xdr:row>63</xdr:row>
      <xdr:rowOff>124460</xdr:rowOff>
    </xdr:to>
    <xdr:sp macro="" textlink="">
      <xdr:nvSpPr>
        <xdr:cNvPr id="511" name="楕円 510">
          <a:extLst>
            <a:ext uri="{FF2B5EF4-FFF2-40B4-BE49-F238E27FC236}">
              <a16:creationId xmlns:a16="http://schemas.microsoft.com/office/drawing/2014/main" id="{00000000-0008-0000-0F00-0000FF010000}"/>
            </a:ext>
          </a:extLst>
        </xdr:cNvPr>
        <xdr:cNvSpPr/>
      </xdr:nvSpPr>
      <xdr:spPr>
        <a:xfrm>
          <a:off x="18345150" y="105898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73660</xdr:rowOff>
    </xdr:from>
    <xdr:to>
      <xdr:col>111</xdr:col>
      <xdr:colOff>171450</xdr:colOff>
      <xdr:row>63</xdr:row>
      <xdr:rowOff>74295</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flipV="1">
          <a:off x="18395950" y="10638790"/>
          <a:ext cx="8064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26035</xdr:rowOff>
    </xdr:from>
    <xdr:to>
      <xdr:col>102</xdr:col>
      <xdr:colOff>165100</xdr:colOff>
      <xdr:row>63</xdr:row>
      <xdr:rowOff>125730</xdr:rowOff>
    </xdr:to>
    <xdr:sp macro="" textlink="">
      <xdr:nvSpPr>
        <xdr:cNvPr id="513" name="楕円 512">
          <a:extLst>
            <a:ext uri="{FF2B5EF4-FFF2-40B4-BE49-F238E27FC236}">
              <a16:creationId xmlns:a16="http://schemas.microsoft.com/office/drawing/2014/main" id="{00000000-0008-0000-0F00-000001020000}"/>
            </a:ext>
          </a:extLst>
        </xdr:cNvPr>
        <xdr:cNvSpPr/>
      </xdr:nvSpPr>
      <xdr:spPr>
        <a:xfrm>
          <a:off x="17551400" y="105911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74295</xdr:rowOff>
    </xdr:from>
    <xdr:to>
      <xdr:col>107</xdr:col>
      <xdr:colOff>50800</xdr:colOff>
      <xdr:row>63</xdr:row>
      <xdr:rowOff>75565</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flipV="1">
          <a:off x="17602200" y="10639425"/>
          <a:ext cx="7937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32385</xdr:rowOff>
    </xdr:from>
    <xdr:to>
      <xdr:col>98</xdr:col>
      <xdr:colOff>38100</xdr:colOff>
      <xdr:row>63</xdr:row>
      <xdr:rowOff>131445</xdr:rowOff>
    </xdr:to>
    <xdr:sp macro="" textlink="">
      <xdr:nvSpPr>
        <xdr:cNvPr id="515" name="楕円 514">
          <a:extLst>
            <a:ext uri="{FF2B5EF4-FFF2-40B4-BE49-F238E27FC236}">
              <a16:creationId xmlns:a16="http://schemas.microsoft.com/office/drawing/2014/main" id="{00000000-0008-0000-0F00-000003020000}"/>
            </a:ext>
          </a:extLst>
        </xdr:cNvPr>
        <xdr:cNvSpPr/>
      </xdr:nvSpPr>
      <xdr:spPr>
        <a:xfrm>
          <a:off x="16757650" y="105975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63</xdr:row>
      <xdr:rowOff>75565</xdr:rowOff>
    </xdr:from>
    <xdr:to>
      <xdr:col>102</xdr:col>
      <xdr:colOff>114300</xdr:colOff>
      <xdr:row>63</xdr:row>
      <xdr:rowOff>81915</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flipV="1">
          <a:off x="16802100" y="10640695"/>
          <a:ext cx="8001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61</xdr:row>
      <xdr:rowOff>40640</xdr:rowOff>
    </xdr:from>
    <xdr:ext cx="469900" cy="253365"/>
    <xdr:sp macro="" textlink="">
      <xdr:nvSpPr>
        <xdr:cNvPr id="517" name="n_1aveValue【学校施設】&#10;一人当たり面積">
          <a:extLst>
            <a:ext uri="{FF2B5EF4-FFF2-40B4-BE49-F238E27FC236}">
              <a16:creationId xmlns:a16="http://schemas.microsoft.com/office/drawing/2014/main" id="{00000000-0008-0000-0F00-000005020000}"/>
            </a:ext>
          </a:extLst>
        </xdr:cNvPr>
        <xdr:cNvSpPr txBox="1"/>
      </xdr:nvSpPr>
      <xdr:spPr>
        <a:xfrm>
          <a:off x="18980150" y="102704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1.431</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61</xdr:row>
      <xdr:rowOff>40640</xdr:rowOff>
    </xdr:from>
    <xdr:ext cx="469900" cy="253365"/>
    <xdr:sp macro="" textlink="">
      <xdr:nvSpPr>
        <xdr:cNvPr id="518" name="n_2aveValue【学校施設】&#10;一人当たり面積">
          <a:extLst>
            <a:ext uri="{FF2B5EF4-FFF2-40B4-BE49-F238E27FC236}">
              <a16:creationId xmlns:a16="http://schemas.microsoft.com/office/drawing/2014/main" id="{00000000-0008-0000-0F00-000006020000}"/>
            </a:ext>
          </a:extLst>
        </xdr:cNvPr>
        <xdr:cNvSpPr txBox="1"/>
      </xdr:nvSpPr>
      <xdr:spPr>
        <a:xfrm>
          <a:off x="18180050" y="102704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1.430</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105410</xdr:rowOff>
    </xdr:from>
    <xdr:ext cx="469900" cy="248920"/>
    <xdr:sp macro="" textlink="">
      <xdr:nvSpPr>
        <xdr:cNvPr id="519" name="n_3aveValue【学校施設】&#10;一人当たり面積">
          <a:extLst>
            <a:ext uri="{FF2B5EF4-FFF2-40B4-BE49-F238E27FC236}">
              <a16:creationId xmlns:a16="http://schemas.microsoft.com/office/drawing/2014/main" id="{00000000-0008-0000-0F00-000007020000}"/>
            </a:ext>
          </a:extLst>
        </xdr:cNvPr>
        <xdr:cNvSpPr txBox="1"/>
      </xdr:nvSpPr>
      <xdr:spPr>
        <a:xfrm>
          <a:off x="17386300" y="1016762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1.663</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106680</xdr:rowOff>
    </xdr:from>
    <xdr:ext cx="469900" cy="248920"/>
    <xdr:sp macro="" textlink="">
      <xdr:nvSpPr>
        <xdr:cNvPr id="520" name="n_4aveValue【学校施設】&#10;一人当たり面積">
          <a:extLst>
            <a:ext uri="{FF2B5EF4-FFF2-40B4-BE49-F238E27FC236}">
              <a16:creationId xmlns:a16="http://schemas.microsoft.com/office/drawing/2014/main" id="{00000000-0008-0000-0F00-000008020000}"/>
            </a:ext>
          </a:extLst>
        </xdr:cNvPr>
        <xdr:cNvSpPr txBox="1"/>
      </xdr:nvSpPr>
      <xdr:spPr>
        <a:xfrm>
          <a:off x="16592550" y="1016889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1.658</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63</xdr:row>
      <xdr:rowOff>114935</xdr:rowOff>
    </xdr:from>
    <xdr:ext cx="469900" cy="253365"/>
    <xdr:sp macro="" textlink="">
      <xdr:nvSpPr>
        <xdr:cNvPr id="521" name="n_1mainValue【学校施設】&#10;一人当たり面積">
          <a:extLst>
            <a:ext uri="{FF2B5EF4-FFF2-40B4-BE49-F238E27FC236}">
              <a16:creationId xmlns:a16="http://schemas.microsoft.com/office/drawing/2014/main" id="{00000000-0008-0000-0F00-000009020000}"/>
            </a:ext>
          </a:extLst>
        </xdr:cNvPr>
        <xdr:cNvSpPr txBox="1"/>
      </xdr:nvSpPr>
      <xdr:spPr>
        <a:xfrm>
          <a:off x="18980150" y="106800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1.210</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63</xdr:row>
      <xdr:rowOff>115570</xdr:rowOff>
    </xdr:from>
    <xdr:ext cx="469900" cy="253365"/>
    <xdr:sp macro="" textlink="">
      <xdr:nvSpPr>
        <xdr:cNvPr id="522" name="n_2mainValue【学校施設】&#10;一人当たり面積">
          <a:extLst>
            <a:ext uri="{FF2B5EF4-FFF2-40B4-BE49-F238E27FC236}">
              <a16:creationId xmlns:a16="http://schemas.microsoft.com/office/drawing/2014/main" id="{00000000-0008-0000-0F00-00000A020000}"/>
            </a:ext>
          </a:extLst>
        </xdr:cNvPr>
        <xdr:cNvSpPr txBox="1"/>
      </xdr:nvSpPr>
      <xdr:spPr>
        <a:xfrm>
          <a:off x="18180050" y="106807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1.208</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63</xdr:row>
      <xdr:rowOff>116840</xdr:rowOff>
    </xdr:from>
    <xdr:ext cx="469900" cy="253365"/>
    <xdr:sp macro="" textlink="">
      <xdr:nvSpPr>
        <xdr:cNvPr id="523" name="n_3mainValue【学校施設】&#10;一人当たり面積">
          <a:extLst>
            <a:ext uri="{FF2B5EF4-FFF2-40B4-BE49-F238E27FC236}">
              <a16:creationId xmlns:a16="http://schemas.microsoft.com/office/drawing/2014/main" id="{00000000-0008-0000-0F00-00000B020000}"/>
            </a:ext>
          </a:extLst>
        </xdr:cNvPr>
        <xdr:cNvSpPr txBox="1"/>
      </xdr:nvSpPr>
      <xdr:spPr>
        <a:xfrm>
          <a:off x="17386300" y="106819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63</xdr:row>
      <xdr:rowOff>123190</xdr:rowOff>
    </xdr:from>
    <xdr:ext cx="469900" cy="248920"/>
    <xdr:sp macro="" textlink="">
      <xdr:nvSpPr>
        <xdr:cNvPr id="524" name="n_4mainValue【学校施設】&#10;一人当たり面積">
          <a:extLst>
            <a:ext uri="{FF2B5EF4-FFF2-40B4-BE49-F238E27FC236}">
              <a16:creationId xmlns:a16="http://schemas.microsoft.com/office/drawing/2014/main" id="{00000000-0008-0000-0F00-00000C020000}"/>
            </a:ext>
          </a:extLst>
        </xdr:cNvPr>
        <xdr:cNvSpPr txBox="1"/>
      </xdr:nvSpPr>
      <xdr:spPr>
        <a:xfrm>
          <a:off x="16592550" y="1068832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149225</xdr:rowOff>
    </xdr:from>
    <xdr:to>
      <xdr:col>90</xdr:col>
      <xdr:colOff>25400</xdr:colOff>
      <xdr:row>72</xdr:row>
      <xdr:rowOff>99060</xdr:rowOff>
    </xdr:to>
    <xdr:sp macro="" textlink="">
      <xdr:nvSpPr>
        <xdr:cNvPr id="525" name="正方形/長方形 524">
          <a:extLst>
            <a:ext uri="{FF2B5EF4-FFF2-40B4-BE49-F238E27FC236}">
              <a16:creationId xmlns:a16="http://schemas.microsoft.com/office/drawing/2014/main" id="{00000000-0008-0000-0F00-00000D020000}"/>
            </a:ext>
          </a:extLst>
        </xdr:cNvPr>
        <xdr:cNvSpPr/>
      </xdr:nvSpPr>
      <xdr:spPr>
        <a:xfrm>
          <a:off x="1120775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124460</xdr:rowOff>
    </xdr:from>
    <xdr:to>
      <xdr:col>74</xdr:col>
      <xdr:colOff>0</xdr:colOff>
      <xdr:row>74</xdr:row>
      <xdr:rowOff>37465</xdr:rowOff>
    </xdr:to>
    <xdr:sp macro="" textlink="">
      <xdr:nvSpPr>
        <xdr:cNvPr id="526" name="正方形/長方形 525">
          <a:extLst>
            <a:ext uri="{FF2B5EF4-FFF2-40B4-BE49-F238E27FC236}">
              <a16:creationId xmlns:a16="http://schemas.microsoft.com/office/drawing/2014/main" id="{00000000-0008-0000-0F00-00000E020000}"/>
            </a:ext>
          </a:extLst>
        </xdr:cNvPr>
        <xdr:cNvSpPr/>
      </xdr:nvSpPr>
      <xdr:spPr>
        <a:xfrm>
          <a:off x="11315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154940</xdr:rowOff>
    </xdr:from>
    <xdr:to>
      <xdr:col>74</xdr:col>
      <xdr:colOff>0</xdr:colOff>
      <xdr:row>75</xdr:row>
      <xdr:rowOff>68580</xdr:rowOff>
    </xdr:to>
    <xdr:sp macro="" textlink="">
      <xdr:nvSpPr>
        <xdr:cNvPr id="527" name="正方形/長方形 526">
          <a:extLst>
            <a:ext uri="{FF2B5EF4-FFF2-40B4-BE49-F238E27FC236}">
              <a16:creationId xmlns:a16="http://schemas.microsoft.com/office/drawing/2014/main" id="{00000000-0008-0000-0F00-00000F020000}"/>
            </a:ext>
          </a:extLst>
        </xdr:cNvPr>
        <xdr:cNvSpPr/>
      </xdr:nvSpPr>
      <xdr:spPr>
        <a:xfrm>
          <a:off x="11315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124460</xdr:rowOff>
    </xdr:from>
    <xdr:to>
      <xdr:col>79</xdr:col>
      <xdr:colOff>63500</xdr:colOff>
      <xdr:row>74</xdr:row>
      <xdr:rowOff>37465</xdr:rowOff>
    </xdr:to>
    <xdr:sp macro="" textlink="">
      <xdr:nvSpPr>
        <xdr:cNvPr id="528" name="正方形/長方形 527">
          <a:extLst>
            <a:ext uri="{FF2B5EF4-FFF2-40B4-BE49-F238E27FC236}">
              <a16:creationId xmlns:a16="http://schemas.microsoft.com/office/drawing/2014/main" id="{00000000-0008-0000-0F00-000010020000}"/>
            </a:ext>
          </a:extLst>
        </xdr:cNvPr>
        <xdr:cNvSpPr/>
      </xdr:nvSpPr>
      <xdr:spPr>
        <a:xfrm>
          <a:off x="122364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154940</xdr:rowOff>
    </xdr:from>
    <xdr:to>
      <xdr:col>79</xdr:col>
      <xdr:colOff>63500</xdr:colOff>
      <xdr:row>75</xdr:row>
      <xdr:rowOff>68580</xdr:rowOff>
    </xdr:to>
    <xdr:sp macro="" textlink="">
      <xdr:nvSpPr>
        <xdr:cNvPr id="529" name="正方形/長方形 528">
          <a:extLst>
            <a:ext uri="{FF2B5EF4-FFF2-40B4-BE49-F238E27FC236}">
              <a16:creationId xmlns:a16="http://schemas.microsoft.com/office/drawing/2014/main" id="{00000000-0008-0000-0F00-000011020000}"/>
            </a:ext>
          </a:extLst>
        </xdr:cNvPr>
        <xdr:cNvSpPr/>
      </xdr:nvSpPr>
      <xdr:spPr>
        <a:xfrm>
          <a:off x="122364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124460</xdr:rowOff>
    </xdr:from>
    <xdr:to>
      <xdr:col>85</xdr:col>
      <xdr:colOff>63500</xdr:colOff>
      <xdr:row>74</xdr:row>
      <xdr:rowOff>37465</xdr:rowOff>
    </xdr:to>
    <xdr:sp macro="" textlink="">
      <xdr:nvSpPr>
        <xdr:cNvPr id="530" name="正方形/長方形 529">
          <a:extLst>
            <a:ext uri="{FF2B5EF4-FFF2-40B4-BE49-F238E27FC236}">
              <a16:creationId xmlns:a16="http://schemas.microsoft.com/office/drawing/2014/main" id="{00000000-0008-0000-0F00-000012020000}"/>
            </a:ext>
          </a:extLst>
        </xdr:cNvPr>
        <xdr:cNvSpPr/>
      </xdr:nvSpPr>
      <xdr:spPr>
        <a:xfrm>
          <a:off x="132651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154940</xdr:rowOff>
    </xdr:from>
    <xdr:to>
      <xdr:col>85</xdr:col>
      <xdr:colOff>63500</xdr:colOff>
      <xdr:row>75</xdr:row>
      <xdr:rowOff>68580</xdr:rowOff>
    </xdr:to>
    <xdr:sp macro="" textlink="">
      <xdr:nvSpPr>
        <xdr:cNvPr id="531" name="正方形/長方形 530">
          <a:extLst>
            <a:ext uri="{FF2B5EF4-FFF2-40B4-BE49-F238E27FC236}">
              <a16:creationId xmlns:a16="http://schemas.microsoft.com/office/drawing/2014/main" id="{00000000-0008-0000-0F00-000013020000}"/>
            </a:ext>
          </a:extLst>
        </xdr:cNvPr>
        <xdr:cNvSpPr/>
      </xdr:nvSpPr>
      <xdr:spPr>
        <a:xfrm>
          <a:off x="132651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93345</xdr:rowOff>
    </xdr:from>
    <xdr:to>
      <xdr:col>90</xdr:col>
      <xdr:colOff>25400</xdr:colOff>
      <xdr:row>88</xdr:row>
      <xdr:rowOff>149225</xdr:rowOff>
    </xdr:to>
    <xdr:sp macro="" textlink="">
      <xdr:nvSpPr>
        <xdr:cNvPr id="532" name="正方形/長方形 531">
          <a:extLst>
            <a:ext uri="{FF2B5EF4-FFF2-40B4-BE49-F238E27FC236}">
              <a16:creationId xmlns:a16="http://schemas.microsoft.com/office/drawing/2014/main" id="{00000000-0008-0000-0F00-000014020000}"/>
            </a:ext>
          </a:extLst>
        </xdr:cNvPr>
        <xdr:cNvSpPr/>
      </xdr:nvSpPr>
      <xdr:spPr>
        <a:xfrm>
          <a:off x="1120775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74295</xdr:rowOff>
    </xdr:from>
    <xdr:ext cx="298450" cy="21653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1169650" y="12483465"/>
          <a:ext cx="29845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149225</xdr:rowOff>
    </xdr:from>
    <xdr:to>
      <xdr:col>89</xdr:col>
      <xdr:colOff>171450</xdr:colOff>
      <xdr:row>88</xdr:row>
      <xdr:rowOff>149225</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a:off x="11207750" y="149053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2915" cy="248920"/>
    <xdr:sp macro="" textlink="">
      <xdr:nvSpPr>
        <xdr:cNvPr id="535" name="テキスト ボックス 534">
          <a:extLst>
            <a:ext uri="{FF2B5EF4-FFF2-40B4-BE49-F238E27FC236}">
              <a16:creationId xmlns:a16="http://schemas.microsoft.com/office/drawing/2014/main" id="{00000000-0008-0000-0F00-000017020000}"/>
            </a:ext>
          </a:extLst>
        </xdr:cNvPr>
        <xdr:cNvSpPr txBox="1"/>
      </xdr:nvSpPr>
      <xdr:spPr>
        <a:xfrm>
          <a:off x="10797540" y="147662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165100</xdr:rowOff>
    </xdr:from>
    <xdr:to>
      <xdr:col>89</xdr:col>
      <xdr:colOff>171450</xdr:colOff>
      <xdr:row>86</xdr:row>
      <xdr:rowOff>165100</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a:off x="11207750" y="14585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26035</xdr:rowOff>
    </xdr:from>
    <xdr:ext cx="462915" cy="253365"/>
    <xdr:sp macro="" textlink="">
      <xdr:nvSpPr>
        <xdr:cNvPr id="537" name="テキスト ボックス 536">
          <a:extLst>
            <a:ext uri="{FF2B5EF4-FFF2-40B4-BE49-F238E27FC236}">
              <a16:creationId xmlns:a16="http://schemas.microsoft.com/office/drawing/2014/main" id="{00000000-0008-0000-0F00-000019020000}"/>
            </a:ext>
          </a:extLst>
        </xdr:cNvPr>
        <xdr:cNvSpPr txBox="1"/>
      </xdr:nvSpPr>
      <xdr:spPr>
        <a:xfrm>
          <a:off x="10797540" y="14446885"/>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171450</xdr:colOff>
      <xdr:row>85</xdr:row>
      <xdr:rowOff>13335</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1207750" y="142665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41275</xdr:rowOff>
    </xdr:from>
    <xdr:ext cx="398780" cy="253365"/>
    <xdr:sp macro="" textlink="">
      <xdr:nvSpPr>
        <xdr:cNvPr id="539" name="テキスト ボックス 538">
          <a:extLst>
            <a:ext uri="{FF2B5EF4-FFF2-40B4-BE49-F238E27FC236}">
              <a16:creationId xmlns:a16="http://schemas.microsoft.com/office/drawing/2014/main" id="{00000000-0008-0000-0F00-00001B020000}"/>
            </a:ext>
          </a:extLst>
        </xdr:cNvPr>
        <xdr:cNvSpPr txBox="1"/>
      </xdr:nvSpPr>
      <xdr:spPr>
        <a:xfrm>
          <a:off x="10842625" y="14126845"/>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29210</xdr:rowOff>
    </xdr:from>
    <xdr:to>
      <xdr:col>89</xdr:col>
      <xdr:colOff>171450</xdr:colOff>
      <xdr:row>83</xdr:row>
      <xdr:rowOff>29210</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1207750" y="139471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57785</xdr:rowOff>
    </xdr:from>
    <xdr:ext cx="398780" cy="253365"/>
    <xdr:sp macro="" textlink="">
      <xdr:nvSpPr>
        <xdr:cNvPr id="541" name="テキスト ボックス 540">
          <a:extLst>
            <a:ext uri="{FF2B5EF4-FFF2-40B4-BE49-F238E27FC236}">
              <a16:creationId xmlns:a16="http://schemas.microsoft.com/office/drawing/2014/main" id="{00000000-0008-0000-0F00-00001D020000}"/>
            </a:ext>
          </a:extLst>
        </xdr:cNvPr>
        <xdr:cNvSpPr txBox="1"/>
      </xdr:nvSpPr>
      <xdr:spPr>
        <a:xfrm>
          <a:off x="10842625" y="13808075"/>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45085</xdr:rowOff>
    </xdr:from>
    <xdr:to>
      <xdr:col>89</xdr:col>
      <xdr:colOff>171450</xdr:colOff>
      <xdr:row>81</xdr:row>
      <xdr:rowOff>45085</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1207750" y="136277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73660</xdr:rowOff>
    </xdr:from>
    <xdr:ext cx="398780" cy="252730"/>
    <xdr:sp macro="" textlink="">
      <xdr:nvSpPr>
        <xdr:cNvPr id="543" name="テキスト ボックス 542">
          <a:extLst>
            <a:ext uri="{FF2B5EF4-FFF2-40B4-BE49-F238E27FC236}">
              <a16:creationId xmlns:a16="http://schemas.microsoft.com/office/drawing/2014/main" id="{00000000-0008-0000-0F00-00001F020000}"/>
            </a:ext>
          </a:extLst>
        </xdr:cNvPr>
        <xdr:cNvSpPr txBox="1"/>
      </xdr:nvSpPr>
      <xdr:spPr>
        <a:xfrm>
          <a:off x="10842625" y="13488670"/>
          <a:ext cx="398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61595</xdr:rowOff>
    </xdr:from>
    <xdr:to>
      <xdr:col>89</xdr:col>
      <xdr:colOff>171450</xdr:colOff>
      <xdr:row>79</xdr:row>
      <xdr:rowOff>61595</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1207750" y="133089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90170</xdr:rowOff>
    </xdr:from>
    <xdr:ext cx="398780" cy="248920"/>
    <xdr:sp macro="" textlink="">
      <xdr:nvSpPr>
        <xdr:cNvPr id="545" name="テキスト ボックス 544">
          <a:extLst>
            <a:ext uri="{FF2B5EF4-FFF2-40B4-BE49-F238E27FC236}">
              <a16:creationId xmlns:a16="http://schemas.microsoft.com/office/drawing/2014/main" id="{00000000-0008-0000-0F00-000021020000}"/>
            </a:ext>
          </a:extLst>
        </xdr:cNvPr>
        <xdr:cNvSpPr txBox="1"/>
      </xdr:nvSpPr>
      <xdr:spPr>
        <a:xfrm>
          <a:off x="10842625" y="1316990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76835</xdr:rowOff>
    </xdr:from>
    <xdr:to>
      <xdr:col>89</xdr:col>
      <xdr:colOff>171450</xdr:colOff>
      <xdr:row>77</xdr:row>
      <xdr:rowOff>76835</xdr:rowOff>
    </xdr:to>
    <xdr:cxnSp macro="">
      <xdr:nvCxnSpPr>
        <xdr:cNvPr id="546" name="直線コネクタ 545">
          <a:extLst>
            <a:ext uri="{FF2B5EF4-FFF2-40B4-BE49-F238E27FC236}">
              <a16:creationId xmlns:a16="http://schemas.microsoft.com/office/drawing/2014/main" id="{00000000-0008-0000-0F00-000022020000}"/>
            </a:ext>
          </a:extLst>
        </xdr:cNvPr>
        <xdr:cNvCxnSpPr/>
      </xdr:nvCxnSpPr>
      <xdr:spPr>
        <a:xfrm>
          <a:off x="11207750" y="1298892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106045</xdr:rowOff>
    </xdr:from>
    <xdr:ext cx="339090" cy="248920"/>
    <xdr:sp macro="" textlink="">
      <xdr:nvSpPr>
        <xdr:cNvPr id="547" name="テキスト ボックス 546">
          <a:extLst>
            <a:ext uri="{FF2B5EF4-FFF2-40B4-BE49-F238E27FC236}">
              <a16:creationId xmlns:a16="http://schemas.microsoft.com/office/drawing/2014/main" id="{00000000-0008-0000-0F00-000023020000}"/>
            </a:ext>
          </a:extLst>
        </xdr:cNvPr>
        <xdr:cNvSpPr txBox="1"/>
      </xdr:nvSpPr>
      <xdr:spPr>
        <a:xfrm>
          <a:off x="10906760" y="12850495"/>
          <a:ext cx="3390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93345</xdr:rowOff>
    </xdr:from>
    <xdr:to>
      <xdr:col>89</xdr:col>
      <xdr:colOff>171450</xdr:colOff>
      <xdr:row>75</xdr:row>
      <xdr:rowOff>93345</xdr:rowOff>
    </xdr:to>
    <xdr:cxnSp macro="">
      <xdr:nvCxnSpPr>
        <xdr:cNvPr id="548" name="直線コネクタ 547">
          <a:extLst>
            <a:ext uri="{FF2B5EF4-FFF2-40B4-BE49-F238E27FC236}">
              <a16:creationId xmlns:a16="http://schemas.microsoft.com/office/drawing/2014/main" id="{00000000-0008-0000-0F00-000024020000}"/>
            </a:ext>
          </a:extLst>
        </xdr:cNvPr>
        <xdr:cNvCxnSpPr/>
      </xdr:nvCxnSpPr>
      <xdr:spPr>
        <a:xfrm>
          <a:off x="11207750" y="126701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93345</xdr:rowOff>
    </xdr:from>
    <xdr:to>
      <xdr:col>90</xdr:col>
      <xdr:colOff>25400</xdr:colOff>
      <xdr:row>88</xdr:row>
      <xdr:rowOff>149225</xdr:rowOff>
    </xdr:to>
    <xdr:sp macro="" textlink="">
      <xdr:nvSpPr>
        <xdr:cNvPr id="549" name="【児童館】&#10;有形固定資産減価償却率グラフ枠">
          <a:extLst>
            <a:ext uri="{FF2B5EF4-FFF2-40B4-BE49-F238E27FC236}">
              <a16:creationId xmlns:a16="http://schemas.microsoft.com/office/drawing/2014/main" id="{00000000-0008-0000-0F00-000025020000}"/>
            </a:ext>
          </a:extLst>
        </xdr:cNvPr>
        <xdr:cNvSpPr/>
      </xdr:nvSpPr>
      <xdr:spPr>
        <a:xfrm>
          <a:off x="1120775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131445</xdr:rowOff>
    </xdr:from>
    <xdr:to>
      <xdr:col>85</xdr:col>
      <xdr:colOff>126365</xdr:colOff>
      <xdr:row>86</xdr:row>
      <xdr:rowOff>165100</xdr:rowOff>
    </xdr:to>
    <xdr:cxnSp macro="">
      <xdr:nvCxnSpPr>
        <xdr:cNvPr id="550" name="直線コネクタ 549">
          <a:extLst>
            <a:ext uri="{FF2B5EF4-FFF2-40B4-BE49-F238E27FC236}">
              <a16:creationId xmlns:a16="http://schemas.microsoft.com/office/drawing/2014/main" id="{00000000-0008-0000-0F00-000026020000}"/>
            </a:ext>
          </a:extLst>
        </xdr:cNvPr>
        <xdr:cNvCxnSpPr/>
      </xdr:nvCxnSpPr>
      <xdr:spPr>
        <a:xfrm flipV="1">
          <a:off x="14699615" y="13043535"/>
          <a:ext cx="0" cy="1542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5455" cy="253365"/>
    <xdr:sp macro="" textlink="">
      <xdr:nvSpPr>
        <xdr:cNvPr id="551" name="【児童館】&#10;有形固定資産減価償却率最小値テキスト">
          <a:extLst>
            <a:ext uri="{FF2B5EF4-FFF2-40B4-BE49-F238E27FC236}">
              <a16:creationId xmlns:a16="http://schemas.microsoft.com/office/drawing/2014/main" id="{00000000-0008-0000-0F00-000027020000}"/>
            </a:ext>
          </a:extLst>
        </xdr:cNvPr>
        <xdr:cNvSpPr txBox="1"/>
      </xdr:nvSpPr>
      <xdr:spPr>
        <a:xfrm>
          <a:off x="14738350" y="1458976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165100</xdr:rowOff>
    </xdr:from>
    <xdr:to>
      <xdr:col>86</xdr:col>
      <xdr:colOff>25400</xdr:colOff>
      <xdr:row>86</xdr:row>
      <xdr:rowOff>165100</xdr:rowOff>
    </xdr:to>
    <xdr:cxnSp macro="">
      <xdr:nvCxnSpPr>
        <xdr:cNvPr id="552" name="直線コネクタ 551">
          <a:extLst>
            <a:ext uri="{FF2B5EF4-FFF2-40B4-BE49-F238E27FC236}">
              <a16:creationId xmlns:a16="http://schemas.microsoft.com/office/drawing/2014/main" id="{00000000-0008-0000-0F00-000028020000}"/>
            </a:ext>
          </a:extLst>
        </xdr:cNvPr>
        <xdr:cNvCxnSpPr/>
      </xdr:nvCxnSpPr>
      <xdr:spPr>
        <a:xfrm>
          <a:off x="14611350" y="14585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79375</xdr:rowOff>
    </xdr:from>
    <xdr:ext cx="335915" cy="253365"/>
    <xdr:sp macro="" textlink="">
      <xdr:nvSpPr>
        <xdr:cNvPr id="553" name="【児童館】&#10;有形固定資産減価償却率最大値テキスト">
          <a:extLst>
            <a:ext uri="{FF2B5EF4-FFF2-40B4-BE49-F238E27FC236}">
              <a16:creationId xmlns:a16="http://schemas.microsoft.com/office/drawing/2014/main" id="{00000000-0008-0000-0F00-000029020000}"/>
            </a:ext>
          </a:extLst>
        </xdr:cNvPr>
        <xdr:cNvSpPr txBox="1"/>
      </xdr:nvSpPr>
      <xdr:spPr>
        <a:xfrm>
          <a:off x="14738350" y="12823825"/>
          <a:ext cx="335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131445</xdr:rowOff>
    </xdr:from>
    <xdr:to>
      <xdr:col>86</xdr:col>
      <xdr:colOff>25400</xdr:colOff>
      <xdr:row>77</xdr:row>
      <xdr:rowOff>131445</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14611350" y="130435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56515</xdr:rowOff>
    </xdr:from>
    <xdr:ext cx="400685" cy="253365"/>
    <xdr:sp macro="" textlink="">
      <xdr:nvSpPr>
        <xdr:cNvPr id="555" name="【児童館】&#10;有形固定資産減価償却率平均値テキスト">
          <a:extLst>
            <a:ext uri="{FF2B5EF4-FFF2-40B4-BE49-F238E27FC236}">
              <a16:creationId xmlns:a16="http://schemas.microsoft.com/office/drawing/2014/main" id="{00000000-0008-0000-0F00-00002B020000}"/>
            </a:ext>
          </a:extLst>
        </xdr:cNvPr>
        <xdr:cNvSpPr txBox="1"/>
      </xdr:nvSpPr>
      <xdr:spPr>
        <a:xfrm>
          <a:off x="14738350" y="13639165"/>
          <a:ext cx="4006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34290</xdr:rowOff>
    </xdr:from>
    <xdr:to>
      <xdr:col>85</xdr:col>
      <xdr:colOff>171450</xdr:colOff>
      <xdr:row>82</xdr:row>
      <xdr:rowOff>133350</xdr:rowOff>
    </xdr:to>
    <xdr:sp macro="" textlink="">
      <xdr:nvSpPr>
        <xdr:cNvPr id="556" name="フローチャート: 判断 555">
          <a:extLst>
            <a:ext uri="{FF2B5EF4-FFF2-40B4-BE49-F238E27FC236}">
              <a16:creationId xmlns:a16="http://schemas.microsoft.com/office/drawing/2014/main" id="{00000000-0008-0000-0F00-00002C020000}"/>
            </a:ext>
          </a:extLst>
        </xdr:cNvPr>
        <xdr:cNvSpPr/>
      </xdr:nvSpPr>
      <xdr:spPr>
        <a:xfrm>
          <a:off x="14649450" y="1378458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20955</xdr:rowOff>
    </xdr:from>
    <xdr:to>
      <xdr:col>81</xdr:col>
      <xdr:colOff>101600</xdr:colOff>
      <xdr:row>82</xdr:row>
      <xdr:rowOff>120015</xdr:rowOff>
    </xdr:to>
    <xdr:sp macro="" textlink="">
      <xdr:nvSpPr>
        <xdr:cNvPr id="557" name="フローチャート: 判断 556">
          <a:extLst>
            <a:ext uri="{FF2B5EF4-FFF2-40B4-BE49-F238E27FC236}">
              <a16:creationId xmlns:a16="http://schemas.microsoft.com/office/drawing/2014/main" id="{00000000-0008-0000-0F00-00002D020000}"/>
            </a:ext>
          </a:extLst>
        </xdr:cNvPr>
        <xdr:cNvSpPr/>
      </xdr:nvSpPr>
      <xdr:spPr>
        <a:xfrm>
          <a:off x="13887450" y="137712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43180</xdr:rowOff>
    </xdr:from>
    <xdr:to>
      <xdr:col>76</xdr:col>
      <xdr:colOff>165100</xdr:colOff>
      <xdr:row>82</xdr:row>
      <xdr:rowOff>142875</xdr:rowOff>
    </xdr:to>
    <xdr:sp macro="" textlink="">
      <xdr:nvSpPr>
        <xdr:cNvPr id="558" name="フローチャート: 判断 557">
          <a:extLst>
            <a:ext uri="{FF2B5EF4-FFF2-40B4-BE49-F238E27FC236}">
              <a16:creationId xmlns:a16="http://schemas.microsoft.com/office/drawing/2014/main" id="{00000000-0008-0000-0F00-00002E020000}"/>
            </a:ext>
          </a:extLst>
        </xdr:cNvPr>
        <xdr:cNvSpPr/>
      </xdr:nvSpPr>
      <xdr:spPr>
        <a:xfrm>
          <a:off x="13093700" y="137934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86360</xdr:rowOff>
    </xdr:from>
    <xdr:to>
      <xdr:col>72</xdr:col>
      <xdr:colOff>38100</xdr:colOff>
      <xdr:row>84</xdr:row>
      <xdr:rowOff>17780</xdr:rowOff>
    </xdr:to>
    <xdr:sp macro="" textlink="">
      <xdr:nvSpPr>
        <xdr:cNvPr id="559" name="フローチャート: 判断 558">
          <a:extLst>
            <a:ext uri="{FF2B5EF4-FFF2-40B4-BE49-F238E27FC236}">
              <a16:creationId xmlns:a16="http://schemas.microsoft.com/office/drawing/2014/main" id="{00000000-0008-0000-0F00-00002F020000}"/>
            </a:ext>
          </a:extLst>
        </xdr:cNvPr>
        <xdr:cNvSpPr/>
      </xdr:nvSpPr>
      <xdr:spPr>
        <a:xfrm>
          <a:off x="12299950" y="140042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45085</xdr:rowOff>
    </xdr:from>
    <xdr:to>
      <xdr:col>67</xdr:col>
      <xdr:colOff>101600</xdr:colOff>
      <xdr:row>83</xdr:row>
      <xdr:rowOff>144780</xdr:rowOff>
    </xdr:to>
    <xdr:sp macro="" textlink="">
      <xdr:nvSpPr>
        <xdr:cNvPr id="560" name="フローチャート: 判断 559">
          <a:extLst>
            <a:ext uri="{FF2B5EF4-FFF2-40B4-BE49-F238E27FC236}">
              <a16:creationId xmlns:a16="http://schemas.microsoft.com/office/drawing/2014/main" id="{00000000-0008-0000-0F00-000030020000}"/>
            </a:ext>
          </a:extLst>
        </xdr:cNvPr>
        <xdr:cNvSpPr/>
      </xdr:nvSpPr>
      <xdr:spPr>
        <a:xfrm>
          <a:off x="11487150" y="139630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146685</xdr:rowOff>
    </xdr:from>
    <xdr:ext cx="762000" cy="248920"/>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452880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146685</xdr:rowOff>
    </xdr:from>
    <xdr:ext cx="757555" cy="248920"/>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37668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146685</xdr:rowOff>
    </xdr:from>
    <xdr:ext cx="762000" cy="248920"/>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29730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88</xdr:row>
      <xdr:rowOff>146685</xdr:rowOff>
    </xdr:from>
    <xdr:ext cx="762000" cy="248920"/>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21729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146685</xdr:rowOff>
    </xdr:from>
    <xdr:ext cx="757555" cy="248920"/>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13665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82</xdr:row>
      <xdr:rowOff>107315</xdr:rowOff>
    </xdr:from>
    <xdr:to>
      <xdr:col>85</xdr:col>
      <xdr:colOff>171450</xdr:colOff>
      <xdr:row>83</xdr:row>
      <xdr:rowOff>39370</xdr:rowOff>
    </xdr:to>
    <xdr:sp macro="" textlink="">
      <xdr:nvSpPr>
        <xdr:cNvPr id="566" name="楕円 565">
          <a:extLst>
            <a:ext uri="{FF2B5EF4-FFF2-40B4-BE49-F238E27FC236}">
              <a16:creationId xmlns:a16="http://schemas.microsoft.com/office/drawing/2014/main" id="{00000000-0008-0000-0F00-000036020000}"/>
            </a:ext>
          </a:extLst>
        </xdr:cNvPr>
        <xdr:cNvSpPr/>
      </xdr:nvSpPr>
      <xdr:spPr>
        <a:xfrm>
          <a:off x="14649450" y="1385760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86360</xdr:rowOff>
    </xdr:from>
    <xdr:ext cx="400685" cy="248920"/>
    <xdr:sp macro="" textlink="">
      <xdr:nvSpPr>
        <xdr:cNvPr id="567" name="【児童館】&#10;有形固定資産減価償却率該当値テキスト">
          <a:extLst>
            <a:ext uri="{FF2B5EF4-FFF2-40B4-BE49-F238E27FC236}">
              <a16:creationId xmlns:a16="http://schemas.microsoft.com/office/drawing/2014/main" id="{00000000-0008-0000-0F00-000037020000}"/>
            </a:ext>
          </a:extLst>
        </xdr:cNvPr>
        <xdr:cNvSpPr txBox="1"/>
      </xdr:nvSpPr>
      <xdr:spPr>
        <a:xfrm>
          <a:off x="14738350" y="1383665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82</xdr:row>
      <xdr:rowOff>73660</xdr:rowOff>
    </xdr:from>
    <xdr:to>
      <xdr:col>81</xdr:col>
      <xdr:colOff>101600</xdr:colOff>
      <xdr:row>83</xdr:row>
      <xdr:rowOff>5715</xdr:rowOff>
    </xdr:to>
    <xdr:sp macro="" textlink="">
      <xdr:nvSpPr>
        <xdr:cNvPr id="568" name="楕円 567">
          <a:extLst>
            <a:ext uri="{FF2B5EF4-FFF2-40B4-BE49-F238E27FC236}">
              <a16:creationId xmlns:a16="http://schemas.microsoft.com/office/drawing/2014/main" id="{00000000-0008-0000-0F00-000038020000}"/>
            </a:ext>
          </a:extLst>
        </xdr:cNvPr>
        <xdr:cNvSpPr/>
      </xdr:nvSpPr>
      <xdr:spPr>
        <a:xfrm>
          <a:off x="13887450" y="138239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123825</xdr:rowOff>
    </xdr:from>
    <xdr:to>
      <xdr:col>85</xdr:col>
      <xdr:colOff>127000</xdr:colOff>
      <xdr:row>82</xdr:row>
      <xdr:rowOff>156845</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3938250" y="13874115"/>
          <a:ext cx="762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40005</xdr:rowOff>
    </xdr:from>
    <xdr:to>
      <xdr:col>76</xdr:col>
      <xdr:colOff>165100</xdr:colOff>
      <xdr:row>82</xdr:row>
      <xdr:rowOff>140335</xdr:rowOff>
    </xdr:to>
    <xdr:sp macro="" textlink="">
      <xdr:nvSpPr>
        <xdr:cNvPr id="570" name="楕円 569">
          <a:extLst>
            <a:ext uri="{FF2B5EF4-FFF2-40B4-BE49-F238E27FC236}">
              <a16:creationId xmlns:a16="http://schemas.microsoft.com/office/drawing/2014/main" id="{00000000-0008-0000-0F00-00003A020000}"/>
            </a:ext>
          </a:extLst>
        </xdr:cNvPr>
        <xdr:cNvSpPr/>
      </xdr:nvSpPr>
      <xdr:spPr>
        <a:xfrm>
          <a:off x="13093700" y="1379029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90170</xdr:rowOff>
    </xdr:from>
    <xdr:to>
      <xdr:col>81</xdr:col>
      <xdr:colOff>50800</xdr:colOff>
      <xdr:row>82</xdr:row>
      <xdr:rowOff>123825</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3144500" y="13840460"/>
          <a:ext cx="7937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6350</xdr:rowOff>
    </xdr:from>
    <xdr:to>
      <xdr:col>72</xdr:col>
      <xdr:colOff>38100</xdr:colOff>
      <xdr:row>82</xdr:row>
      <xdr:rowOff>106680</xdr:rowOff>
    </xdr:to>
    <xdr:sp macro="" textlink="">
      <xdr:nvSpPr>
        <xdr:cNvPr id="572" name="楕円 571">
          <a:extLst>
            <a:ext uri="{FF2B5EF4-FFF2-40B4-BE49-F238E27FC236}">
              <a16:creationId xmlns:a16="http://schemas.microsoft.com/office/drawing/2014/main" id="{00000000-0008-0000-0F00-00003C020000}"/>
            </a:ext>
          </a:extLst>
        </xdr:cNvPr>
        <xdr:cNvSpPr/>
      </xdr:nvSpPr>
      <xdr:spPr>
        <a:xfrm>
          <a:off x="12299950" y="1375664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82</xdr:row>
      <xdr:rowOff>56515</xdr:rowOff>
    </xdr:from>
    <xdr:to>
      <xdr:col>76</xdr:col>
      <xdr:colOff>114300</xdr:colOff>
      <xdr:row>82</xdr:row>
      <xdr:rowOff>90170</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2344400" y="13806805"/>
          <a:ext cx="8001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140970</xdr:rowOff>
    </xdr:from>
    <xdr:to>
      <xdr:col>67</xdr:col>
      <xdr:colOff>101600</xdr:colOff>
      <xdr:row>82</xdr:row>
      <xdr:rowOff>73025</xdr:rowOff>
    </xdr:to>
    <xdr:sp macro="" textlink="">
      <xdr:nvSpPr>
        <xdr:cNvPr id="574" name="楕円 573">
          <a:extLst>
            <a:ext uri="{FF2B5EF4-FFF2-40B4-BE49-F238E27FC236}">
              <a16:creationId xmlns:a16="http://schemas.microsoft.com/office/drawing/2014/main" id="{00000000-0008-0000-0F00-00003E020000}"/>
            </a:ext>
          </a:extLst>
        </xdr:cNvPr>
        <xdr:cNvSpPr/>
      </xdr:nvSpPr>
      <xdr:spPr>
        <a:xfrm>
          <a:off x="11487150" y="137236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22860</xdr:rowOff>
    </xdr:from>
    <xdr:to>
      <xdr:col>71</xdr:col>
      <xdr:colOff>171450</xdr:colOff>
      <xdr:row>82</xdr:row>
      <xdr:rowOff>56515</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1537950" y="13773150"/>
          <a:ext cx="8064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80</xdr:row>
      <xdr:rowOff>136525</xdr:rowOff>
    </xdr:from>
    <xdr:ext cx="400685" cy="253365"/>
    <xdr:sp macro="" textlink="">
      <xdr:nvSpPr>
        <xdr:cNvPr id="576" name="n_1aveValue【児童館】&#10;有形固定資産減価償却率">
          <a:extLst>
            <a:ext uri="{FF2B5EF4-FFF2-40B4-BE49-F238E27FC236}">
              <a16:creationId xmlns:a16="http://schemas.microsoft.com/office/drawing/2014/main" id="{00000000-0008-0000-0F00-000040020000}"/>
            </a:ext>
          </a:extLst>
        </xdr:cNvPr>
        <xdr:cNvSpPr txBox="1"/>
      </xdr:nvSpPr>
      <xdr:spPr>
        <a:xfrm>
          <a:off x="13742035" y="1355153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82</xdr:row>
      <xdr:rowOff>133985</xdr:rowOff>
    </xdr:from>
    <xdr:ext cx="400685" cy="253365"/>
    <xdr:sp macro="" textlink="">
      <xdr:nvSpPr>
        <xdr:cNvPr id="577" name="n_2aveValue【児童館】&#10;有形固定資産減価償却率">
          <a:extLst>
            <a:ext uri="{FF2B5EF4-FFF2-40B4-BE49-F238E27FC236}">
              <a16:creationId xmlns:a16="http://schemas.microsoft.com/office/drawing/2014/main" id="{00000000-0008-0000-0F00-000041020000}"/>
            </a:ext>
          </a:extLst>
        </xdr:cNvPr>
        <xdr:cNvSpPr txBox="1"/>
      </xdr:nvSpPr>
      <xdr:spPr>
        <a:xfrm>
          <a:off x="12960985" y="1388427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84</xdr:row>
      <xdr:rowOff>8890</xdr:rowOff>
    </xdr:from>
    <xdr:ext cx="405130" cy="253365"/>
    <xdr:sp macro="" textlink="">
      <xdr:nvSpPr>
        <xdr:cNvPr id="578" name="n_3aveValue【児童館】&#10;有形固定資産減価償却率">
          <a:extLst>
            <a:ext uri="{FF2B5EF4-FFF2-40B4-BE49-F238E27FC236}">
              <a16:creationId xmlns:a16="http://schemas.microsoft.com/office/drawing/2014/main" id="{00000000-0008-0000-0F00-000042020000}"/>
            </a:ext>
          </a:extLst>
        </xdr:cNvPr>
        <xdr:cNvSpPr txBox="1"/>
      </xdr:nvSpPr>
      <xdr:spPr>
        <a:xfrm>
          <a:off x="12167235" y="1409446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83</xdr:row>
      <xdr:rowOff>135890</xdr:rowOff>
    </xdr:from>
    <xdr:ext cx="400685" cy="253365"/>
    <xdr:sp macro="" textlink="">
      <xdr:nvSpPr>
        <xdr:cNvPr id="579" name="n_4aveValue【児童館】&#10;有形固定資産減価償却率">
          <a:extLst>
            <a:ext uri="{FF2B5EF4-FFF2-40B4-BE49-F238E27FC236}">
              <a16:creationId xmlns:a16="http://schemas.microsoft.com/office/drawing/2014/main" id="{00000000-0008-0000-0F00-000043020000}"/>
            </a:ext>
          </a:extLst>
        </xdr:cNvPr>
        <xdr:cNvSpPr txBox="1"/>
      </xdr:nvSpPr>
      <xdr:spPr>
        <a:xfrm>
          <a:off x="11354435" y="1405382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82</xdr:row>
      <xdr:rowOff>164465</xdr:rowOff>
    </xdr:from>
    <xdr:ext cx="400685" cy="248920"/>
    <xdr:sp macro="" textlink="">
      <xdr:nvSpPr>
        <xdr:cNvPr id="580" name="n_1mainValue【児童館】&#10;有形固定資産減価償却率">
          <a:extLst>
            <a:ext uri="{FF2B5EF4-FFF2-40B4-BE49-F238E27FC236}">
              <a16:creationId xmlns:a16="http://schemas.microsoft.com/office/drawing/2014/main" id="{00000000-0008-0000-0F00-000044020000}"/>
            </a:ext>
          </a:extLst>
        </xdr:cNvPr>
        <xdr:cNvSpPr txBox="1"/>
      </xdr:nvSpPr>
      <xdr:spPr>
        <a:xfrm>
          <a:off x="13742035" y="1391475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80</xdr:row>
      <xdr:rowOff>155575</xdr:rowOff>
    </xdr:from>
    <xdr:ext cx="400685" cy="252730"/>
    <xdr:sp macro="" textlink="">
      <xdr:nvSpPr>
        <xdr:cNvPr id="581" name="n_2mainValue【児童館】&#10;有形固定資産減価償却率">
          <a:extLst>
            <a:ext uri="{FF2B5EF4-FFF2-40B4-BE49-F238E27FC236}">
              <a16:creationId xmlns:a16="http://schemas.microsoft.com/office/drawing/2014/main" id="{00000000-0008-0000-0F00-000045020000}"/>
            </a:ext>
          </a:extLst>
        </xdr:cNvPr>
        <xdr:cNvSpPr txBox="1"/>
      </xdr:nvSpPr>
      <xdr:spPr>
        <a:xfrm>
          <a:off x="12960985" y="13570585"/>
          <a:ext cx="4006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53.3</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80</xdr:row>
      <xdr:rowOff>122555</xdr:rowOff>
    </xdr:from>
    <xdr:ext cx="405130" cy="248285"/>
    <xdr:sp macro="" textlink="">
      <xdr:nvSpPr>
        <xdr:cNvPr id="582" name="n_3mainValue【児童館】&#10;有形固定資産減価償却率">
          <a:extLst>
            <a:ext uri="{FF2B5EF4-FFF2-40B4-BE49-F238E27FC236}">
              <a16:creationId xmlns:a16="http://schemas.microsoft.com/office/drawing/2014/main" id="{00000000-0008-0000-0F00-000046020000}"/>
            </a:ext>
          </a:extLst>
        </xdr:cNvPr>
        <xdr:cNvSpPr txBox="1"/>
      </xdr:nvSpPr>
      <xdr:spPr>
        <a:xfrm>
          <a:off x="12167235" y="13537565"/>
          <a:ext cx="4051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80</xdr:row>
      <xdr:rowOff>88900</xdr:rowOff>
    </xdr:from>
    <xdr:ext cx="400685" cy="248285"/>
    <xdr:sp macro="" textlink="">
      <xdr:nvSpPr>
        <xdr:cNvPr id="583" name="n_4mainValue【児童館】&#10;有形固定資産減価償却率">
          <a:extLst>
            <a:ext uri="{FF2B5EF4-FFF2-40B4-BE49-F238E27FC236}">
              <a16:creationId xmlns:a16="http://schemas.microsoft.com/office/drawing/2014/main" id="{00000000-0008-0000-0F00-000047020000}"/>
            </a:ext>
          </a:extLst>
        </xdr:cNvPr>
        <xdr:cNvSpPr txBox="1"/>
      </xdr:nvSpPr>
      <xdr:spPr>
        <a:xfrm>
          <a:off x="11354435" y="13503910"/>
          <a:ext cx="4006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149225</xdr:rowOff>
    </xdr:from>
    <xdr:to>
      <xdr:col>120</xdr:col>
      <xdr:colOff>152400</xdr:colOff>
      <xdr:row>72</xdr:row>
      <xdr:rowOff>99060</xdr:rowOff>
    </xdr:to>
    <xdr:sp macro="" textlink="">
      <xdr:nvSpPr>
        <xdr:cNvPr id="584" name="正方形/長方形 583">
          <a:extLst>
            <a:ext uri="{FF2B5EF4-FFF2-40B4-BE49-F238E27FC236}">
              <a16:creationId xmlns:a16="http://schemas.microsoft.com/office/drawing/2014/main" id="{00000000-0008-0000-0F00-000048020000}"/>
            </a:ext>
          </a:extLst>
        </xdr:cNvPr>
        <xdr:cNvSpPr/>
      </xdr:nvSpPr>
      <xdr:spPr>
        <a:xfrm>
          <a:off x="164592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124460</xdr:rowOff>
    </xdr:from>
    <xdr:to>
      <xdr:col>104</xdr:col>
      <xdr:colOff>127000</xdr:colOff>
      <xdr:row>74</xdr:row>
      <xdr:rowOff>37465</xdr:rowOff>
    </xdr:to>
    <xdr:sp macro="" textlink="">
      <xdr:nvSpPr>
        <xdr:cNvPr id="585" name="正方形/長方形 584">
          <a:extLst>
            <a:ext uri="{FF2B5EF4-FFF2-40B4-BE49-F238E27FC236}">
              <a16:creationId xmlns:a16="http://schemas.microsoft.com/office/drawing/2014/main" id="{00000000-0008-0000-0F00-000049020000}"/>
            </a:ext>
          </a:extLst>
        </xdr:cNvPr>
        <xdr:cNvSpPr/>
      </xdr:nvSpPr>
      <xdr:spPr>
        <a:xfrm>
          <a:off x="16586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154940</xdr:rowOff>
    </xdr:from>
    <xdr:to>
      <xdr:col>104</xdr:col>
      <xdr:colOff>127000</xdr:colOff>
      <xdr:row>75</xdr:row>
      <xdr:rowOff>68580</xdr:rowOff>
    </xdr:to>
    <xdr:sp macro="" textlink="">
      <xdr:nvSpPr>
        <xdr:cNvPr id="586" name="正方形/長方形 585">
          <a:extLst>
            <a:ext uri="{FF2B5EF4-FFF2-40B4-BE49-F238E27FC236}">
              <a16:creationId xmlns:a16="http://schemas.microsoft.com/office/drawing/2014/main" id="{00000000-0008-0000-0F00-00004A020000}"/>
            </a:ext>
          </a:extLst>
        </xdr:cNvPr>
        <xdr:cNvSpPr/>
      </xdr:nvSpPr>
      <xdr:spPr>
        <a:xfrm>
          <a:off x="16586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124460</xdr:rowOff>
    </xdr:from>
    <xdr:to>
      <xdr:col>110</xdr:col>
      <xdr:colOff>0</xdr:colOff>
      <xdr:row>74</xdr:row>
      <xdr:rowOff>37465</xdr:rowOff>
    </xdr:to>
    <xdr:sp macro="" textlink="">
      <xdr:nvSpPr>
        <xdr:cNvPr id="587" name="正方形/長方形 586">
          <a:extLst>
            <a:ext uri="{FF2B5EF4-FFF2-40B4-BE49-F238E27FC236}">
              <a16:creationId xmlns:a16="http://schemas.microsoft.com/office/drawing/2014/main" id="{00000000-0008-0000-0F00-00004B020000}"/>
            </a:ext>
          </a:extLst>
        </xdr:cNvPr>
        <xdr:cNvSpPr/>
      </xdr:nvSpPr>
      <xdr:spPr>
        <a:xfrm>
          <a:off x="174879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154940</xdr:rowOff>
    </xdr:from>
    <xdr:to>
      <xdr:col>110</xdr:col>
      <xdr:colOff>0</xdr:colOff>
      <xdr:row>75</xdr:row>
      <xdr:rowOff>68580</xdr:rowOff>
    </xdr:to>
    <xdr:sp macro="" textlink="">
      <xdr:nvSpPr>
        <xdr:cNvPr id="588" name="正方形/長方形 587">
          <a:extLst>
            <a:ext uri="{FF2B5EF4-FFF2-40B4-BE49-F238E27FC236}">
              <a16:creationId xmlns:a16="http://schemas.microsoft.com/office/drawing/2014/main" id="{00000000-0008-0000-0F00-00004C020000}"/>
            </a:ext>
          </a:extLst>
        </xdr:cNvPr>
        <xdr:cNvSpPr/>
      </xdr:nvSpPr>
      <xdr:spPr>
        <a:xfrm>
          <a:off x="174879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124460</xdr:rowOff>
    </xdr:from>
    <xdr:to>
      <xdr:col>116</xdr:col>
      <xdr:colOff>0</xdr:colOff>
      <xdr:row>74</xdr:row>
      <xdr:rowOff>37465</xdr:rowOff>
    </xdr:to>
    <xdr:sp macro="" textlink="">
      <xdr:nvSpPr>
        <xdr:cNvPr id="589" name="正方形/長方形 588">
          <a:extLst>
            <a:ext uri="{FF2B5EF4-FFF2-40B4-BE49-F238E27FC236}">
              <a16:creationId xmlns:a16="http://schemas.microsoft.com/office/drawing/2014/main" id="{00000000-0008-0000-0F00-00004D020000}"/>
            </a:ext>
          </a:extLst>
        </xdr:cNvPr>
        <xdr:cNvSpPr/>
      </xdr:nvSpPr>
      <xdr:spPr>
        <a:xfrm>
          <a:off x="185166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154940</xdr:rowOff>
    </xdr:from>
    <xdr:to>
      <xdr:col>116</xdr:col>
      <xdr:colOff>0</xdr:colOff>
      <xdr:row>75</xdr:row>
      <xdr:rowOff>68580</xdr:rowOff>
    </xdr:to>
    <xdr:sp macro="" textlink="">
      <xdr:nvSpPr>
        <xdr:cNvPr id="590" name="正方形/長方形 589">
          <a:extLst>
            <a:ext uri="{FF2B5EF4-FFF2-40B4-BE49-F238E27FC236}">
              <a16:creationId xmlns:a16="http://schemas.microsoft.com/office/drawing/2014/main" id="{00000000-0008-0000-0F00-00004E020000}"/>
            </a:ext>
          </a:extLst>
        </xdr:cNvPr>
        <xdr:cNvSpPr/>
      </xdr:nvSpPr>
      <xdr:spPr>
        <a:xfrm>
          <a:off x="185166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93345</xdr:rowOff>
    </xdr:from>
    <xdr:to>
      <xdr:col>120</xdr:col>
      <xdr:colOff>152400</xdr:colOff>
      <xdr:row>88</xdr:row>
      <xdr:rowOff>149225</xdr:rowOff>
    </xdr:to>
    <xdr:sp macro="" textlink="">
      <xdr:nvSpPr>
        <xdr:cNvPr id="591" name="正方形/長方形 590">
          <a:extLst>
            <a:ext uri="{FF2B5EF4-FFF2-40B4-BE49-F238E27FC236}">
              <a16:creationId xmlns:a16="http://schemas.microsoft.com/office/drawing/2014/main" id="{00000000-0008-0000-0F00-00004F020000}"/>
            </a:ext>
          </a:extLst>
        </xdr:cNvPr>
        <xdr:cNvSpPr/>
      </xdr:nvSpPr>
      <xdr:spPr>
        <a:xfrm>
          <a:off x="164592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74295</xdr:rowOff>
    </xdr:from>
    <xdr:ext cx="345440" cy="21653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6440150" y="12483465"/>
          <a:ext cx="34544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149225</xdr:rowOff>
    </xdr:from>
    <xdr:to>
      <xdr:col>120</xdr:col>
      <xdr:colOff>114300</xdr:colOff>
      <xdr:row>88</xdr:row>
      <xdr:rowOff>149225</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a:off x="164592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111760</xdr:rowOff>
    </xdr:from>
    <xdr:to>
      <xdr:col>120</xdr:col>
      <xdr:colOff>114300</xdr:colOff>
      <xdr:row>86</xdr:row>
      <xdr:rowOff>111760</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a:off x="16459200" y="14532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140335</xdr:rowOff>
    </xdr:from>
    <xdr:ext cx="462915" cy="248920"/>
    <xdr:sp macro="" textlink="">
      <xdr:nvSpPr>
        <xdr:cNvPr id="595" name="テキスト ボックス 594">
          <a:extLst>
            <a:ext uri="{FF2B5EF4-FFF2-40B4-BE49-F238E27FC236}">
              <a16:creationId xmlns:a16="http://schemas.microsoft.com/office/drawing/2014/main" id="{00000000-0008-0000-0F00-000053020000}"/>
            </a:ext>
          </a:extLst>
        </xdr:cNvPr>
        <xdr:cNvSpPr txBox="1"/>
      </xdr:nvSpPr>
      <xdr:spPr>
        <a:xfrm>
          <a:off x="16048990" y="143935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74295</xdr:rowOff>
    </xdr:from>
    <xdr:to>
      <xdr:col>120</xdr:col>
      <xdr:colOff>114300</xdr:colOff>
      <xdr:row>84</xdr:row>
      <xdr:rowOff>74295</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a:off x="16459200" y="14159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103505</xdr:rowOff>
    </xdr:from>
    <xdr:ext cx="462915" cy="248920"/>
    <xdr:sp macro="" textlink="">
      <xdr:nvSpPr>
        <xdr:cNvPr id="597" name="テキスト ボックス 596">
          <a:extLst>
            <a:ext uri="{FF2B5EF4-FFF2-40B4-BE49-F238E27FC236}">
              <a16:creationId xmlns:a16="http://schemas.microsoft.com/office/drawing/2014/main" id="{00000000-0008-0000-0F00-000055020000}"/>
            </a:ext>
          </a:extLst>
        </xdr:cNvPr>
        <xdr:cNvSpPr txBox="1"/>
      </xdr:nvSpPr>
      <xdr:spPr>
        <a:xfrm>
          <a:off x="16048990" y="140214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37465</xdr:rowOff>
    </xdr:from>
    <xdr:to>
      <xdr:col>120</xdr:col>
      <xdr:colOff>114300</xdr:colOff>
      <xdr:row>82</xdr:row>
      <xdr:rowOff>37465</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a:off x="16459200" y="137877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66040</xdr:rowOff>
    </xdr:from>
    <xdr:ext cx="462915" cy="248920"/>
    <xdr:sp macro="" textlink="">
      <xdr:nvSpPr>
        <xdr:cNvPr id="599" name="テキスト ボックス 598">
          <a:extLst>
            <a:ext uri="{FF2B5EF4-FFF2-40B4-BE49-F238E27FC236}">
              <a16:creationId xmlns:a16="http://schemas.microsoft.com/office/drawing/2014/main" id="{00000000-0008-0000-0F00-000057020000}"/>
            </a:ext>
          </a:extLst>
        </xdr:cNvPr>
        <xdr:cNvSpPr txBox="1"/>
      </xdr:nvSpPr>
      <xdr:spPr>
        <a:xfrm>
          <a:off x="16048990" y="136486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a:extLst>
            <a:ext uri="{FF2B5EF4-FFF2-40B4-BE49-F238E27FC236}">
              <a16:creationId xmlns:a16="http://schemas.microsoft.com/office/drawing/2014/main" id="{00000000-0008-0000-0F00-000058020000}"/>
            </a:ext>
          </a:extLst>
        </xdr:cNvPr>
        <xdr:cNvCxnSpPr/>
      </xdr:nvCxnSpPr>
      <xdr:spPr>
        <a:xfrm>
          <a:off x="164592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28575</xdr:rowOff>
    </xdr:from>
    <xdr:ext cx="462915" cy="248920"/>
    <xdr:sp macro="" textlink="">
      <xdr:nvSpPr>
        <xdr:cNvPr id="601" name="テキスト ボックス 600">
          <a:extLst>
            <a:ext uri="{FF2B5EF4-FFF2-40B4-BE49-F238E27FC236}">
              <a16:creationId xmlns:a16="http://schemas.microsoft.com/office/drawing/2014/main" id="{00000000-0008-0000-0F00-000059020000}"/>
            </a:ext>
          </a:extLst>
        </xdr:cNvPr>
        <xdr:cNvSpPr txBox="1"/>
      </xdr:nvSpPr>
      <xdr:spPr>
        <a:xfrm>
          <a:off x="16048990" y="132759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130175</xdr:rowOff>
    </xdr:from>
    <xdr:to>
      <xdr:col>120</xdr:col>
      <xdr:colOff>114300</xdr:colOff>
      <xdr:row>77</xdr:row>
      <xdr:rowOff>130175</xdr:rowOff>
    </xdr:to>
    <xdr:cxnSp macro="">
      <xdr:nvCxnSpPr>
        <xdr:cNvPr id="602" name="直線コネクタ 601">
          <a:extLst>
            <a:ext uri="{FF2B5EF4-FFF2-40B4-BE49-F238E27FC236}">
              <a16:creationId xmlns:a16="http://schemas.microsoft.com/office/drawing/2014/main" id="{00000000-0008-0000-0F00-00005A020000}"/>
            </a:ext>
          </a:extLst>
        </xdr:cNvPr>
        <xdr:cNvCxnSpPr/>
      </xdr:nvCxnSpPr>
      <xdr:spPr>
        <a:xfrm>
          <a:off x="16459200" y="13042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159385</xdr:rowOff>
    </xdr:from>
    <xdr:ext cx="462915" cy="248920"/>
    <xdr:sp macro="" textlink="">
      <xdr:nvSpPr>
        <xdr:cNvPr id="603" name="テキスト ボックス 602">
          <a:extLst>
            <a:ext uri="{FF2B5EF4-FFF2-40B4-BE49-F238E27FC236}">
              <a16:creationId xmlns:a16="http://schemas.microsoft.com/office/drawing/2014/main" id="{00000000-0008-0000-0F00-00005B020000}"/>
            </a:ext>
          </a:extLst>
        </xdr:cNvPr>
        <xdr:cNvSpPr txBox="1"/>
      </xdr:nvSpPr>
      <xdr:spPr>
        <a:xfrm>
          <a:off x="16048990" y="129038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114300</xdr:colOff>
      <xdr:row>75</xdr:row>
      <xdr:rowOff>93345</xdr:rowOff>
    </xdr:to>
    <xdr:cxnSp macro="">
      <xdr:nvCxnSpPr>
        <xdr:cNvPr id="604" name="直線コネクタ 603">
          <a:extLst>
            <a:ext uri="{FF2B5EF4-FFF2-40B4-BE49-F238E27FC236}">
              <a16:creationId xmlns:a16="http://schemas.microsoft.com/office/drawing/2014/main" id="{00000000-0008-0000-0F00-00005C020000}"/>
            </a:ext>
          </a:extLst>
        </xdr:cNvPr>
        <xdr:cNvCxnSpPr/>
      </xdr:nvCxnSpPr>
      <xdr:spPr>
        <a:xfrm>
          <a:off x="164592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121920</xdr:rowOff>
    </xdr:from>
    <xdr:ext cx="462915" cy="248920"/>
    <xdr:sp macro="" textlink="">
      <xdr:nvSpPr>
        <xdr:cNvPr id="605" name="テキスト ボックス 604">
          <a:extLst>
            <a:ext uri="{FF2B5EF4-FFF2-40B4-BE49-F238E27FC236}">
              <a16:creationId xmlns:a16="http://schemas.microsoft.com/office/drawing/2014/main" id="{00000000-0008-0000-0F00-00005D020000}"/>
            </a:ext>
          </a:extLst>
        </xdr:cNvPr>
        <xdr:cNvSpPr txBox="1"/>
      </xdr:nvSpPr>
      <xdr:spPr>
        <a:xfrm>
          <a:off x="16048990" y="125310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152400</xdr:colOff>
      <xdr:row>88</xdr:row>
      <xdr:rowOff>149225</xdr:rowOff>
    </xdr:to>
    <xdr:sp macro="" textlink="">
      <xdr:nvSpPr>
        <xdr:cNvPr id="606" name="【児童館】&#10;一人当たり面積グラフ枠">
          <a:extLst>
            <a:ext uri="{FF2B5EF4-FFF2-40B4-BE49-F238E27FC236}">
              <a16:creationId xmlns:a16="http://schemas.microsoft.com/office/drawing/2014/main" id="{00000000-0008-0000-0F00-00005E020000}"/>
            </a:ext>
          </a:extLst>
        </xdr:cNvPr>
        <xdr:cNvSpPr/>
      </xdr:nvSpPr>
      <xdr:spPr>
        <a:xfrm>
          <a:off x="164592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37465</xdr:rowOff>
    </xdr:from>
    <xdr:to>
      <xdr:col>116</xdr:col>
      <xdr:colOff>62865</xdr:colOff>
      <xdr:row>86</xdr:row>
      <xdr:rowOff>74295</xdr:rowOff>
    </xdr:to>
    <xdr:cxnSp macro="">
      <xdr:nvCxnSpPr>
        <xdr:cNvPr id="607" name="直線コネクタ 606">
          <a:extLst>
            <a:ext uri="{FF2B5EF4-FFF2-40B4-BE49-F238E27FC236}">
              <a16:creationId xmlns:a16="http://schemas.microsoft.com/office/drawing/2014/main" id="{00000000-0008-0000-0F00-00005F020000}"/>
            </a:ext>
          </a:extLst>
        </xdr:cNvPr>
        <xdr:cNvCxnSpPr/>
      </xdr:nvCxnSpPr>
      <xdr:spPr>
        <a:xfrm flipV="1">
          <a:off x="19951065" y="13117195"/>
          <a:ext cx="0" cy="1377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78105</xdr:rowOff>
    </xdr:from>
    <xdr:ext cx="465455" cy="253365"/>
    <xdr:sp macro="" textlink="">
      <xdr:nvSpPr>
        <xdr:cNvPr id="608" name="【児童館】&#10;一人当たり面積最小値テキスト">
          <a:extLst>
            <a:ext uri="{FF2B5EF4-FFF2-40B4-BE49-F238E27FC236}">
              <a16:creationId xmlns:a16="http://schemas.microsoft.com/office/drawing/2014/main" id="{00000000-0008-0000-0F00-000060020000}"/>
            </a:ext>
          </a:extLst>
        </xdr:cNvPr>
        <xdr:cNvSpPr txBox="1"/>
      </xdr:nvSpPr>
      <xdr:spPr>
        <a:xfrm>
          <a:off x="19989800" y="1449895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74295</xdr:rowOff>
    </xdr:from>
    <xdr:to>
      <xdr:col>116</xdr:col>
      <xdr:colOff>152400</xdr:colOff>
      <xdr:row>86</xdr:row>
      <xdr:rowOff>74295</xdr:rowOff>
    </xdr:to>
    <xdr:cxnSp macro="">
      <xdr:nvCxnSpPr>
        <xdr:cNvPr id="609" name="直線コネクタ 608">
          <a:extLst>
            <a:ext uri="{FF2B5EF4-FFF2-40B4-BE49-F238E27FC236}">
              <a16:creationId xmlns:a16="http://schemas.microsoft.com/office/drawing/2014/main" id="{00000000-0008-0000-0F00-000061020000}"/>
            </a:ext>
          </a:extLst>
        </xdr:cNvPr>
        <xdr:cNvCxnSpPr/>
      </xdr:nvCxnSpPr>
      <xdr:spPr>
        <a:xfrm>
          <a:off x="19881850" y="144951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152400</xdr:rowOff>
    </xdr:from>
    <xdr:ext cx="465455" cy="253365"/>
    <xdr:sp macro="" textlink="">
      <xdr:nvSpPr>
        <xdr:cNvPr id="610" name="【児童館】&#10;一人当たり面積最大値テキスト">
          <a:extLst>
            <a:ext uri="{FF2B5EF4-FFF2-40B4-BE49-F238E27FC236}">
              <a16:creationId xmlns:a16="http://schemas.microsoft.com/office/drawing/2014/main" id="{00000000-0008-0000-0F00-000062020000}"/>
            </a:ext>
          </a:extLst>
        </xdr:cNvPr>
        <xdr:cNvSpPr txBox="1"/>
      </xdr:nvSpPr>
      <xdr:spPr>
        <a:xfrm>
          <a:off x="19989800" y="1289685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0.076</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37465</xdr:rowOff>
    </xdr:from>
    <xdr:to>
      <xdr:col>116</xdr:col>
      <xdr:colOff>152400</xdr:colOff>
      <xdr:row>78</xdr:row>
      <xdr:rowOff>37465</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19881850" y="131171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78105</xdr:rowOff>
    </xdr:from>
    <xdr:ext cx="465455" cy="253365"/>
    <xdr:sp macro="" textlink="">
      <xdr:nvSpPr>
        <xdr:cNvPr id="612" name="【児童館】&#10;一人当たり面積平均値テキスト">
          <a:extLst>
            <a:ext uri="{FF2B5EF4-FFF2-40B4-BE49-F238E27FC236}">
              <a16:creationId xmlns:a16="http://schemas.microsoft.com/office/drawing/2014/main" id="{00000000-0008-0000-0F00-000064020000}"/>
            </a:ext>
          </a:extLst>
        </xdr:cNvPr>
        <xdr:cNvSpPr txBox="1"/>
      </xdr:nvSpPr>
      <xdr:spPr>
        <a:xfrm>
          <a:off x="19989800" y="13996035"/>
          <a:ext cx="4654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99060</xdr:rowOff>
    </xdr:from>
    <xdr:to>
      <xdr:col>116</xdr:col>
      <xdr:colOff>114300</xdr:colOff>
      <xdr:row>84</xdr:row>
      <xdr:rowOff>31115</xdr:rowOff>
    </xdr:to>
    <xdr:sp macro="" textlink="">
      <xdr:nvSpPr>
        <xdr:cNvPr id="613" name="フローチャート: 判断 612">
          <a:extLst>
            <a:ext uri="{FF2B5EF4-FFF2-40B4-BE49-F238E27FC236}">
              <a16:creationId xmlns:a16="http://schemas.microsoft.com/office/drawing/2014/main" id="{00000000-0008-0000-0F00-000065020000}"/>
            </a:ext>
          </a:extLst>
        </xdr:cNvPr>
        <xdr:cNvSpPr/>
      </xdr:nvSpPr>
      <xdr:spPr>
        <a:xfrm>
          <a:off x="19900900" y="140169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99060</xdr:rowOff>
    </xdr:from>
    <xdr:to>
      <xdr:col>112</xdr:col>
      <xdr:colOff>38100</xdr:colOff>
      <xdr:row>84</xdr:row>
      <xdr:rowOff>31115</xdr:rowOff>
    </xdr:to>
    <xdr:sp macro="" textlink="">
      <xdr:nvSpPr>
        <xdr:cNvPr id="614" name="フローチャート: 判断 613">
          <a:extLst>
            <a:ext uri="{FF2B5EF4-FFF2-40B4-BE49-F238E27FC236}">
              <a16:creationId xmlns:a16="http://schemas.microsoft.com/office/drawing/2014/main" id="{00000000-0008-0000-0F00-000066020000}"/>
            </a:ext>
          </a:extLst>
        </xdr:cNvPr>
        <xdr:cNvSpPr/>
      </xdr:nvSpPr>
      <xdr:spPr>
        <a:xfrm>
          <a:off x="19157950" y="140169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117475</xdr:rowOff>
    </xdr:from>
    <xdr:to>
      <xdr:col>107</xdr:col>
      <xdr:colOff>101600</xdr:colOff>
      <xdr:row>84</xdr:row>
      <xdr:rowOff>50165</xdr:rowOff>
    </xdr:to>
    <xdr:sp macro="" textlink="">
      <xdr:nvSpPr>
        <xdr:cNvPr id="615" name="フローチャート: 判断 614">
          <a:extLst>
            <a:ext uri="{FF2B5EF4-FFF2-40B4-BE49-F238E27FC236}">
              <a16:creationId xmlns:a16="http://schemas.microsoft.com/office/drawing/2014/main" id="{00000000-0008-0000-0F00-000067020000}"/>
            </a:ext>
          </a:extLst>
        </xdr:cNvPr>
        <xdr:cNvSpPr/>
      </xdr:nvSpPr>
      <xdr:spPr>
        <a:xfrm>
          <a:off x="18345150" y="1403540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117475</xdr:rowOff>
    </xdr:from>
    <xdr:to>
      <xdr:col>102</xdr:col>
      <xdr:colOff>165100</xdr:colOff>
      <xdr:row>84</xdr:row>
      <xdr:rowOff>50165</xdr:rowOff>
    </xdr:to>
    <xdr:sp macro="" textlink="">
      <xdr:nvSpPr>
        <xdr:cNvPr id="616" name="フローチャート: 判断 615">
          <a:extLst>
            <a:ext uri="{FF2B5EF4-FFF2-40B4-BE49-F238E27FC236}">
              <a16:creationId xmlns:a16="http://schemas.microsoft.com/office/drawing/2014/main" id="{00000000-0008-0000-0F00-000068020000}"/>
            </a:ext>
          </a:extLst>
        </xdr:cNvPr>
        <xdr:cNvSpPr/>
      </xdr:nvSpPr>
      <xdr:spPr>
        <a:xfrm>
          <a:off x="17551400" y="1403540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117475</xdr:rowOff>
    </xdr:from>
    <xdr:to>
      <xdr:col>98</xdr:col>
      <xdr:colOff>38100</xdr:colOff>
      <xdr:row>84</xdr:row>
      <xdr:rowOff>50165</xdr:rowOff>
    </xdr:to>
    <xdr:sp macro="" textlink="">
      <xdr:nvSpPr>
        <xdr:cNvPr id="617" name="フローチャート: 判断 616">
          <a:extLst>
            <a:ext uri="{FF2B5EF4-FFF2-40B4-BE49-F238E27FC236}">
              <a16:creationId xmlns:a16="http://schemas.microsoft.com/office/drawing/2014/main" id="{00000000-0008-0000-0F00-000069020000}"/>
            </a:ext>
          </a:extLst>
        </xdr:cNvPr>
        <xdr:cNvSpPr/>
      </xdr:nvSpPr>
      <xdr:spPr>
        <a:xfrm>
          <a:off x="16757650" y="1403540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146685</xdr:rowOff>
    </xdr:from>
    <xdr:ext cx="762000" cy="248920"/>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97802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88</xdr:row>
      <xdr:rowOff>146685</xdr:rowOff>
    </xdr:from>
    <xdr:ext cx="762000" cy="248920"/>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90309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146685</xdr:rowOff>
    </xdr:from>
    <xdr:ext cx="757555" cy="248920"/>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82245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146685</xdr:rowOff>
    </xdr:from>
    <xdr:ext cx="762000" cy="248920"/>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74307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88</xdr:row>
      <xdr:rowOff>146685</xdr:rowOff>
    </xdr:from>
    <xdr:ext cx="762000" cy="248920"/>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66306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80</xdr:row>
      <xdr:rowOff>43180</xdr:rowOff>
    </xdr:from>
    <xdr:to>
      <xdr:col>116</xdr:col>
      <xdr:colOff>114300</xdr:colOff>
      <xdr:row>80</xdr:row>
      <xdr:rowOff>142875</xdr:rowOff>
    </xdr:to>
    <xdr:sp macro="" textlink="">
      <xdr:nvSpPr>
        <xdr:cNvPr id="623" name="楕円 622">
          <a:extLst>
            <a:ext uri="{FF2B5EF4-FFF2-40B4-BE49-F238E27FC236}">
              <a16:creationId xmlns:a16="http://schemas.microsoft.com/office/drawing/2014/main" id="{00000000-0008-0000-0F00-00006F020000}"/>
            </a:ext>
          </a:extLst>
        </xdr:cNvPr>
        <xdr:cNvSpPr/>
      </xdr:nvSpPr>
      <xdr:spPr>
        <a:xfrm>
          <a:off x="19900900" y="134581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66040</xdr:rowOff>
    </xdr:from>
    <xdr:ext cx="465455" cy="248920"/>
    <xdr:sp macro="" textlink="">
      <xdr:nvSpPr>
        <xdr:cNvPr id="624" name="【児童館】&#10;一人当たり面積該当値テキスト">
          <a:extLst>
            <a:ext uri="{FF2B5EF4-FFF2-40B4-BE49-F238E27FC236}">
              <a16:creationId xmlns:a16="http://schemas.microsoft.com/office/drawing/2014/main" id="{00000000-0008-0000-0F00-000070020000}"/>
            </a:ext>
          </a:extLst>
        </xdr:cNvPr>
        <xdr:cNvSpPr txBox="1"/>
      </xdr:nvSpPr>
      <xdr:spPr>
        <a:xfrm>
          <a:off x="19989800" y="13313410"/>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0.055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80</xdr:row>
      <xdr:rowOff>43180</xdr:rowOff>
    </xdr:from>
    <xdr:to>
      <xdr:col>112</xdr:col>
      <xdr:colOff>38100</xdr:colOff>
      <xdr:row>80</xdr:row>
      <xdr:rowOff>142875</xdr:rowOff>
    </xdr:to>
    <xdr:sp macro="" textlink="">
      <xdr:nvSpPr>
        <xdr:cNvPr id="625" name="楕円 624">
          <a:extLst>
            <a:ext uri="{FF2B5EF4-FFF2-40B4-BE49-F238E27FC236}">
              <a16:creationId xmlns:a16="http://schemas.microsoft.com/office/drawing/2014/main" id="{00000000-0008-0000-0F00-000071020000}"/>
            </a:ext>
          </a:extLst>
        </xdr:cNvPr>
        <xdr:cNvSpPr/>
      </xdr:nvSpPr>
      <xdr:spPr>
        <a:xfrm>
          <a:off x="19157950" y="1345819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80</xdr:row>
      <xdr:rowOff>93345</xdr:rowOff>
    </xdr:from>
    <xdr:to>
      <xdr:col>116</xdr:col>
      <xdr:colOff>63500</xdr:colOff>
      <xdr:row>80</xdr:row>
      <xdr:rowOff>93345</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9202400" y="135083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43180</xdr:rowOff>
    </xdr:from>
    <xdr:to>
      <xdr:col>107</xdr:col>
      <xdr:colOff>101600</xdr:colOff>
      <xdr:row>80</xdr:row>
      <xdr:rowOff>142875</xdr:rowOff>
    </xdr:to>
    <xdr:sp macro="" textlink="">
      <xdr:nvSpPr>
        <xdr:cNvPr id="627" name="楕円 626">
          <a:extLst>
            <a:ext uri="{FF2B5EF4-FFF2-40B4-BE49-F238E27FC236}">
              <a16:creationId xmlns:a16="http://schemas.microsoft.com/office/drawing/2014/main" id="{00000000-0008-0000-0F00-000073020000}"/>
            </a:ext>
          </a:extLst>
        </xdr:cNvPr>
        <xdr:cNvSpPr/>
      </xdr:nvSpPr>
      <xdr:spPr>
        <a:xfrm>
          <a:off x="18345150" y="134581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93345</xdr:rowOff>
    </xdr:from>
    <xdr:to>
      <xdr:col>111</xdr:col>
      <xdr:colOff>171450</xdr:colOff>
      <xdr:row>80</xdr:row>
      <xdr:rowOff>93345</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8395950" y="135083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43180</xdr:rowOff>
    </xdr:from>
    <xdr:to>
      <xdr:col>102</xdr:col>
      <xdr:colOff>165100</xdr:colOff>
      <xdr:row>80</xdr:row>
      <xdr:rowOff>142875</xdr:rowOff>
    </xdr:to>
    <xdr:sp macro="" textlink="">
      <xdr:nvSpPr>
        <xdr:cNvPr id="629" name="楕円 628">
          <a:extLst>
            <a:ext uri="{FF2B5EF4-FFF2-40B4-BE49-F238E27FC236}">
              <a16:creationId xmlns:a16="http://schemas.microsoft.com/office/drawing/2014/main" id="{00000000-0008-0000-0F00-000075020000}"/>
            </a:ext>
          </a:extLst>
        </xdr:cNvPr>
        <xdr:cNvSpPr/>
      </xdr:nvSpPr>
      <xdr:spPr>
        <a:xfrm>
          <a:off x="17551400" y="134581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93345</xdr:rowOff>
    </xdr:from>
    <xdr:to>
      <xdr:col>107</xdr:col>
      <xdr:colOff>50800</xdr:colOff>
      <xdr:row>80</xdr:row>
      <xdr:rowOff>93345</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7602200" y="135083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43180</xdr:rowOff>
    </xdr:from>
    <xdr:to>
      <xdr:col>98</xdr:col>
      <xdr:colOff>38100</xdr:colOff>
      <xdr:row>80</xdr:row>
      <xdr:rowOff>142875</xdr:rowOff>
    </xdr:to>
    <xdr:sp macro="" textlink="">
      <xdr:nvSpPr>
        <xdr:cNvPr id="631" name="楕円 630">
          <a:extLst>
            <a:ext uri="{FF2B5EF4-FFF2-40B4-BE49-F238E27FC236}">
              <a16:creationId xmlns:a16="http://schemas.microsoft.com/office/drawing/2014/main" id="{00000000-0008-0000-0F00-000077020000}"/>
            </a:ext>
          </a:extLst>
        </xdr:cNvPr>
        <xdr:cNvSpPr/>
      </xdr:nvSpPr>
      <xdr:spPr>
        <a:xfrm>
          <a:off x="16757650" y="1345819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80</xdr:row>
      <xdr:rowOff>93345</xdr:rowOff>
    </xdr:from>
    <xdr:to>
      <xdr:col>102</xdr:col>
      <xdr:colOff>114300</xdr:colOff>
      <xdr:row>80</xdr:row>
      <xdr:rowOff>93345</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6802100" y="135083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84</xdr:row>
      <xdr:rowOff>22225</xdr:rowOff>
    </xdr:from>
    <xdr:ext cx="469900" cy="253365"/>
    <xdr:sp macro="" textlink="">
      <xdr:nvSpPr>
        <xdr:cNvPr id="633" name="n_1aveValue【児童館】&#10;一人当たり面積">
          <a:extLst>
            <a:ext uri="{FF2B5EF4-FFF2-40B4-BE49-F238E27FC236}">
              <a16:creationId xmlns:a16="http://schemas.microsoft.com/office/drawing/2014/main" id="{00000000-0008-0000-0F00-000079020000}"/>
            </a:ext>
          </a:extLst>
        </xdr:cNvPr>
        <xdr:cNvSpPr txBox="1"/>
      </xdr:nvSpPr>
      <xdr:spPr>
        <a:xfrm>
          <a:off x="18980150" y="1410779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84</xdr:row>
      <xdr:rowOff>40640</xdr:rowOff>
    </xdr:from>
    <xdr:ext cx="469900" cy="253365"/>
    <xdr:sp macro="" textlink="">
      <xdr:nvSpPr>
        <xdr:cNvPr id="634" name="n_2aveValue【児童館】&#10;一人当たり面積">
          <a:extLst>
            <a:ext uri="{FF2B5EF4-FFF2-40B4-BE49-F238E27FC236}">
              <a16:creationId xmlns:a16="http://schemas.microsoft.com/office/drawing/2014/main" id="{00000000-0008-0000-0F00-00007A020000}"/>
            </a:ext>
          </a:extLst>
        </xdr:cNvPr>
        <xdr:cNvSpPr txBox="1"/>
      </xdr:nvSpPr>
      <xdr:spPr>
        <a:xfrm>
          <a:off x="18180050" y="141262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84</xdr:row>
      <xdr:rowOff>40640</xdr:rowOff>
    </xdr:from>
    <xdr:ext cx="469900" cy="253365"/>
    <xdr:sp macro="" textlink="">
      <xdr:nvSpPr>
        <xdr:cNvPr id="635" name="n_3aveValue【児童館】&#10;一人当たり面積">
          <a:extLst>
            <a:ext uri="{FF2B5EF4-FFF2-40B4-BE49-F238E27FC236}">
              <a16:creationId xmlns:a16="http://schemas.microsoft.com/office/drawing/2014/main" id="{00000000-0008-0000-0F00-00007B020000}"/>
            </a:ext>
          </a:extLst>
        </xdr:cNvPr>
        <xdr:cNvSpPr txBox="1"/>
      </xdr:nvSpPr>
      <xdr:spPr>
        <a:xfrm>
          <a:off x="17386300" y="141262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84</xdr:row>
      <xdr:rowOff>40640</xdr:rowOff>
    </xdr:from>
    <xdr:ext cx="469900" cy="253365"/>
    <xdr:sp macro="" textlink="">
      <xdr:nvSpPr>
        <xdr:cNvPr id="636" name="n_4aveValue【児童館】&#10;一人当たり面積">
          <a:extLst>
            <a:ext uri="{FF2B5EF4-FFF2-40B4-BE49-F238E27FC236}">
              <a16:creationId xmlns:a16="http://schemas.microsoft.com/office/drawing/2014/main" id="{00000000-0008-0000-0F00-00007C020000}"/>
            </a:ext>
          </a:extLst>
        </xdr:cNvPr>
        <xdr:cNvSpPr txBox="1"/>
      </xdr:nvSpPr>
      <xdr:spPr>
        <a:xfrm>
          <a:off x="16592550" y="141262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78</xdr:row>
      <xdr:rowOff>159385</xdr:rowOff>
    </xdr:from>
    <xdr:ext cx="469900" cy="248920"/>
    <xdr:sp macro="" textlink="">
      <xdr:nvSpPr>
        <xdr:cNvPr id="637" name="n_1mainValue【児童館】&#10;一人当たり面積">
          <a:extLst>
            <a:ext uri="{FF2B5EF4-FFF2-40B4-BE49-F238E27FC236}">
              <a16:creationId xmlns:a16="http://schemas.microsoft.com/office/drawing/2014/main" id="{00000000-0008-0000-0F00-00007D020000}"/>
            </a:ext>
          </a:extLst>
        </xdr:cNvPr>
        <xdr:cNvSpPr txBox="1"/>
      </xdr:nvSpPr>
      <xdr:spPr>
        <a:xfrm>
          <a:off x="18980150" y="1323911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78</xdr:row>
      <xdr:rowOff>159385</xdr:rowOff>
    </xdr:from>
    <xdr:ext cx="469900" cy="248920"/>
    <xdr:sp macro="" textlink="">
      <xdr:nvSpPr>
        <xdr:cNvPr id="638" name="n_2mainValue【児童館】&#10;一人当たり面積">
          <a:extLst>
            <a:ext uri="{FF2B5EF4-FFF2-40B4-BE49-F238E27FC236}">
              <a16:creationId xmlns:a16="http://schemas.microsoft.com/office/drawing/2014/main" id="{00000000-0008-0000-0F00-00007E020000}"/>
            </a:ext>
          </a:extLst>
        </xdr:cNvPr>
        <xdr:cNvSpPr txBox="1"/>
      </xdr:nvSpPr>
      <xdr:spPr>
        <a:xfrm>
          <a:off x="18180050" y="1323911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78</xdr:row>
      <xdr:rowOff>159385</xdr:rowOff>
    </xdr:from>
    <xdr:ext cx="469900" cy="248920"/>
    <xdr:sp macro="" textlink="">
      <xdr:nvSpPr>
        <xdr:cNvPr id="639" name="n_3mainValue【児童館】&#10;一人当たり面積">
          <a:extLst>
            <a:ext uri="{FF2B5EF4-FFF2-40B4-BE49-F238E27FC236}">
              <a16:creationId xmlns:a16="http://schemas.microsoft.com/office/drawing/2014/main" id="{00000000-0008-0000-0F00-00007F020000}"/>
            </a:ext>
          </a:extLst>
        </xdr:cNvPr>
        <xdr:cNvSpPr txBox="1"/>
      </xdr:nvSpPr>
      <xdr:spPr>
        <a:xfrm>
          <a:off x="17386300" y="1323911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78</xdr:row>
      <xdr:rowOff>159385</xdr:rowOff>
    </xdr:from>
    <xdr:ext cx="469900" cy="248920"/>
    <xdr:sp macro="" textlink="">
      <xdr:nvSpPr>
        <xdr:cNvPr id="640" name="n_4mainValue【児童館】&#10;一人当たり面積">
          <a:extLst>
            <a:ext uri="{FF2B5EF4-FFF2-40B4-BE49-F238E27FC236}">
              <a16:creationId xmlns:a16="http://schemas.microsoft.com/office/drawing/2014/main" id="{00000000-0008-0000-0F00-000080020000}"/>
            </a:ext>
          </a:extLst>
        </xdr:cNvPr>
        <xdr:cNvSpPr txBox="1"/>
      </xdr:nvSpPr>
      <xdr:spPr>
        <a:xfrm>
          <a:off x="16592550" y="1323911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00000000-0008-0000-0F00-000081020000}"/>
            </a:ext>
          </a:extLst>
        </xdr:cNvPr>
        <xdr:cNvSpPr/>
      </xdr:nvSpPr>
      <xdr:spPr>
        <a:xfrm>
          <a:off x="1120775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00000000-0008-0000-0F00-000082020000}"/>
            </a:ext>
          </a:extLst>
        </xdr:cNvPr>
        <xdr:cNvSpPr/>
      </xdr:nvSpPr>
      <xdr:spPr>
        <a:xfrm>
          <a:off x="11315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00000000-0008-0000-0F00-000083020000}"/>
            </a:ext>
          </a:extLst>
        </xdr:cNvPr>
        <xdr:cNvSpPr/>
      </xdr:nvSpPr>
      <xdr:spPr>
        <a:xfrm>
          <a:off x="11315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00000000-0008-0000-0F00-000084020000}"/>
            </a:ext>
          </a:extLst>
        </xdr:cNvPr>
        <xdr:cNvSpPr/>
      </xdr:nvSpPr>
      <xdr:spPr>
        <a:xfrm>
          <a:off x="122364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00000000-0008-0000-0F00-000085020000}"/>
            </a:ext>
          </a:extLst>
        </xdr:cNvPr>
        <xdr:cNvSpPr/>
      </xdr:nvSpPr>
      <xdr:spPr>
        <a:xfrm>
          <a:off x="122364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00000000-0008-0000-0F00-000086020000}"/>
            </a:ext>
          </a:extLst>
        </xdr:cNvPr>
        <xdr:cNvSpPr/>
      </xdr:nvSpPr>
      <xdr:spPr>
        <a:xfrm>
          <a:off x="132651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00000000-0008-0000-0F00-000087020000}"/>
            </a:ext>
          </a:extLst>
        </xdr:cNvPr>
        <xdr:cNvSpPr/>
      </xdr:nvSpPr>
      <xdr:spPr>
        <a:xfrm>
          <a:off x="132651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00000000-0008-0000-0F00-000088020000}"/>
            </a:ext>
          </a:extLst>
        </xdr:cNvPr>
        <xdr:cNvSpPr/>
      </xdr:nvSpPr>
      <xdr:spPr>
        <a:xfrm>
          <a:off x="1120775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1169650" y="162306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171450</xdr:colOff>
      <xdr:row>111</xdr:row>
      <xdr:rowOff>19050</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1207750" y="18707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2915" cy="259080"/>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0797540" y="185648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171450</xdr:colOff>
      <xdr:row>108</xdr:row>
      <xdr:rowOff>152400</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1207750" y="1832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10160</xdr:rowOff>
    </xdr:from>
    <xdr:ext cx="462915" cy="259080"/>
    <xdr:sp macro="" textlink="">
      <xdr:nvSpPr>
        <xdr:cNvPr id="653" name="テキスト ボックス 652">
          <a:extLst>
            <a:ext uri="{FF2B5EF4-FFF2-40B4-BE49-F238E27FC236}">
              <a16:creationId xmlns:a16="http://schemas.microsoft.com/office/drawing/2014/main" id="{00000000-0008-0000-0F00-00008D020000}"/>
            </a:ext>
          </a:extLst>
        </xdr:cNvPr>
        <xdr:cNvSpPr txBox="1"/>
      </xdr:nvSpPr>
      <xdr:spPr>
        <a:xfrm>
          <a:off x="10797540" y="181838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171450</xdr:colOff>
      <xdr:row>106</xdr:row>
      <xdr:rowOff>114300</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1207750" y="1794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398780" cy="254635"/>
    <xdr:sp macro="" textlink="">
      <xdr:nvSpPr>
        <xdr:cNvPr id="655" name="テキスト ボックス 654">
          <a:extLst>
            <a:ext uri="{FF2B5EF4-FFF2-40B4-BE49-F238E27FC236}">
              <a16:creationId xmlns:a16="http://schemas.microsoft.com/office/drawing/2014/main" id="{00000000-0008-0000-0F00-00008F020000}"/>
            </a:ext>
          </a:extLst>
        </xdr:cNvPr>
        <xdr:cNvSpPr txBox="1"/>
      </xdr:nvSpPr>
      <xdr:spPr>
        <a:xfrm>
          <a:off x="10842625" y="17802860"/>
          <a:ext cx="39878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171450</xdr:colOff>
      <xdr:row>104</xdr:row>
      <xdr:rowOff>76200</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1207750" y="1756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398780" cy="259080"/>
    <xdr:sp macro="" textlink="">
      <xdr:nvSpPr>
        <xdr:cNvPr id="657" name="テキスト ボックス 656">
          <a:extLst>
            <a:ext uri="{FF2B5EF4-FFF2-40B4-BE49-F238E27FC236}">
              <a16:creationId xmlns:a16="http://schemas.microsoft.com/office/drawing/2014/main" id="{00000000-0008-0000-0F00-000091020000}"/>
            </a:ext>
          </a:extLst>
        </xdr:cNvPr>
        <xdr:cNvSpPr txBox="1"/>
      </xdr:nvSpPr>
      <xdr:spPr>
        <a:xfrm>
          <a:off x="10842625" y="17421860"/>
          <a:ext cx="398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171450</xdr:colOff>
      <xdr:row>102</xdr:row>
      <xdr:rowOff>38100</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1207750" y="1718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398780" cy="259080"/>
    <xdr:sp macro="" textlink="">
      <xdr:nvSpPr>
        <xdr:cNvPr id="659" name="テキスト ボックス 658">
          <a:extLst>
            <a:ext uri="{FF2B5EF4-FFF2-40B4-BE49-F238E27FC236}">
              <a16:creationId xmlns:a16="http://schemas.microsoft.com/office/drawing/2014/main" id="{00000000-0008-0000-0F00-000093020000}"/>
            </a:ext>
          </a:extLst>
        </xdr:cNvPr>
        <xdr:cNvSpPr txBox="1"/>
      </xdr:nvSpPr>
      <xdr:spPr>
        <a:xfrm>
          <a:off x="10842625" y="17040860"/>
          <a:ext cx="398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171450</xdr:colOff>
      <xdr:row>100</xdr:row>
      <xdr:rowOff>0</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1207750" y="1680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29210</xdr:rowOff>
    </xdr:from>
    <xdr:ext cx="398780" cy="254635"/>
    <xdr:sp macro="" textlink="">
      <xdr:nvSpPr>
        <xdr:cNvPr id="661" name="テキスト ボックス 660">
          <a:extLst>
            <a:ext uri="{FF2B5EF4-FFF2-40B4-BE49-F238E27FC236}">
              <a16:creationId xmlns:a16="http://schemas.microsoft.com/office/drawing/2014/main" id="{00000000-0008-0000-0F00-000095020000}"/>
            </a:ext>
          </a:extLst>
        </xdr:cNvPr>
        <xdr:cNvSpPr txBox="1"/>
      </xdr:nvSpPr>
      <xdr:spPr>
        <a:xfrm>
          <a:off x="10842625" y="16659860"/>
          <a:ext cx="39878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171450</xdr:colOff>
      <xdr:row>97</xdr:row>
      <xdr:rowOff>133350</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a:off x="11207750" y="16421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9090" cy="259080"/>
    <xdr:sp macro="" textlink="">
      <xdr:nvSpPr>
        <xdr:cNvPr id="663" name="テキスト ボックス 662">
          <a:extLst>
            <a:ext uri="{FF2B5EF4-FFF2-40B4-BE49-F238E27FC236}">
              <a16:creationId xmlns:a16="http://schemas.microsoft.com/office/drawing/2014/main" id="{00000000-0008-0000-0F00-000097020000}"/>
            </a:ext>
          </a:extLst>
        </xdr:cNvPr>
        <xdr:cNvSpPr txBox="1"/>
      </xdr:nvSpPr>
      <xdr:spPr>
        <a:xfrm>
          <a:off x="10906760" y="1627886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4" name="【公民館】&#10;有形固定資産減価償却率グラフ枠">
          <a:extLst>
            <a:ext uri="{FF2B5EF4-FFF2-40B4-BE49-F238E27FC236}">
              <a16:creationId xmlns:a16="http://schemas.microsoft.com/office/drawing/2014/main" id="{00000000-0008-0000-0F00-000098020000}"/>
            </a:ext>
          </a:extLst>
        </xdr:cNvPr>
        <xdr:cNvSpPr/>
      </xdr:nvSpPr>
      <xdr:spPr>
        <a:xfrm>
          <a:off x="1120775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60960</xdr:rowOff>
    </xdr:from>
    <xdr:to>
      <xdr:col>85</xdr:col>
      <xdr:colOff>126365</xdr:colOff>
      <xdr:row>108</xdr:row>
      <xdr:rowOff>152400</xdr:rowOff>
    </xdr:to>
    <xdr:cxnSp macro="">
      <xdr:nvCxnSpPr>
        <xdr:cNvPr id="665" name="直線コネクタ 664">
          <a:extLst>
            <a:ext uri="{FF2B5EF4-FFF2-40B4-BE49-F238E27FC236}">
              <a16:creationId xmlns:a16="http://schemas.microsoft.com/office/drawing/2014/main" id="{00000000-0008-0000-0F00-000099020000}"/>
            </a:ext>
          </a:extLst>
        </xdr:cNvPr>
        <xdr:cNvCxnSpPr/>
      </xdr:nvCxnSpPr>
      <xdr:spPr>
        <a:xfrm flipV="1">
          <a:off x="14699615" y="16691610"/>
          <a:ext cx="0" cy="1634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156210</xdr:rowOff>
    </xdr:from>
    <xdr:ext cx="465455" cy="254635"/>
    <xdr:sp macro="" textlink="">
      <xdr:nvSpPr>
        <xdr:cNvPr id="666" name="【公民館】&#10;有形固定資産減価償却率最小値テキスト">
          <a:extLst>
            <a:ext uri="{FF2B5EF4-FFF2-40B4-BE49-F238E27FC236}">
              <a16:creationId xmlns:a16="http://schemas.microsoft.com/office/drawing/2014/main" id="{00000000-0008-0000-0F00-00009A020000}"/>
            </a:ext>
          </a:extLst>
        </xdr:cNvPr>
        <xdr:cNvSpPr txBox="1"/>
      </xdr:nvSpPr>
      <xdr:spPr>
        <a:xfrm>
          <a:off x="14738350" y="1832991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7" name="直線コネクタ 666">
          <a:extLst>
            <a:ext uri="{FF2B5EF4-FFF2-40B4-BE49-F238E27FC236}">
              <a16:creationId xmlns:a16="http://schemas.microsoft.com/office/drawing/2014/main" id="{00000000-0008-0000-0F00-00009B020000}"/>
            </a:ext>
          </a:extLst>
        </xdr:cNvPr>
        <xdr:cNvCxnSpPr/>
      </xdr:nvCxnSpPr>
      <xdr:spPr>
        <a:xfrm>
          <a:off x="14611350" y="18326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7620</xdr:rowOff>
    </xdr:from>
    <xdr:ext cx="400685" cy="254635"/>
    <xdr:sp macro="" textlink="">
      <xdr:nvSpPr>
        <xdr:cNvPr id="668" name="【公民館】&#10;有形固定資産減価償却率最大値テキスト">
          <a:extLst>
            <a:ext uri="{FF2B5EF4-FFF2-40B4-BE49-F238E27FC236}">
              <a16:creationId xmlns:a16="http://schemas.microsoft.com/office/drawing/2014/main" id="{00000000-0008-0000-0F00-00009C020000}"/>
            </a:ext>
          </a:extLst>
        </xdr:cNvPr>
        <xdr:cNvSpPr txBox="1"/>
      </xdr:nvSpPr>
      <xdr:spPr>
        <a:xfrm>
          <a:off x="14738350" y="16466820"/>
          <a:ext cx="400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60960</xdr:rowOff>
    </xdr:from>
    <xdr:to>
      <xdr:col>86</xdr:col>
      <xdr:colOff>25400</xdr:colOff>
      <xdr:row>99</xdr:row>
      <xdr:rowOff>60960</xdr:rowOff>
    </xdr:to>
    <xdr:cxnSp macro="">
      <xdr:nvCxnSpPr>
        <xdr:cNvPr id="669" name="直線コネクタ 668">
          <a:extLst>
            <a:ext uri="{FF2B5EF4-FFF2-40B4-BE49-F238E27FC236}">
              <a16:creationId xmlns:a16="http://schemas.microsoft.com/office/drawing/2014/main" id="{00000000-0008-0000-0F00-00009D020000}"/>
            </a:ext>
          </a:extLst>
        </xdr:cNvPr>
        <xdr:cNvCxnSpPr/>
      </xdr:nvCxnSpPr>
      <xdr:spPr>
        <a:xfrm>
          <a:off x="14611350" y="16691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53340</xdr:rowOff>
    </xdr:from>
    <xdr:ext cx="400685" cy="254635"/>
    <xdr:sp macro="" textlink="">
      <xdr:nvSpPr>
        <xdr:cNvPr id="670" name="【公民館】&#10;有形固定資産減価償却率平均値テキスト">
          <a:extLst>
            <a:ext uri="{FF2B5EF4-FFF2-40B4-BE49-F238E27FC236}">
              <a16:creationId xmlns:a16="http://schemas.microsoft.com/office/drawing/2014/main" id="{00000000-0008-0000-0F00-00009E020000}"/>
            </a:ext>
          </a:extLst>
        </xdr:cNvPr>
        <xdr:cNvSpPr txBox="1"/>
      </xdr:nvSpPr>
      <xdr:spPr>
        <a:xfrm>
          <a:off x="14738350" y="17541240"/>
          <a:ext cx="40068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74930</xdr:rowOff>
    </xdr:from>
    <xdr:to>
      <xdr:col>85</xdr:col>
      <xdr:colOff>171450</xdr:colOff>
      <xdr:row>105</xdr:row>
      <xdr:rowOff>5080</xdr:rowOff>
    </xdr:to>
    <xdr:sp macro="" textlink="">
      <xdr:nvSpPr>
        <xdr:cNvPr id="671" name="フローチャート: 判断 670">
          <a:extLst>
            <a:ext uri="{FF2B5EF4-FFF2-40B4-BE49-F238E27FC236}">
              <a16:creationId xmlns:a16="http://schemas.microsoft.com/office/drawing/2014/main" id="{00000000-0008-0000-0F00-00009F020000}"/>
            </a:ext>
          </a:extLst>
        </xdr:cNvPr>
        <xdr:cNvSpPr/>
      </xdr:nvSpPr>
      <xdr:spPr>
        <a:xfrm>
          <a:off x="14649450" y="175628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2" name="フローチャート: 判断 671">
          <a:extLst>
            <a:ext uri="{FF2B5EF4-FFF2-40B4-BE49-F238E27FC236}">
              <a16:creationId xmlns:a16="http://schemas.microsoft.com/office/drawing/2014/main" id="{00000000-0008-0000-0F00-0000A0020000}"/>
            </a:ext>
          </a:extLst>
        </xdr:cNvPr>
        <xdr:cNvSpPr/>
      </xdr:nvSpPr>
      <xdr:spPr>
        <a:xfrm>
          <a:off x="13887450" y="1752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673" name="フローチャート: 判断 672">
          <a:extLst>
            <a:ext uri="{FF2B5EF4-FFF2-40B4-BE49-F238E27FC236}">
              <a16:creationId xmlns:a16="http://schemas.microsoft.com/office/drawing/2014/main" id="{00000000-0008-0000-0F00-0000A1020000}"/>
            </a:ext>
          </a:extLst>
        </xdr:cNvPr>
        <xdr:cNvSpPr/>
      </xdr:nvSpPr>
      <xdr:spPr>
        <a:xfrm>
          <a:off x="13093700" y="1752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29210</xdr:rowOff>
    </xdr:from>
    <xdr:to>
      <xdr:col>72</xdr:col>
      <xdr:colOff>38100</xdr:colOff>
      <xdr:row>104</xdr:row>
      <xdr:rowOff>130810</xdr:rowOff>
    </xdr:to>
    <xdr:sp macro="" textlink="">
      <xdr:nvSpPr>
        <xdr:cNvPr id="674" name="フローチャート: 判断 673">
          <a:extLst>
            <a:ext uri="{FF2B5EF4-FFF2-40B4-BE49-F238E27FC236}">
              <a16:creationId xmlns:a16="http://schemas.microsoft.com/office/drawing/2014/main" id="{00000000-0008-0000-0F00-0000A2020000}"/>
            </a:ext>
          </a:extLst>
        </xdr:cNvPr>
        <xdr:cNvSpPr/>
      </xdr:nvSpPr>
      <xdr:spPr>
        <a:xfrm>
          <a:off x="12299950" y="175171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675" name="フローチャート: 判断 674">
          <a:extLst>
            <a:ext uri="{FF2B5EF4-FFF2-40B4-BE49-F238E27FC236}">
              <a16:creationId xmlns:a16="http://schemas.microsoft.com/office/drawing/2014/main" id="{00000000-0008-0000-0F00-0000A3020000}"/>
            </a:ext>
          </a:extLst>
        </xdr:cNvPr>
        <xdr:cNvSpPr/>
      </xdr:nvSpPr>
      <xdr:spPr>
        <a:xfrm>
          <a:off x="11487150" y="1749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676" name="テキスト ボックス 675">
          <a:extLst>
            <a:ext uri="{FF2B5EF4-FFF2-40B4-BE49-F238E27FC236}">
              <a16:creationId xmlns:a16="http://schemas.microsoft.com/office/drawing/2014/main" id="{00000000-0008-0000-0F00-0000A4020000}"/>
            </a:ext>
          </a:extLst>
        </xdr:cNvPr>
        <xdr:cNvSpPr txBox="1"/>
      </xdr:nvSpPr>
      <xdr:spPr>
        <a:xfrm>
          <a:off x="145288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57555" cy="259080"/>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3766800" y="187045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2973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111</xdr:row>
      <xdr:rowOff>16510</xdr:rowOff>
    </xdr:from>
    <xdr:ext cx="762000" cy="259080"/>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2172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57555" cy="259080"/>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1366500" y="187045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101</xdr:row>
      <xdr:rowOff>82550</xdr:rowOff>
    </xdr:from>
    <xdr:to>
      <xdr:col>85</xdr:col>
      <xdr:colOff>171450</xdr:colOff>
      <xdr:row>102</xdr:row>
      <xdr:rowOff>12700</xdr:rowOff>
    </xdr:to>
    <xdr:sp macro="" textlink="">
      <xdr:nvSpPr>
        <xdr:cNvPr id="681" name="楕円 680">
          <a:extLst>
            <a:ext uri="{FF2B5EF4-FFF2-40B4-BE49-F238E27FC236}">
              <a16:creationId xmlns:a16="http://schemas.microsoft.com/office/drawing/2014/main" id="{00000000-0008-0000-0F00-0000A9020000}"/>
            </a:ext>
          </a:extLst>
        </xdr:cNvPr>
        <xdr:cNvSpPr/>
      </xdr:nvSpPr>
      <xdr:spPr>
        <a:xfrm>
          <a:off x="14649450" y="170561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105410</xdr:rowOff>
    </xdr:from>
    <xdr:ext cx="400685" cy="259080"/>
    <xdr:sp macro="" textlink="">
      <xdr:nvSpPr>
        <xdr:cNvPr id="682" name="【公民館】&#10;有形固定資産減価償却率該当値テキスト">
          <a:extLst>
            <a:ext uri="{FF2B5EF4-FFF2-40B4-BE49-F238E27FC236}">
              <a16:creationId xmlns:a16="http://schemas.microsoft.com/office/drawing/2014/main" id="{00000000-0008-0000-0F00-0000AA020000}"/>
            </a:ext>
          </a:extLst>
        </xdr:cNvPr>
        <xdr:cNvSpPr txBox="1"/>
      </xdr:nvSpPr>
      <xdr:spPr>
        <a:xfrm>
          <a:off x="14738350" y="1690751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101</xdr:row>
      <xdr:rowOff>44450</xdr:rowOff>
    </xdr:from>
    <xdr:to>
      <xdr:col>81</xdr:col>
      <xdr:colOff>101600</xdr:colOff>
      <xdr:row>101</xdr:row>
      <xdr:rowOff>146050</xdr:rowOff>
    </xdr:to>
    <xdr:sp macro="" textlink="">
      <xdr:nvSpPr>
        <xdr:cNvPr id="683" name="楕円 682">
          <a:extLst>
            <a:ext uri="{FF2B5EF4-FFF2-40B4-BE49-F238E27FC236}">
              <a16:creationId xmlns:a16="http://schemas.microsoft.com/office/drawing/2014/main" id="{00000000-0008-0000-0F00-0000AB020000}"/>
            </a:ext>
          </a:extLst>
        </xdr:cNvPr>
        <xdr:cNvSpPr/>
      </xdr:nvSpPr>
      <xdr:spPr>
        <a:xfrm>
          <a:off x="13887450" y="1701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95250</xdr:rowOff>
    </xdr:from>
    <xdr:to>
      <xdr:col>85</xdr:col>
      <xdr:colOff>127000</xdr:colOff>
      <xdr:row>101</xdr:row>
      <xdr:rowOff>133350</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3938250" y="17068800"/>
          <a:ext cx="762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6350</xdr:rowOff>
    </xdr:from>
    <xdr:to>
      <xdr:col>76</xdr:col>
      <xdr:colOff>165100</xdr:colOff>
      <xdr:row>101</xdr:row>
      <xdr:rowOff>107950</xdr:rowOff>
    </xdr:to>
    <xdr:sp macro="" textlink="">
      <xdr:nvSpPr>
        <xdr:cNvPr id="685" name="楕円 684">
          <a:extLst>
            <a:ext uri="{FF2B5EF4-FFF2-40B4-BE49-F238E27FC236}">
              <a16:creationId xmlns:a16="http://schemas.microsoft.com/office/drawing/2014/main" id="{00000000-0008-0000-0F00-0000AD020000}"/>
            </a:ext>
          </a:extLst>
        </xdr:cNvPr>
        <xdr:cNvSpPr/>
      </xdr:nvSpPr>
      <xdr:spPr>
        <a:xfrm>
          <a:off x="13093700" y="1697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57150</xdr:rowOff>
    </xdr:from>
    <xdr:to>
      <xdr:col>81</xdr:col>
      <xdr:colOff>50800</xdr:colOff>
      <xdr:row>101</xdr:row>
      <xdr:rowOff>95250</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3144500" y="17030700"/>
          <a:ext cx="79375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139700</xdr:rowOff>
    </xdr:from>
    <xdr:to>
      <xdr:col>72</xdr:col>
      <xdr:colOff>38100</xdr:colOff>
      <xdr:row>101</xdr:row>
      <xdr:rowOff>69850</xdr:rowOff>
    </xdr:to>
    <xdr:sp macro="" textlink="">
      <xdr:nvSpPr>
        <xdr:cNvPr id="687" name="楕円 686">
          <a:extLst>
            <a:ext uri="{FF2B5EF4-FFF2-40B4-BE49-F238E27FC236}">
              <a16:creationId xmlns:a16="http://schemas.microsoft.com/office/drawing/2014/main" id="{00000000-0008-0000-0F00-0000AF020000}"/>
            </a:ext>
          </a:extLst>
        </xdr:cNvPr>
        <xdr:cNvSpPr/>
      </xdr:nvSpPr>
      <xdr:spPr>
        <a:xfrm>
          <a:off x="12299950" y="16941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101</xdr:row>
      <xdr:rowOff>19050</xdr:rowOff>
    </xdr:from>
    <xdr:to>
      <xdr:col>76</xdr:col>
      <xdr:colOff>114300</xdr:colOff>
      <xdr:row>101</xdr:row>
      <xdr:rowOff>57150</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12344400" y="16992600"/>
          <a:ext cx="8001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101600</xdr:rowOff>
    </xdr:from>
    <xdr:to>
      <xdr:col>67</xdr:col>
      <xdr:colOff>101600</xdr:colOff>
      <xdr:row>101</xdr:row>
      <xdr:rowOff>31750</xdr:rowOff>
    </xdr:to>
    <xdr:sp macro="" textlink="">
      <xdr:nvSpPr>
        <xdr:cNvPr id="689" name="楕円 688">
          <a:extLst>
            <a:ext uri="{FF2B5EF4-FFF2-40B4-BE49-F238E27FC236}">
              <a16:creationId xmlns:a16="http://schemas.microsoft.com/office/drawing/2014/main" id="{00000000-0008-0000-0F00-0000B1020000}"/>
            </a:ext>
          </a:extLst>
        </xdr:cNvPr>
        <xdr:cNvSpPr/>
      </xdr:nvSpPr>
      <xdr:spPr>
        <a:xfrm>
          <a:off x="11487150" y="1690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152400</xdr:rowOff>
    </xdr:from>
    <xdr:to>
      <xdr:col>71</xdr:col>
      <xdr:colOff>171450</xdr:colOff>
      <xdr:row>101</xdr:row>
      <xdr:rowOff>19050</xdr:rowOff>
    </xdr:to>
    <xdr:cxnSp macro="">
      <xdr:nvCxnSpPr>
        <xdr:cNvPr id="690" name="直線コネクタ 689">
          <a:extLst>
            <a:ext uri="{FF2B5EF4-FFF2-40B4-BE49-F238E27FC236}">
              <a16:creationId xmlns:a16="http://schemas.microsoft.com/office/drawing/2014/main" id="{00000000-0008-0000-0F00-0000B2020000}"/>
            </a:ext>
          </a:extLst>
        </xdr:cNvPr>
        <xdr:cNvCxnSpPr/>
      </xdr:nvCxnSpPr>
      <xdr:spPr>
        <a:xfrm>
          <a:off x="11537950" y="16954500"/>
          <a:ext cx="80645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104</xdr:row>
      <xdr:rowOff>127635</xdr:rowOff>
    </xdr:from>
    <xdr:ext cx="400685" cy="259080"/>
    <xdr:sp macro="" textlink="">
      <xdr:nvSpPr>
        <xdr:cNvPr id="691" name="n_1aveValue【公民館】&#10;有形固定資産減価償却率">
          <a:extLst>
            <a:ext uri="{FF2B5EF4-FFF2-40B4-BE49-F238E27FC236}">
              <a16:creationId xmlns:a16="http://schemas.microsoft.com/office/drawing/2014/main" id="{00000000-0008-0000-0F00-0000B3020000}"/>
            </a:ext>
          </a:extLst>
        </xdr:cNvPr>
        <xdr:cNvSpPr txBox="1"/>
      </xdr:nvSpPr>
      <xdr:spPr>
        <a:xfrm>
          <a:off x="13742035" y="17615535"/>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104</xdr:row>
      <xdr:rowOff>127635</xdr:rowOff>
    </xdr:from>
    <xdr:ext cx="400685" cy="259080"/>
    <xdr:sp macro="" textlink="">
      <xdr:nvSpPr>
        <xdr:cNvPr id="692" name="n_2aveValue【公民館】&#10;有形固定資産減価償却率">
          <a:extLst>
            <a:ext uri="{FF2B5EF4-FFF2-40B4-BE49-F238E27FC236}">
              <a16:creationId xmlns:a16="http://schemas.microsoft.com/office/drawing/2014/main" id="{00000000-0008-0000-0F00-0000B4020000}"/>
            </a:ext>
          </a:extLst>
        </xdr:cNvPr>
        <xdr:cNvSpPr txBox="1"/>
      </xdr:nvSpPr>
      <xdr:spPr>
        <a:xfrm>
          <a:off x="12960985" y="17615535"/>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104</xdr:row>
      <xdr:rowOff>121920</xdr:rowOff>
    </xdr:from>
    <xdr:ext cx="405130" cy="254635"/>
    <xdr:sp macro="" textlink="">
      <xdr:nvSpPr>
        <xdr:cNvPr id="693" name="n_3aveValue【公民館】&#10;有形固定資産減価償却率">
          <a:extLst>
            <a:ext uri="{FF2B5EF4-FFF2-40B4-BE49-F238E27FC236}">
              <a16:creationId xmlns:a16="http://schemas.microsoft.com/office/drawing/2014/main" id="{00000000-0008-0000-0F00-0000B5020000}"/>
            </a:ext>
          </a:extLst>
        </xdr:cNvPr>
        <xdr:cNvSpPr txBox="1"/>
      </xdr:nvSpPr>
      <xdr:spPr>
        <a:xfrm>
          <a:off x="12167235" y="17609820"/>
          <a:ext cx="4051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104</xdr:row>
      <xdr:rowOff>99060</xdr:rowOff>
    </xdr:from>
    <xdr:ext cx="400685" cy="254635"/>
    <xdr:sp macro="" textlink="">
      <xdr:nvSpPr>
        <xdr:cNvPr id="694" name="n_4aveValue【公民館】&#10;有形固定資産減価償却率">
          <a:extLst>
            <a:ext uri="{FF2B5EF4-FFF2-40B4-BE49-F238E27FC236}">
              <a16:creationId xmlns:a16="http://schemas.microsoft.com/office/drawing/2014/main" id="{00000000-0008-0000-0F00-0000B6020000}"/>
            </a:ext>
          </a:extLst>
        </xdr:cNvPr>
        <xdr:cNvSpPr txBox="1"/>
      </xdr:nvSpPr>
      <xdr:spPr>
        <a:xfrm>
          <a:off x="11354435" y="17586960"/>
          <a:ext cx="400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99</xdr:row>
      <xdr:rowOff>162560</xdr:rowOff>
    </xdr:from>
    <xdr:ext cx="400685" cy="259080"/>
    <xdr:sp macro="" textlink="">
      <xdr:nvSpPr>
        <xdr:cNvPr id="695" name="n_1mainValue【公民館】&#10;有形固定資産減価償却率">
          <a:extLst>
            <a:ext uri="{FF2B5EF4-FFF2-40B4-BE49-F238E27FC236}">
              <a16:creationId xmlns:a16="http://schemas.microsoft.com/office/drawing/2014/main" id="{00000000-0008-0000-0F00-0000B7020000}"/>
            </a:ext>
          </a:extLst>
        </xdr:cNvPr>
        <xdr:cNvSpPr txBox="1"/>
      </xdr:nvSpPr>
      <xdr:spPr>
        <a:xfrm>
          <a:off x="13742035" y="1679321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99</xdr:row>
      <xdr:rowOff>124460</xdr:rowOff>
    </xdr:from>
    <xdr:ext cx="400685" cy="259080"/>
    <xdr:sp macro="" textlink="">
      <xdr:nvSpPr>
        <xdr:cNvPr id="696" name="n_2mainValue【公民館】&#10;有形固定資産減価償却率">
          <a:extLst>
            <a:ext uri="{FF2B5EF4-FFF2-40B4-BE49-F238E27FC236}">
              <a16:creationId xmlns:a16="http://schemas.microsoft.com/office/drawing/2014/main" id="{00000000-0008-0000-0F00-0000B8020000}"/>
            </a:ext>
          </a:extLst>
        </xdr:cNvPr>
        <xdr:cNvSpPr txBox="1"/>
      </xdr:nvSpPr>
      <xdr:spPr>
        <a:xfrm>
          <a:off x="12960985" y="1675511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99</xdr:row>
      <xdr:rowOff>86360</xdr:rowOff>
    </xdr:from>
    <xdr:ext cx="405130" cy="254635"/>
    <xdr:sp macro="" textlink="">
      <xdr:nvSpPr>
        <xdr:cNvPr id="697" name="n_3mainValue【公民館】&#10;有形固定資産減価償却率">
          <a:extLst>
            <a:ext uri="{FF2B5EF4-FFF2-40B4-BE49-F238E27FC236}">
              <a16:creationId xmlns:a16="http://schemas.microsoft.com/office/drawing/2014/main" id="{00000000-0008-0000-0F00-0000B9020000}"/>
            </a:ext>
          </a:extLst>
        </xdr:cNvPr>
        <xdr:cNvSpPr txBox="1"/>
      </xdr:nvSpPr>
      <xdr:spPr>
        <a:xfrm>
          <a:off x="12167235" y="16717010"/>
          <a:ext cx="4051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99</xdr:row>
      <xdr:rowOff>48260</xdr:rowOff>
    </xdr:from>
    <xdr:ext cx="400685" cy="259080"/>
    <xdr:sp macro="" textlink="">
      <xdr:nvSpPr>
        <xdr:cNvPr id="698" name="n_4mainValue【公民館】&#10;有形固定資産減価償却率">
          <a:extLst>
            <a:ext uri="{FF2B5EF4-FFF2-40B4-BE49-F238E27FC236}">
              <a16:creationId xmlns:a16="http://schemas.microsoft.com/office/drawing/2014/main" id="{00000000-0008-0000-0F00-0000BA020000}"/>
            </a:ext>
          </a:extLst>
        </xdr:cNvPr>
        <xdr:cNvSpPr txBox="1"/>
      </xdr:nvSpPr>
      <xdr:spPr>
        <a:xfrm>
          <a:off x="11354435" y="1667891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a:extLst>
            <a:ext uri="{FF2B5EF4-FFF2-40B4-BE49-F238E27FC236}">
              <a16:creationId xmlns:a16="http://schemas.microsoft.com/office/drawing/2014/main" id="{00000000-0008-0000-0F00-0000BB020000}"/>
            </a:ext>
          </a:extLst>
        </xdr:cNvPr>
        <xdr:cNvSpPr/>
      </xdr:nvSpPr>
      <xdr:spPr>
        <a:xfrm>
          <a:off x="164592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a:extLst>
            <a:ext uri="{FF2B5EF4-FFF2-40B4-BE49-F238E27FC236}">
              <a16:creationId xmlns:a16="http://schemas.microsoft.com/office/drawing/2014/main" id="{00000000-0008-0000-0F00-0000BC020000}"/>
            </a:ext>
          </a:extLst>
        </xdr:cNvPr>
        <xdr:cNvSpPr/>
      </xdr:nvSpPr>
      <xdr:spPr>
        <a:xfrm>
          <a:off x="16586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a:extLst>
            <a:ext uri="{FF2B5EF4-FFF2-40B4-BE49-F238E27FC236}">
              <a16:creationId xmlns:a16="http://schemas.microsoft.com/office/drawing/2014/main" id="{00000000-0008-0000-0F00-0000BD020000}"/>
            </a:ext>
          </a:extLst>
        </xdr:cNvPr>
        <xdr:cNvSpPr/>
      </xdr:nvSpPr>
      <xdr:spPr>
        <a:xfrm>
          <a:off x="16586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a:extLst>
            <a:ext uri="{FF2B5EF4-FFF2-40B4-BE49-F238E27FC236}">
              <a16:creationId xmlns:a16="http://schemas.microsoft.com/office/drawing/2014/main" id="{00000000-0008-0000-0F00-0000BE020000}"/>
            </a:ext>
          </a:extLst>
        </xdr:cNvPr>
        <xdr:cNvSpPr/>
      </xdr:nvSpPr>
      <xdr:spPr>
        <a:xfrm>
          <a:off x="174879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a:extLst>
            <a:ext uri="{FF2B5EF4-FFF2-40B4-BE49-F238E27FC236}">
              <a16:creationId xmlns:a16="http://schemas.microsoft.com/office/drawing/2014/main" id="{00000000-0008-0000-0F00-0000BF020000}"/>
            </a:ext>
          </a:extLst>
        </xdr:cNvPr>
        <xdr:cNvSpPr/>
      </xdr:nvSpPr>
      <xdr:spPr>
        <a:xfrm>
          <a:off x="174879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a:extLst>
            <a:ext uri="{FF2B5EF4-FFF2-40B4-BE49-F238E27FC236}">
              <a16:creationId xmlns:a16="http://schemas.microsoft.com/office/drawing/2014/main" id="{00000000-0008-0000-0F00-0000C0020000}"/>
            </a:ext>
          </a:extLst>
        </xdr:cNvPr>
        <xdr:cNvSpPr/>
      </xdr:nvSpPr>
      <xdr:spPr>
        <a:xfrm>
          <a:off x="185166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a:extLst>
            <a:ext uri="{FF2B5EF4-FFF2-40B4-BE49-F238E27FC236}">
              <a16:creationId xmlns:a16="http://schemas.microsoft.com/office/drawing/2014/main" id="{00000000-0008-0000-0F00-0000C1020000}"/>
            </a:ext>
          </a:extLst>
        </xdr:cNvPr>
        <xdr:cNvSpPr/>
      </xdr:nvSpPr>
      <xdr:spPr>
        <a:xfrm>
          <a:off x="185166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a:extLst>
            <a:ext uri="{FF2B5EF4-FFF2-40B4-BE49-F238E27FC236}">
              <a16:creationId xmlns:a16="http://schemas.microsoft.com/office/drawing/2014/main" id="{00000000-0008-0000-0F00-0000C2020000}"/>
            </a:ext>
          </a:extLst>
        </xdr:cNvPr>
        <xdr:cNvSpPr/>
      </xdr:nvSpPr>
      <xdr:spPr>
        <a:xfrm>
          <a:off x="164592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5440" cy="22542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16440150" y="16230600"/>
          <a:ext cx="3454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a:extLst>
            <a:ext uri="{FF2B5EF4-FFF2-40B4-BE49-F238E27FC236}">
              <a16:creationId xmlns:a16="http://schemas.microsoft.com/office/drawing/2014/main" id="{00000000-0008-0000-0F00-0000C4020000}"/>
            </a:ext>
          </a:extLst>
        </xdr:cNvPr>
        <xdr:cNvCxnSpPr/>
      </xdr:nvCxnSpPr>
      <xdr:spPr>
        <a:xfrm>
          <a:off x="164592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16459200" y="182499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107</xdr:row>
      <xdr:rowOff>105410</xdr:rowOff>
    </xdr:from>
    <xdr:ext cx="462915" cy="259080"/>
    <xdr:sp macro="" textlink="">
      <xdr:nvSpPr>
        <xdr:cNvPr id="710" name="テキスト ボックス 709">
          <a:extLst>
            <a:ext uri="{FF2B5EF4-FFF2-40B4-BE49-F238E27FC236}">
              <a16:creationId xmlns:a16="http://schemas.microsoft.com/office/drawing/2014/main" id="{00000000-0008-0000-0F00-0000C6020000}"/>
            </a:ext>
          </a:extLst>
        </xdr:cNvPr>
        <xdr:cNvSpPr txBox="1"/>
      </xdr:nvSpPr>
      <xdr:spPr>
        <a:xfrm>
          <a:off x="16048990" y="181076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16459200" y="177927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162560</xdr:rowOff>
    </xdr:from>
    <xdr:ext cx="462915" cy="259080"/>
    <xdr:sp macro="" textlink="">
      <xdr:nvSpPr>
        <xdr:cNvPr id="712" name="テキスト ボックス 711">
          <a:extLst>
            <a:ext uri="{FF2B5EF4-FFF2-40B4-BE49-F238E27FC236}">
              <a16:creationId xmlns:a16="http://schemas.microsoft.com/office/drawing/2014/main" id="{00000000-0008-0000-0F00-0000C8020000}"/>
            </a:ext>
          </a:extLst>
        </xdr:cNvPr>
        <xdr:cNvSpPr txBox="1"/>
      </xdr:nvSpPr>
      <xdr:spPr>
        <a:xfrm>
          <a:off x="16048990" y="176504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16459200" y="173355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48260</xdr:rowOff>
    </xdr:from>
    <xdr:ext cx="462915" cy="259080"/>
    <xdr:sp macro="" textlink="">
      <xdr:nvSpPr>
        <xdr:cNvPr id="714" name="テキスト ボックス 713">
          <a:extLst>
            <a:ext uri="{FF2B5EF4-FFF2-40B4-BE49-F238E27FC236}">
              <a16:creationId xmlns:a16="http://schemas.microsoft.com/office/drawing/2014/main" id="{00000000-0008-0000-0F00-0000CA020000}"/>
            </a:ext>
          </a:extLst>
        </xdr:cNvPr>
        <xdr:cNvSpPr txBox="1"/>
      </xdr:nvSpPr>
      <xdr:spPr>
        <a:xfrm>
          <a:off x="16048990" y="171932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6459200" y="168783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105410</xdr:rowOff>
    </xdr:from>
    <xdr:ext cx="462915" cy="259080"/>
    <xdr:sp macro="" textlink="">
      <xdr:nvSpPr>
        <xdr:cNvPr id="716" name="テキスト ボックス 715">
          <a:extLst>
            <a:ext uri="{FF2B5EF4-FFF2-40B4-BE49-F238E27FC236}">
              <a16:creationId xmlns:a16="http://schemas.microsoft.com/office/drawing/2014/main" id="{00000000-0008-0000-0F00-0000CC020000}"/>
            </a:ext>
          </a:extLst>
        </xdr:cNvPr>
        <xdr:cNvSpPr txBox="1"/>
      </xdr:nvSpPr>
      <xdr:spPr>
        <a:xfrm>
          <a:off x="16048990" y="167360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64592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2915" cy="259080"/>
    <xdr:sp macro="" textlink="">
      <xdr:nvSpPr>
        <xdr:cNvPr id="718" name="テキスト ボックス 717">
          <a:extLst>
            <a:ext uri="{FF2B5EF4-FFF2-40B4-BE49-F238E27FC236}">
              <a16:creationId xmlns:a16="http://schemas.microsoft.com/office/drawing/2014/main" id="{00000000-0008-0000-0F00-0000CE020000}"/>
            </a:ext>
          </a:extLst>
        </xdr:cNvPr>
        <xdr:cNvSpPr txBox="1"/>
      </xdr:nvSpPr>
      <xdr:spPr>
        <a:xfrm>
          <a:off x="16048990" y="162788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a:extLst>
            <a:ext uri="{FF2B5EF4-FFF2-40B4-BE49-F238E27FC236}">
              <a16:creationId xmlns:a16="http://schemas.microsoft.com/office/drawing/2014/main" id="{00000000-0008-0000-0F00-0000CF020000}"/>
            </a:ext>
          </a:extLst>
        </xdr:cNvPr>
        <xdr:cNvSpPr/>
      </xdr:nvSpPr>
      <xdr:spPr>
        <a:xfrm>
          <a:off x="164592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101</xdr:row>
      <xdr:rowOff>41910</xdr:rowOff>
    </xdr:from>
    <xdr:to>
      <xdr:col>116</xdr:col>
      <xdr:colOff>62865</xdr:colOff>
      <xdr:row>108</xdr:row>
      <xdr:rowOff>71755</xdr:rowOff>
    </xdr:to>
    <xdr:cxnSp macro="">
      <xdr:nvCxnSpPr>
        <xdr:cNvPr id="720" name="直線コネクタ 719">
          <a:extLst>
            <a:ext uri="{FF2B5EF4-FFF2-40B4-BE49-F238E27FC236}">
              <a16:creationId xmlns:a16="http://schemas.microsoft.com/office/drawing/2014/main" id="{00000000-0008-0000-0F00-0000D0020000}"/>
            </a:ext>
          </a:extLst>
        </xdr:cNvPr>
        <xdr:cNvCxnSpPr/>
      </xdr:nvCxnSpPr>
      <xdr:spPr>
        <a:xfrm flipV="1">
          <a:off x="19951065" y="17015460"/>
          <a:ext cx="0" cy="1229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75565</xdr:rowOff>
    </xdr:from>
    <xdr:ext cx="465455" cy="254635"/>
    <xdr:sp macro="" textlink="">
      <xdr:nvSpPr>
        <xdr:cNvPr id="721" name="【公民館】&#10;一人当たり面積最小値テキスト">
          <a:extLst>
            <a:ext uri="{FF2B5EF4-FFF2-40B4-BE49-F238E27FC236}">
              <a16:creationId xmlns:a16="http://schemas.microsoft.com/office/drawing/2014/main" id="{00000000-0008-0000-0F00-0000D1020000}"/>
            </a:ext>
          </a:extLst>
        </xdr:cNvPr>
        <xdr:cNvSpPr txBox="1"/>
      </xdr:nvSpPr>
      <xdr:spPr>
        <a:xfrm>
          <a:off x="19989800" y="1824926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71755</xdr:rowOff>
    </xdr:from>
    <xdr:to>
      <xdr:col>116</xdr:col>
      <xdr:colOff>152400</xdr:colOff>
      <xdr:row>108</xdr:row>
      <xdr:rowOff>71755</xdr:rowOff>
    </xdr:to>
    <xdr:cxnSp macro="">
      <xdr:nvCxnSpPr>
        <xdr:cNvPr id="722" name="直線コネクタ 721">
          <a:extLst>
            <a:ext uri="{FF2B5EF4-FFF2-40B4-BE49-F238E27FC236}">
              <a16:creationId xmlns:a16="http://schemas.microsoft.com/office/drawing/2014/main" id="{00000000-0008-0000-0F00-0000D2020000}"/>
            </a:ext>
          </a:extLst>
        </xdr:cNvPr>
        <xdr:cNvCxnSpPr/>
      </xdr:nvCxnSpPr>
      <xdr:spPr>
        <a:xfrm>
          <a:off x="19881850" y="18245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160020</xdr:rowOff>
    </xdr:from>
    <xdr:ext cx="465455" cy="259080"/>
    <xdr:sp macro="" textlink="">
      <xdr:nvSpPr>
        <xdr:cNvPr id="723" name="【公民館】&#10;一人当たり面積最大値テキスト">
          <a:extLst>
            <a:ext uri="{FF2B5EF4-FFF2-40B4-BE49-F238E27FC236}">
              <a16:creationId xmlns:a16="http://schemas.microsoft.com/office/drawing/2014/main" id="{00000000-0008-0000-0F00-0000D3020000}"/>
            </a:ext>
          </a:extLst>
        </xdr:cNvPr>
        <xdr:cNvSpPr txBox="1"/>
      </xdr:nvSpPr>
      <xdr:spPr>
        <a:xfrm>
          <a:off x="19989800" y="167906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0.540</a:t>
          </a:r>
          <a:endParaRPr kumimoji="1" lang="ja-JP" altLang="en-US" sz="1000" b="1">
            <a:latin typeface="ＭＳ Ｐゴシック"/>
            <a:ea typeface="ＭＳ Ｐゴシック"/>
          </a:endParaRPr>
        </a:p>
      </xdr:txBody>
    </xdr:sp>
    <xdr:clientData/>
  </xdr:oneCellAnchor>
  <xdr:twoCellAnchor>
    <xdr:from>
      <xdr:col>115</xdr:col>
      <xdr:colOff>165100</xdr:colOff>
      <xdr:row>101</xdr:row>
      <xdr:rowOff>41910</xdr:rowOff>
    </xdr:from>
    <xdr:to>
      <xdr:col>116</xdr:col>
      <xdr:colOff>152400</xdr:colOff>
      <xdr:row>101</xdr:row>
      <xdr:rowOff>41910</xdr:rowOff>
    </xdr:to>
    <xdr:cxnSp macro="">
      <xdr:nvCxnSpPr>
        <xdr:cNvPr id="724" name="直線コネクタ 723">
          <a:extLst>
            <a:ext uri="{FF2B5EF4-FFF2-40B4-BE49-F238E27FC236}">
              <a16:creationId xmlns:a16="http://schemas.microsoft.com/office/drawing/2014/main" id="{00000000-0008-0000-0F00-0000D4020000}"/>
            </a:ext>
          </a:extLst>
        </xdr:cNvPr>
        <xdr:cNvCxnSpPr/>
      </xdr:nvCxnSpPr>
      <xdr:spPr>
        <a:xfrm>
          <a:off x="19881850" y="170154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152400</xdr:rowOff>
    </xdr:from>
    <xdr:ext cx="465455" cy="259080"/>
    <xdr:sp macro="" textlink="">
      <xdr:nvSpPr>
        <xdr:cNvPr id="725" name="【公民館】&#10;一人当たり面積平均値テキスト">
          <a:extLst>
            <a:ext uri="{FF2B5EF4-FFF2-40B4-BE49-F238E27FC236}">
              <a16:creationId xmlns:a16="http://schemas.microsoft.com/office/drawing/2014/main" id="{00000000-0008-0000-0F00-0000D5020000}"/>
            </a:ext>
          </a:extLst>
        </xdr:cNvPr>
        <xdr:cNvSpPr txBox="1"/>
      </xdr:nvSpPr>
      <xdr:spPr>
        <a:xfrm>
          <a:off x="19989800" y="17983200"/>
          <a:ext cx="4654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107</xdr:row>
      <xdr:rowOff>2540</xdr:rowOff>
    </xdr:from>
    <xdr:to>
      <xdr:col>116</xdr:col>
      <xdr:colOff>114300</xdr:colOff>
      <xdr:row>107</xdr:row>
      <xdr:rowOff>104140</xdr:rowOff>
    </xdr:to>
    <xdr:sp macro="" textlink="">
      <xdr:nvSpPr>
        <xdr:cNvPr id="726" name="フローチャート: 判断 725">
          <a:extLst>
            <a:ext uri="{FF2B5EF4-FFF2-40B4-BE49-F238E27FC236}">
              <a16:creationId xmlns:a16="http://schemas.microsoft.com/office/drawing/2014/main" id="{00000000-0008-0000-0F00-0000D6020000}"/>
            </a:ext>
          </a:extLst>
        </xdr:cNvPr>
        <xdr:cNvSpPr/>
      </xdr:nvSpPr>
      <xdr:spPr>
        <a:xfrm>
          <a:off x="19900900" y="1800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0</xdr:rowOff>
    </xdr:from>
    <xdr:to>
      <xdr:col>112</xdr:col>
      <xdr:colOff>38100</xdr:colOff>
      <xdr:row>107</xdr:row>
      <xdr:rowOff>101600</xdr:rowOff>
    </xdr:to>
    <xdr:sp macro="" textlink="">
      <xdr:nvSpPr>
        <xdr:cNvPr id="727" name="フローチャート: 判断 726">
          <a:extLst>
            <a:ext uri="{FF2B5EF4-FFF2-40B4-BE49-F238E27FC236}">
              <a16:creationId xmlns:a16="http://schemas.microsoft.com/office/drawing/2014/main" id="{00000000-0008-0000-0F00-0000D7020000}"/>
            </a:ext>
          </a:extLst>
        </xdr:cNvPr>
        <xdr:cNvSpPr/>
      </xdr:nvSpPr>
      <xdr:spPr>
        <a:xfrm>
          <a:off x="19157950" y="180022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5080</xdr:rowOff>
    </xdr:from>
    <xdr:to>
      <xdr:col>107</xdr:col>
      <xdr:colOff>101600</xdr:colOff>
      <xdr:row>107</xdr:row>
      <xdr:rowOff>106680</xdr:rowOff>
    </xdr:to>
    <xdr:sp macro="" textlink="">
      <xdr:nvSpPr>
        <xdr:cNvPr id="728" name="フローチャート: 判断 727">
          <a:extLst>
            <a:ext uri="{FF2B5EF4-FFF2-40B4-BE49-F238E27FC236}">
              <a16:creationId xmlns:a16="http://schemas.microsoft.com/office/drawing/2014/main" id="{00000000-0008-0000-0F00-0000D8020000}"/>
            </a:ext>
          </a:extLst>
        </xdr:cNvPr>
        <xdr:cNvSpPr/>
      </xdr:nvSpPr>
      <xdr:spPr>
        <a:xfrm>
          <a:off x="1834515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45720</xdr:rowOff>
    </xdr:from>
    <xdr:to>
      <xdr:col>102</xdr:col>
      <xdr:colOff>165100</xdr:colOff>
      <xdr:row>106</xdr:row>
      <xdr:rowOff>147320</xdr:rowOff>
    </xdr:to>
    <xdr:sp macro="" textlink="">
      <xdr:nvSpPr>
        <xdr:cNvPr id="729" name="フローチャート: 判断 728">
          <a:extLst>
            <a:ext uri="{FF2B5EF4-FFF2-40B4-BE49-F238E27FC236}">
              <a16:creationId xmlns:a16="http://schemas.microsoft.com/office/drawing/2014/main" id="{00000000-0008-0000-0F00-0000D9020000}"/>
            </a:ext>
          </a:extLst>
        </xdr:cNvPr>
        <xdr:cNvSpPr/>
      </xdr:nvSpPr>
      <xdr:spPr>
        <a:xfrm>
          <a:off x="17551400" y="1787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57150</xdr:rowOff>
    </xdr:from>
    <xdr:to>
      <xdr:col>98</xdr:col>
      <xdr:colOff>38100</xdr:colOff>
      <xdr:row>106</xdr:row>
      <xdr:rowOff>158750</xdr:rowOff>
    </xdr:to>
    <xdr:sp macro="" textlink="">
      <xdr:nvSpPr>
        <xdr:cNvPr id="730" name="フローチャート: 判断 729">
          <a:extLst>
            <a:ext uri="{FF2B5EF4-FFF2-40B4-BE49-F238E27FC236}">
              <a16:creationId xmlns:a16="http://schemas.microsoft.com/office/drawing/2014/main" id="{00000000-0008-0000-0F00-0000DA020000}"/>
            </a:ext>
          </a:extLst>
        </xdr:cNvPr>
        <xdr:cNvSpPr/>
      </xdr:nvSpPr>
      <xdr:spPr>
        <a:xfrm>
          <a:off x="16757650" y="17887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731" name="テキスト ボックス 730">
          <a:extLst>
            <a:ext uri="{FF2B5EF4-FFF2-40B4-BE49-F238E27FC236}">
              <a16:creationId xmlns:a16="http://schemas.microsoft.com/office/drawing/2014/main" id="{00000000-0008-0000-0F00-0000DB020000}"/>
            </a:ext>
          </a:extLst>
        </xdr:cNvPr>
        <xdr:cNvSpPr txBox="1"/>
      </xdr:nvSpPr>
      <xdr:spPr>
        <a:xfrm>
          <a:off x="19780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111</xdr:row>
      <xdr:rowOff>16510</xdr:rowOff>
    </xdr:from>
    <xdr:ext cx="762000" cy="259080"/>
    <xdr:sp macro="" textlink="">
      <xdr:nvSpPr>
        <xdr:cNvPr id="732" name="テキスト ボックス 731">
          <a:extLst>
            <a:ext uri="{FF2B5EF4-FFF2-40B4-BE49-F238E27FC236}">
              <a16:creationId xmlns:a16="http://schemas.microsoft.com/office/drawing/2014/main" id="{00000000-0008-0000-0F00-0000DC020000}"/>
            </a:ext>
          </a:extLst>
        </xdr:cNvPr>
        <xdr:cNvSpPr txBox="1"/>
      </xdr:nvSpPr>
      <xdr:spPr>
        <a:xfrm>
          <a:off x="19030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57555" cy="259080"/>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8224500" y="187045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74307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111</xdr:row>
      <xdr:rowOff>16510</xdr:rowOff>
    </xdr:from>
    <xdr:ext cx="762000" cy="259080"/>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66306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105</xdr:row>
      <xdr:rowOff>137160</xdr:rowOff>
    </xdr:from>
    <xdr:to>
      <xdr:col>116</xdr:col>
      <xdr:colOff>114300</xdr:colOff>
      <xdr:row>106</xdr:row>
      <xdr:rowOff>67310</xdr:rowOff>
    </xdr:to>
    <xdr:sp macro="" textlink="">
      <xdr:nvSpPr>
        <xdr:cNvPr id="736" name="楕円 735">
          <a:extLst>
            <a:ext uri="{FF2B5EF4-FFF2-40B4-BE49-F238E27FC236}">
              <a16:creationId xmlns:a16="http://schemas.microsoft.com/office/drawing/2014/main" id="{00000000-0008-0000-0F00-0000E0020000}"/>
            </a:ext>
          </a:extLst>
        </xdr:cNvPr>
        <xdr:cNvSpPr/>
      </xdr:nvSpPr>
      <xdr:spPr>
        <a:xfrm>
          <a:off x="19900900" y="1779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160020</xdr:rowOff>
    </xdr:from>
    <xdr:ext cx="465455" cy="259080"/>
    <xdr:sp macro="" textlink="">
      <xdr:nvSpPr>
        <xdr:cNvPr id="737" name="【公民館】&#10;一人当たり面積該当値テキスト">
          <a:extLst>
            <a:ext uri="{FF2B5EF4-FFF2-40B4-BE49-F238E27FC236}">
              <a16:creationId xmlns:a16="http://schemas.microsoft.com/office/drawing/2014/main" id="{00000000-0008-0000-0F00-0000E1020000}"/>
            </a:ext>
          </a:extLst>
        </xdr:cNvPr>
        <xdr:cNvSpPr txBox="1"/>
      </xdr:nvSpPr>
      <xdr:spPr>
        <a:xfrm>
          <a:off x="19989800" y="1764792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0.176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105</xdr:row>
      <xdr:rowOff>137160</xdr:rowOff>
    </xdr:from>
    <xdr:to>
      <xdr:col>112</xdr:col>
      <xdr:colOff>38100</xdr:colOff>
      <xdr:row>106</xdr:row>
      <xdr:rowOff>67310</xdr:rowOff>
    </xdr:to>
    <xdr:sp macro="" textlink="">
      <xdr:nvSpPr>
        <xdr:cNvPr id="738" name="楕円 737">
          <a:extLst>
            <a:ext uri="{FF2B5EF4-FFF2-40B4-BE49-F238E27FC236}">
              <a16:creationId xmlns:a16="http://schemas.microsoft.com/office/drawing/2014/main" id="{00000000-0008-0000-0F00-0000E2020000}"/>
            </a:ext>
          </a:extLst>
        </xdr:cNvPr>
        <xdr:cNvSpPr/>
      </xdr:nvSpPr>
      <xdr:spPr>
        <a:xfrm>
          <a:off x="19157950" y="177965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106</xdr:row>
      <xdr:rowOff>16510</xdr:rowOff>
    </xdr:from>
    <xdr:to>
      <xdr:col>116</xdr:col>
      <xdr:colOff>63500</xdr:colOff>
      <xdr:row>106</xdr:row>
      <xdr:rowOff>16510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9202400" y="1784731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137160</xdr:rowOff>
    </xdr:from>
    <xdr:to>
      <xdr:col>107</xdr:col>
      <xdr:colOff>101600</xdr:colOff>
      <xdr:row>106</xdr:row>
      <xdr:rowOff>67310</xdr:rowOff>
    </xdr:to>
    <xdr:sp macro="" textlink="">
      <xdr:nvSpPr>
        <xdr:cNvPr id="740" name="楕円 739">
          <a:extLst>
            <a:ext uri="{FF2B5EF4-FFF2-40B4-BE49-F238E27FC236}">
              <a16:creationId xmlns:a16="http://schemas.microsoft.com/office/drawing/2014/main" id="{00000000-0008-0000-0F00-0000E4020000}"/>
            </a:ext>
          </a:extLst>
        </xdr:cNvPr>
        <xdr:cNvSpPr/>
      </xdr:nvSpPr>
      <xdr:spPr>
        <a:xfrm>
          <a:off x="18345150" y="1779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16510</xdr:rowOff>
    </xdr:from>
    <xdr:to>
      <xdr:col>111</xdr:col>
      <xdr:colOff>171450</xdr:colOff>
      <xdr:row>106</xdr:row>
      <xdr:rowOff>16510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8395950" y="1784731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139700</xdr:rowOff>
    </xdr:from>
    <xdr:to>
      <xdr:col>102</xdr:col>
      <xdr:colOff>165100</xdr:colOff>
      <xdr:row>106</xdr:row>
      <xdr:rowOff>69850</xdr:rowOff>
    </xdr:to>
    <xdr:sp macro="" textlink="">
      <xdr:nvSpPr>
        <xdr:cNvPr id="742" name="楕円 741">
          <a:extLst>
            <a:ext uri="{FF2B5EF4-FFF2-40B4-BE49-F238E27FC236}">
              <a16:creationId xmlns:a16="http://schemas.microsoft.com/office/drawing/2014/main" id="{00000000-0008-0000-0F00-0000E6020000}"/>
            </a:ext>
          </a:extLst>
        </xdr:cNvPr>
        <xdr:cNvSpPr/>
      </xdr:nvSpPr>
      <xdr:spPr>
        <a:xfrm>
          <a:off x="175514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16510</xdr:rowOff>
    </xdr:from>
    <xdr:to>
      <xdr:col>107</xdr:col>
      <xdr:colOff>50800</xdr:colOff>
      <xdr:row>106</xdr:row>
      <xdr:rowOff>19050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flipV="1">
          <a:off x="17602200" y="17847310"/>
          <a:ext cx="7937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144145</xdr:rowOff>
    </xdr:from>
    <xdr:to>
      <xdr:col>98</xdr:col>
      <xdr:colOff>38100</xdr:colOff>
      <xdr:row>106</xdr:row>
      <xdr:rowOff>74930</xdr:rowOff>
    </xdr:to>
    <xdr:sp macro="" textlink="">
      <xdr:nvSpPr>
        <xdr:cNvPr id="744" name="楕円 743">
          <a:extLst>
            <a:ext uri="{FF2B5EF4-FFF2-40B4-BE49-F238E27FC236}">
              <a16:creationId xmlns:a16="http://schemas.microsoft.com/office/drawing/2014/main" id="{00000000-0008-0000-0F00-0000E8020000}"/>
            </a:ext>
          </a:extLst>
        </xdr:cNvPr>
        <xdr:cNvSpPr/>
      </xdr:nvSpPr>
      <xdr:spPr>
        <a:xfrm>
          <a:off x="16757650" y="1780349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106</xdr:row>
      <xdr:rowOff>19050</xdr:rowOff>
    </xdr:from>
    <xdr:to>
      <xdr:col>102</xdr:col>
      <xdr:colOff>114300</xdr:colOff>
      <xdr:row>106</xdr:row>
      <xdr:rowOff>23495</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flipV="1">
          <a:off x="16802100" y="17849850"/>
          <a:ext cx="8001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107</xdr:row>
      <xdr:rowOff>92710</xdr:rowOff>
    </xdr:from>
    <xdr:ext cx="469900" cy="259080"/>
    <xdr:sp macro="" textlink="">
      <xdr:nvSpPr>
        <xdr:cNvPr id="746" name="n_1aveValue【公民館】&#10;一人当たり面積">
          <a:extLst>
            <a:ext uri="{FF2B5EF4-FFF2-40B4-BE49-F238E27FC236}">
              <a16:creationId xmlns:a16="http://schemas.microsoft.com/office/drawing/2014/main" id="{00000000-0008-0000-0F00-0000EA020000}"/>
            </a:ext>
          </a:extLst>
        </xdr:cNvPr>
        <xdr:cNvSpPr txBox="1"/>
      </xdr:nvSpPr>
      <xdr:spPr>
        <a:xfrm>
          <a:off x="18980150" y="180949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107</xdr:row>
      <xdr:rowOff>97790</xdr:rowOff>
    </xdr:from>
    <xdr:ext cx="469900" cy="254635"/>
    <xdr:sp macro="" textlink="">
      <xdr:nvSpPr>
        <xdr:cNvPr id="747" name="n_2aveValue【公民館】&#10;一人当たり面積">
          <a:extLst>
            <a:ext uri="{FF2B5EF4-FFF2-40B4-BE49-F238E27FC236}">
              <a16:creationId xmlns:a16="http://schemas.microsoft.com/office/drawing/2014/main" id="{00000000-0008-0000-0F00-0000EB020000}"/>
            </a:ext>
          </a:extLst>
        </xdr:cNvPr>
        <xdr:cNvSpPr txBox="1"/>
      </xdr:nvSpPr>
      <xdr:spPr>
        <a:xfrm>
          <a:off x="18180050" y="1810004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106</xdr:row>
      <xdr:rowOff>138430</xdr:rowOff>
    </xdr:from>
    <xdr:ext cx="469900" cy="259080"/>
    <xdr:sp macro="" textlink="">
      <xdr:nvSpPr>
        <xdr:cNvPr id="748" name="n_3aveValue【公民館】&#10;一人当たり面積">
          <a:extLst>
            <a:ext uri="{FF2B5EF4-FFF2-40B4-BE49-F238E27FC236}">
              <a16:creationId xmlns:a16="http://schemas.microsoft.com/office/drawing/2014/main" id="{00000000-0008-0000-0F00-0000EC020000}"/>
            </a:ext>
          </a:extLst>
        </xdr:cNvPr>
        <xdr:cNvSpPr txBox="1"/>
      </xdr:nvSpPr>
      <xdr:spPr>
        <a:xfrm>
          <a:off x="17386300" y="179692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0.141</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106</xdr:row>
      <xdr:rowOff>149860</xdr:rowOff>
    </xdr:from>
    <xdr:ext cx="469900" cy="259080"/>
    <xdr:sp macro="" textlink="">
      <xdr:nvSpPr>
        <xdr:cNvPr id="749" name="n_4aveValue【公民館】&#10;一人当たり面積">
          <a:extLst>
            <a:ext uri="{FF2B5EF4-FFF2-40B4-BE49-F238E27FC236}">
              <a16:creationId xmlns:a16="http://schemas.microsoft.com/office/drawing/2014/main" id="{00000000-0008-0000-0F00-0000ED020000}"/>
            </a:ext>
          </a:extLst>
        </xdr:cNvPr>
        <xdr:cNvSpPr txBox="1"/>
      </xdr:nvSpPr>
      <xdr:spPr>
        <a:xfrm>
          <a:off x="16592550" y="179806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0.136</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104</xdr:row>
      <xdr:rowOff>83820</xdr:rowOff>
    </xdr:from>
    <xdr:ext cx="469900" cy="259080"/>
    <xdr:sp macro="" textlink="">
      <xdr:nvSpPr>
        <xdr:cNvPr id="750" name="n_1mainValue【公民館】&#10;一人当たり面積">
          <a:extLst>
            <a:ext uri="{FF2B5EF4-FFF2-40B4-BE49-F238E27FC236}">
              <a16:creationId xmlns:a16="http://schemas.microsoft.com/office/drawing/2014/main" id="{00000000-0008-0000-0F00-0000EE020000}"/>
            </a:ext>
          </a:extLst>
        </xdr:cNvPr>
        <xdr:cNvSpPr txBox="1"/>
      </xdr:nvSpPr>
      <xdr:spPr>
        <a:xfrm>
          <a:off x="18980150" y="175717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104</xdr:row>
      <xdr:rowOff>83820</xdr:rowOff>
    </xdr:from>
    <xdr:ext cx="469900" cy="259080"/>
    <xdr:sp macro="" textlink="">
      <xdr:nvSpPr>
        <xdr:cNvPr id="751" name="n_2mainValue【公民館】&#10;一人当たり面積">
          <a:extLst>
            <a:ext uri="{FF2B5EF4-FFF2-40B4-BE49-F238E27FC236}">
              <a16:creationId xmlns:a16="http://schemas.microsoft.com/office/drawing/2014/main" id="{00000000-0008-0000-0F00-0000EF020000}"/>
            </a:ext>
          </a:extLst>
        </xdr:cNvPr>
        <xdr:cNvSpPr txBox="1"/>
      </xdr:nvSpPr>
      <xdr:spPr>
        <a:xfrm>
          <a:off x="18180050" y="175717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104</xdr:row>
      <xdr:rowOff>86360</xdr:rowOff>
    </xdr:from>
    <xdr:ext cx="469900" cy="254635"/>
    <xdr:sp macro="" textlink="">
      <xdr:nvSpPr>
        <xdr:cNvPr id="752" name="n_3mainValue【公民館】&#10;一人当たり面積">
          <a:extLst>
            <a:ext uri="{FF2B5EF4-FFF2-40B4-BE49-F238E27FC236}">
              <a16:creationId xmlns:a16="http://schemas.microsoft.com/office/drawing/2014/main" id="{00000000-0008-0000-0F00-0000F0020000}"/>
            </a:ext>
          </a:extLst>
        </xdr:cNvPr>
        <xdr:cNvSpPr txBox="1"/>
      </xdr:nvSpPr>
      <xdr:spPr>
        <a:xfrm>
          <a:off x="17386300" y="1757426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104</xdr:row>
      <xdr:rowOff>90805</xdr:rowOff>
    </xdr:from>
    <xdr:ext cx="469900" cy="258445"/>
    <xdr:sp macro="" textlink="">
      <xdr:nvSpPr>
        <xdr:cNvPr id="753" name="n_4mainValue【公民館】&#10;一人当たり面積">
          <a:extLst>
            <a:ext uri="{FF2B5EF4-FFF2-40B4-BE49-F238E27FC236}">
              <a16:creationId xmlns:a16="http://schemas.microsoft.com/office/drawing/2014/main" id="{00000000-0008-0000-0F00-0000F1020000}"/>
            </a:ext>
          </a:extLst>
        </xdr:cNvPr>
        <xdr:cNvSpPr txBox="1"/>
      </xdr:nvSpPr>
      <xdr:spPr>
        <a:xfrm>
          <a:off x="16592550" y="175787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00000000-0008-0000-0F00-0000F2020000}"/>
            </a:ext>
          </a:extLst>
        </xdr:cNvPr>
        <xdr:cNvSpPr/>
      </xdr:nvSpPr>
      <xdr:spPr>
        <a:xfrm>
          <a:off x="685800" y="190881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00000000-0008-0000-0F00-0000F3020000}"/>
            </a:ext>
          </a:extLst>
        </xdr:cNvPr>
        <xdr:cNvSpPr/>
      </xdr:nvSpPr>
      <xdr:spPr>
        <a:xfrm>
          <a:off x="685800" y="19151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762000" y="1940560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游ゴシック"/>
              <a:ea typeface="游ゴシック"/>
            </a:rPr>
            <a:t>　公営住宅や学校施設の減価償却率については、類似団体内平均値よりも高い水準となっており、施設の老朽化が進んでいる。</a:t>
          </a:r>
        </a:p>
        <a:p>
          <a:r>
            <a:rPr kumimoji="1" lang="ja-JP" altLang="en-US" sz="1200">
              <a:latin typeface="游ゴシック"/>
              <a:ea typeface="游ゴシック"/>
            </a:rPr>
            <a:t>　公営住宅の中には、減価償却率が99％となる施設も存在していることから、施設の劣化状況を踏まえた整理統合（集約化・複合化・多機能化等）や更新に向けた検討を進めていく。</a:t>
          </a:r>
        </a:p>
        <a:p>
          <a:r>
            <a:rPr kumimoji="1" lang="ja-JP" altLang="en-US" sz="1200">
              <a:latin typeface="游ゴシック"/>
              <a:ea typeface="游ゴシック"/>
            </a:rPr>
            <a:t>　また、学校施設において減価償却率が90％を超える施設が複数存在することから、施設の整理統合や長寿命化等について検討していく。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18415</xdr:rowOff>
    </xdr:from>
    <xdr:to>
      <xdr:col>120</xdr:col>
      <xdr:colOff>152400</xdr:colOff>
      <xdr:row>4</xdr:row>
      <xdr:rowOff>61595</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17145000" y="189865"/>
          <a:ext cx="35814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127000</xdr:colOff>
      <xdr:row>4</xdr:row>
      <xdr:rowOff>37465</xdr:rowOff>
    </xdr:to>
    <xdr:sp macro="" textlink="">
      <xdr:nvSpPr>
        <xdr:cNvPr id="4" name="正方形/長方形 3">
          <a:extLst>
            <a:ext uri="{FF2B5EF4-FFF2-40B4-BE49-F238E27FC236}">
              <a16:creationId xmlns:a16="http://schemas.microsoft.com/office/drawing/2014/main" id="{00000000-0008-0000-1000-000004000000}"/>
            </a:ext>
          </a:extLst>
        </xdr:cNvPr>
        <xdr:cNvSpPr/>
      </xdr:nvSpPr>
      <xdr:spPr>
        <a:xfrm>
          <a:off x="17164050" y="214630"/>
          <a:ext cx="35369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17189450" y="240030"/>
          <a:ext cx="34798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10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10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10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10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18</xdr:col>
      <xdr:colOff>127000</xdr:colOff>
      <xdr:row>15</xdr:row>
      <xdr:rowOff>61595</xdr:rowOff>
    </xdr:to>
    <xdr:sp macro="" textlink="">
      <xdr:nvSpPr>
        <xdr:cNvPr id="11" name="正方形/長方形 10">
          <a:extLst>
            <a:ext uri="{FF2B5EF4-FFF2-40B4-BE49-F238E27FC236}">
              <a16:creationId xmlns:a16="http://schemas.microsoft.com/office/drawing/2014/main" id="{00000000-0008-0000-1000-00000B000000}"/>
            </a:ext>
          </a:extLst>
        </xdr:cNvPr>
        <xdr:cNvSpPr/>
      </xdr:nvSpPr>
      <xdr:spPr>
        <a:xfrm>
          <a:off x="2012950" y="903605"/>
          <a:ext cx="12001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54,416
52,600
9.90
26,877,397
25,772,032
1,064,164
12,070,761
10,454,516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10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10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10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10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10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1000-000011000000}"/>
            </a:ext>
          </a:extLst>
        </xdr:cNvPr>
        <xdr:cNvSpPr/>
      </xdr:nvSpPr>
      <xdr:spPr>
        <a:xfrm>
          <a:off x="6470650" y="1680210"/>
          <a:ext cx="30861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12</xdr:row>
      <xdr:rowOff>99060</xdr:rowOff>
    </xdr:to>
    <xdr:sp macro="" textlink="">
      <xdr:nvSpPr>
        <xdr:cNvPr id="18" name="角丸四角形 17">
          <a:extLst>
            <a:ext uri="{FF2B5EF4-FFF2-40B4-BE49-F238E27FC236}">
              <a16:creationId xmlns:a16="http://schemas.microsoft.com/office/drawing/2014/main" id="{00000000-0008-0000-1000-000012000000}"/>
            </a:ext>
          </a:extLst>
        </xdr:cNvPr>
        <xdr:cNvSpPr/>
      </xdr:nvSpPr>
      <xdr:spPr>
        <a:xfrm>
          <a:off x="9969500" y="873125"/>
          <a:ext cx="1371600" cy="124142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1000-000013000000}"/>
            </a:ext>
          </a:extLst>
        </xdr:cNvPr>
        <xdr:cNvSpPr/>
      </xdr:nvSpPr>
      <xdr:spPr>
        <a:xfrm>
          <a:off x="10210800" y="935355"/>
          <a:ext cx="120015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99060</xdr:rowOff>
    </xdr:to>
    <xdr:sp macro="" textlink="">
      <xdr:nvSpPr>
        <xdr:cNvPr id="20" name="正方形/長方形 19">
          <a:extLst>
            <a:ext uri="{FF2B5EF4-FFF2-40B4-BE49-F238E27FC236}">
              <a16:creationId xmlns:a16="http://schemas.microsoft.com/office/drawing/2014/main" id="{00000000-0008-0000-1000-000014000000}"/>
            </a:ext>
          </a:extLst>
        </xdr:cNvPr>
        <xdr:cNvSpPr/>
      </xdr:nvSpPr>
      <xdr:spPr>
        <a:xfrm>
          <a:off x="10210800" y="1195705"/>
          <a:ext cx="120015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10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1000-000016000000}"/>
            </a:ext>
          </a:extLst>
        </xdr:cNvPr>
        <xdr:cNvCxnSpPr/>
      </xdr:nvCxnSpPr>
      <xdr:spPr>
        <a:xfrm flipH="1">
          <a:off x="10052050" y="102235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130175</xdr:rowOff>
    </xdr:from>
    <xdr:to>
      <xdr:col>59</xdr:col>
      <xdr:colOff>73025</xdr:colOff>
      <xdr:row>6</xdr:row>
      <xdr:rowOff>61595</xdr:rowOff>
    </xdr:to>
    <xdr:sp macro="" textlink="">
      <xdr:nvSpPr>
        <xdr:cNvPr id="23" name="楕円 22">
          <a:extLst>
            <a:ext uri="{FF2B5EF4-FFF2-40B4-BE49-F238E27FC236}">
              <a16:creationId xmlns:a16="http://schemas.microsoft.com/office/drawing/2014/main" id="{00000000-0008-0000-1000-000017000000}"/>
            </a:ext>
          </a:extLst>
        </xdr:cNvPr>
        <xdr:cNvSpPr/>
      </xdr:nvSpPr>
      <xdr:spPr>
        <a:xfrm>
          <a:off x="10106025" y="9721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55880</xdr:rowOff>
    </xdr:from>
    <xdr:to>
      <xdr:col>59</xdr:col>
      <xdr:colOff>73025</xdr:colOff>
      <xdr:row>7</xdr:row>
      <xdr:rowOff>154940</xdr:rowOff>
    </xdr:to>
    <xdr:sp macro="" textlink="">
      <xdr:nvSpPr>
        <xdr:cNvPr id="24" name="フローチャート: 判断 23">
          <a:extLst>
            <a:ext uri="{FF2B5EF4-FFF2-40B4-BE49-F238E27FC236}">
              <a16:creationId xmlns:a16="http://schemas.microsoft.com/office/drawing/2014/main" id="{00000000-0008-0000-1000-000018000000}"/>
            </a:ext>
          </a:extLst>
        </xdr:cNvPr>
        <xdr:cNvSpPr/>
      </xdr:nvSpPr>
      <xdr:spPr>
        <a:xfrm>
          <a:off x="10106025" y="12331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149225</xdr:rowOff>
    </xdr:from>
    <xdr:to>
      <xdr:col>59</xdr:col>
      <xdr:colOff>15875</xdr:colOff>
      <xdr:row>9</xdr:row>
      <xdr:rowOff>117475</xdr:rowOff>
    </xdr:to>
    <xdr:cxnSp macro="">
      <xdr:nvCxnSpPr>
        <xdr:cNvPr id="25" name="直線コネクタ 24">
          <a:extLst>
            <a:ext uri="{FF2B5EF4-FFF2-40B4-BE49-F238E27FC236}">
              <a16:creationId xmlns:a16="http://schemas.microsoft.com/office/drawing/2014/main" id="{00000000-0008-0000-1000-000019000000}"/>
            </a:ext>
          </a:extLst>
        </xdr:cNvPr>
        <xdr:cNvCxnSpPr/>
      </xdr:nvCxnSpPr>
      <xdr:spPr>
        <a:xfrm>
          <a:off x="10131425"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10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46990</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1000-00001B000000}"/>
            </a:ext>
          </a:extLst>
        </xdr:cNvPr>
        <xdr:cNvCxnSpPr/>
      </xdr:nvCxnSpPr>
      <xdr:spPr>
        <a:xfrm flipV="1">
          <a:off x="10131425"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10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50165</xdr:rowOff>
    </xdr:from>
    <xdr:ext cx="8896350" cy="248920"/>
    <xdr:sp macro="" textlink="">
      <xdr:nvSpPr>
        <xdr:cNvPr id="29" name="テキスト ボックス 28">
          <a:extLst>
            <a:ext uri="{FF2B5EF4-FFF2-40B4-BE49-F238E27FC236}">
              <a16:creationId xmlns:a16="http://schemas.microsoft.com/office/drawing/2014/main" id="{00000000-0008-0000-1000-00001D000000}"/>
            </a:ext>
          </a:extLst>
        </xdr:cNvPr>
        <xdr:cNvSpPr txBox="1"/>
      </xdr:nvSpPr>
      <xdr:spPr>
        <a:xfrm>
          <a:off x="641350" y="2736215"/>
          <a:ext cx="88963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3365"/>
    <xdr:sp macro="" textlink="">
      <xdr:nvSpPr>
        <xdr:cNvPr id="30" name="テキスト ボックス 29">
          <a:extLst>
            <a:ext uri="{FF2B5EF4-FFF2-40B4-BE49-F238E27FC236}">
              <a16:creationId xmlns:a16="http://schemas.microsoft.com/office/drawing/2014/main" id="{00000000-0008-0000-1000-00001E000000}"/>
            </a:ext>
          </a:extLst>
        </xdr:cNvPr>
        <xdr:cNvSpPr txBox="1"/>
      </xdr:nvSpPr>
      <xdr:spPr>
        <a:xfrm>
          <a:off x="641350" y="3046095"/>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3365"/>
    <xdr:sp macro="" textlink="">
      <xdr:nvSpPr>
        <xdr:cNvPr id="31" name="テキスト ボックス 30">
          <a:extLst>
            <a:ext uri="{FF2B5EF4-FFF2-40B4-BE49-F238E27FC236}">
              <a16:creationId xmlns:a16="http://schemas.microsoft.com/office/drawing/2014/main" id="{00000000-0008-0000-1000-00001F000000}"/>
            </a:ext>
          </a:extLst>
        </xdr:cNvPr>
        <xdr:cNvSpPr txBox="1"/>
      </xdr:nvSpPr>
      <xdr:spPr>
        <a:xfrm>
          <a:off x="641350" y="335661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142875</xdr:rowOff>
    </xdr:from>
    <xdr:ext cx="4433570" cy="248920"/>
    <xdr:sp macro="" textlink="">
      <xdr:nvSpPr>
        <xdr:cNvPr id="32" name="テキスト ボックス 31">
          <a:extLst>
            <a:ext uri="{FF2B5EF4-FFF2-40B4-BE49-F238E27FC236}">
              <a16:creationId xmlns:a16="http://schemas.microsoft.com/office/drawing/2014/main" id="{00000000-0008-0000-1000-000020000000}"/>
            </a:ext>
          </a:extLst>
        </xdr:cNvPr>
        <xdr:cNvSpPr txBox="1"/>
      </xdr:nvSpPr>
      <xdr:spPr>
        <a:xfrm>
          <a:off x="641350" y="3667125"/>
          <a:ext cx="44335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74295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1000-000021000000}"/>
            </a:ext>
          </a:extLst>
        </xdr:cNvPr>
        <xdr:cNvSpPr/>
      </xdr:nvSpPr>
      <xdr:spPr>
        <a:xfrm>
          <a:off x="6858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50165</xdr:rowOff>
    </xdr:from>
    <xdr:to>
      <xdr:col>12</xdr:col>
      <xdr:colOff>127000</xdr:colOff>
      <xdr:row>29</xdr:row>
      <xdr:rowOff>130175</xdr:rowOff>
    </xdr:to>
    <xdr:sp macro="" textlink="">
      <xdr:nvSpPr>
        <xdr:cNvPr id="34" name="正方形/長方形 33">
          <a:extLst>
            <a:ext uri="{FF2B5EF4-FFF2-40B4-BE49-F238E27FC236}">
              <a16:creationId xmlns:a16="http://schemas.microsoft.com/office/drawing/2014/main" id="{00000000-0008-0000-1000-000022000000}"/>
            </a:ext>
          </a:extLst>
        </xdr:cNvPr>
        <xdr:cNvSpPr/>
      </xdr:nvSpPr>
      <xdr:spPr>
        <a:xfrm>
          <a:off x="8128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80645</xdr:rowOff>
    </xdr:from>
    <xdr:to>
      <xdr:col>12</xdr:col>
      <xdr:colOff>127000</xdr:colOff>
      <xdr:row>30</xdr:row>
      <xdr:rowOff>161925</xdr:rowOff>
    </xdr:to>
    <xdr:sp macro="" textlink="">
      <xdr:nvSpPr>
        <xdr:cNvPr id="35" name="正方形/長方形 34">
          <a:extLst>
            <a:ext uri="{FF2B5EF4-FFF2-40B4-BE49-F238E27FC236}">
              <a16:creationId xmlns:a16="http://schemas.microsoft.com/office/drawing/2014/main" id="{00000000-0008-0000-1000-000023000000}"/>
            </a:ext>
          </a:extLst>
        </xdr:cNvPr>
        <xdr:cNvSpPr/>
      </xdr:nvSpPr>
      <xdr:spPr>
        <a:xfrm>
          <a:off x="8128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24/104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50165</xdr:rowOff>
    </xdr:from>
    <xdr:to>
      <xdr:col>18</xdr:col>
      <xdr:colOff>0</xdr:colOff>
      <xdr:row>29</xdr:row>
      <xdr:rowOff>130175</xdr:rowOff>
    </xdr:to>
    <xdr:sp macro="" textlink="">
      <xdr:nvSpPr>
        <xdr:cNvPr id="36" name="正方形/長方形 35">
          <a:extLst>
            <a:ext uri="{FF2B5EF4-FFF2-40B4-BE49-F238E27FC236}">
              <a16:creationId xmlns:a16="http://schemas.microsoft.com/office/drawing/2014/main" id="{00000000-0008-0000-1000-000024000000}"/>
            </a:ext>
          </a:extLst>
        </xdr:cNvPr>
        <xdr:cNvSpPr/>
      </xdr:nvSpPr>
      <xdr:spPr>
        <a:xfrm>
          <a:off x="17145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80645</xdr:rowOff>
    </xdr:from>
    <xdr:to>
      <xdr:col>18</xdr:col>
      <xdr:colOff>0</xdr:colOff>
      <xdr:row>30</xdr:row>
      <xdr:rowOff>161925</xdr:rowOff>
    </xdr:to>
    <xdr:sp macro="" textlink="">
      <xdr:nvSpPr>
        <xdr:cNvPr id="37" name="正方形/長方形 36">
          <a:extLst>
            <a:ext uri="{FF2B5EF4-FFF2-40B4-BE49-F238E27FC236}">
              <a16:creationId xmlns:a16="http://schemas.microsoft.com/office/drawing/2014/main" id="{00000000-0008-0000-1000-000025000000}"/>
            </a:ext>
          </a:extLst>
        </xdr:cNvPr>
        <xdr:cNvSpPr/>
      </xdr:nvSpPr>
      <xdr:spPr>
        <a:xfrm>
          <a:off x="17145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50165</xdr:rowOff>
    </xdr:from>
    <xdr:to>
      <xdr:col>24</xdr:col>
      <xdr:colOff>0</xdr:colOff>
      <xdr:row>29</xdr:row>
      <xdr:rowOff>130175</xdr:rowOff>
    </xdr:to>
    <xdr:sp macro="" textlink="">
      <xdr:nvSpPr>
        <xdr:cNvPr id="38" name="正方形/長方形 37">
          <a:extLst>
            <a:ext uri="{FF2B5EF4-FFF2-40B4-BE49-F238E27FC236}">
              <a16:creationId xmlns:a16="http://schemas.microsoft.com/office/drawing/2014/main" id="{00000000-0008-0000-1000-000026000000}"/>
            </a:ext>
          </a:extLst>
        </xdr:cNvPr>
        <xdr:cNvSpPr/>
      </xdr:nvSpPr>
      <xdr:spPr>
        <a:xfrm>
          <a:off x="2743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80645</xdr:rowOff>
    </xdr:from>
    <xdr:to>
      <xdr:col>24</xdr:col>
      <xdr:colOff>0</xdr:colOff>
      <xdr:row>30</xdr:row>
      <xdr:rowOff>161925</xdr:rowOff>
    </xdr:to>
    <xdr:sp macro="" textlink="">
      <xdr:nvSpPr>
        <xdr:cNvPr id="39" name="正方形/長方形 38">
          <a:extLst>
            <a:ext uri="{FF2B5EF4-FFF2-40B4-BE49-F238E27FC236}">
              <a16:creationId xmlns:a16="http://schemas.microsoft.com/office/drawing/2014/main" id="{00000000-0008-0000-1000-000027000000}"/>
            </a:ext>
          </a:extLst>
        </xdr:cNvPr>
        <xdr:cNvSpPr/>
      </xdr:nvSpPr>
      <xdr:spPr>
        <a:xfrm>
          <a:off x="2743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74295</xdr:rowOff>
    </xdr:to>
    <xdr:sp macro="" textlink="">
      <xdr:nvSpPr>
        <xdr:cNvPr id="40" name="正方形/長方形 39">
          <a:extLst>
            <a:ext uri="{FF2B5EF4-FFF2-40B4-BE49-F238E27FC236}">
              <a16:creationId xmlns:a16="http://schemas.microsoft.com/office/drawing/2014/main" id="{00000000-0008-0000-1000-000028000000}"/>
            </a:ext>
          </a:extLst>
        </xdr:cNvPr>
        <xdr:cNvSpPr/>
      </xdr:nvSpPr>
      <xdr:spPr>
        <a:xfrm>
          <a:off x="685800" y="521906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4005" cy="220345"/>
    <xdr:sp macro="" textlink="">
      <xdr:nvSpPr>
        <xdr:cNvPr id="41" name="テキスト ボックス 40">
          <a:extLst>
            <a:ext uri="{FF2B5EF4-FFF2-40B4-BE49-F238E27FC236}">
              <a16:creationId xmlns:a16="http://schemas.microsoft.com/office/drawing/2014/main" id="{00000000-0008-0000-1000-000029000000}"/>
            </a:ext>
          </a:extLst>
        </xdr:cNvPr>
        <xdr:cNvSpPr txBox="1"/>
      </xdr:nvSpPr>
      <xdr:spPr>
        <a:xfrm>
          <a:off x="666750" y="5033010"/>
          <a:ext cx="2940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74295</xdr:rowOff>
    </xdr:from>
    <xdr:to>
      <xdr:col>28</xdr:col>
      <xdr:colOff>114300</xdr:colOff>
      <xdr:row>44</xdr:row>
      <xdr:rowOff>74295</xdr:rowOff>
    </xdr:to>
    <xdr:cxnSp macro="">
      <xdr:nvCxnSpPr>
        <xdr:cNvPr id="42" name="直線コネクタ 41">
          <a:extLst>
            <a:ext uri="{FF2B5EF4-FFF2-40B4-BE49-F238E27FC236}">
              <a16:creationId xmlns:a16="http://schemas.microsoft.com/office/drawing/2014/main" id="{00000000-0008-0000-1000-00002A000000}"/>
            </a:ext>
          </a:extLst>
        </xdr:cNvPr>
        <xdr:cNvCxnSpPr/>
      </xdr:nvCxnSpPr>
      <xdr:spPr>
        <a:xfrm>
          <a:off x="6858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103505</xdr:rowOff>
    </xdr:from>
    <xdr:ext cx="462915" cy="248920"/>
    <xdr:sp macro="" textlink="">
      <xdr:nvSpPr>
        <xdr:cNvPr id="43" name="テキスト ボックス 42">
          <a:extLst>
            <a:ext uri="{FF2B5EF4-FFF2-40B4-BE49-F238E27FC236}">
              <a16:creationId xmlns:a16="http://schemas.microsoft.com/office/drawing/2014/main" id="{00000000-0008-0000-1000-00002B000000}"/>
            </a:ext>
          </a:extLst>
        </xdr:cNvPr>
        <xdr:cNvSpPr txBox="1"/>
      </xdr:nvSpPr>
      <xdr:spPr>
        <a:xfrm>
          <a:off x="275590" y="73158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90805</xdr:rowOff>
    </xdr:from>
    <xdr:to>
      <xdr:col>28</xdr:col>
      <xdr:colOff>114300</xdr:colOff>
      <xdr:row>42</xdr:row>
      <xdr:rowOff>90805</xdr:rowOff>
    </xdr:to>
    <xdr:cxnSp macro="">
      <xdr:nvCxnSpPr>
        <xdr:cNvPr id="44" name="直線コネクタ 43">
          <a:extLst>
            <a:ext uri="{FF2B5EF4-FFF2-40B4-BE49-F238E27FC236}">
              <a16:creationId xmlns:a16="http://schemas.microsoft.com/office/drawing/2014/main" id="{00000000-0008-0000-1000-00002C000000}"/>
            </a:ext>
          </a:extLst>
        </xdr:cNvPr>
        <xdr:cNvCxnSpPr/>
      </xdr:nvCxnSpPr>
      <xdr:spPr>
        <a:xfrm>
          <a:off x="685800" y="7135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118745</xdr:rowOff>
    </xdr:from>
    <xdr:ext cx="462915" cy="253365"/>
    <xdr:sp macro="" textlink="">
      <xdr:nvSpPr>
        <xdr:cNvPr id="45" name="テキスト ボックス 44">
          <a:extLst>
            <a:ext uri="{FF2B5EF4-FFF2-40B4-BE49-F238E27FC236}">
              <a16:creationId xmlns:a16="http://schemas.microsoft.com/office/drawing/2014/main" id="{00000000-0008-0000-1000-00002D000000}"/>
            </a:ext>
          </a:extLst>
        </xdr:cNvPr>
        <xdr:cNvSpPr txBox="1"/>
      </xdr:nvSpPr>
      <xdr:spPr>
        <a:xfrm>
          <a:off x="275590" y="6995795"/>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106680</xdr:rowOff>
    </xdr:from>
    <xdr:to>
      <xdr:col>28</xdr:col>
      <xdr:colOff>114300</xdr:colOff>
      <xdr:row>40</xdr:row>
      <xdr:rowOff>106680</xdr:rowOff>
    </xdr:to>
    <xdr:cxnSp macro="">
      <xdr:nvCxnSpPr>
        <xdr:cNvPr id="46" name="直線コネクタ 45">
          <a:extLst>
            <a:ext uri="{FF2B5EF4-FFF2-40B4-BE49-F238E27FC236}">
              <a16:creationId xmlns:a16="http://schemas.microsoft.com/office/drawing/2014/main" id="{00000000-0008-0000-1000-00002E000000}"/>
            </a:ext>
          </a:extLst>
        </xdr:cNvPr>
        <xdr:cNvCxnSpPr/>
      </xdr:nvCxnSpPr>
      <xdr:spPr>
        <a:xfrm>
          <a:off x="685800" y="6816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134620</xdr:rowOff>
    </xdr:from>
    <xdr:ext cx="398780" cy="253365"/>
    <xdr:sp macro="" textlink="">
      <xdr:nvSpPr>
        <xdr:cNvPr id="47" name="テキスト ボックス 46">
          <a:extLst>
            <a:ext uri="{FF2B5EF4-FFF2-40B4-BE49-F238E27FC236}">
              <a16:creationId xmlns:a16="http://schemas.microsoft.com/office/drawing/2014/main" id="{00000000-0008-0000-1000-00002F000000}"/>
            </a:ext>
          </a:extLst>
        </xdr:cNvPr>
        <xdr:cNvSpPr txBox="1"/>
      </xdr:nvSpPr>
      <xdr:spPr>
        <a:xfrm>
          <a:off x="339725" y="6676390"/>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122555</xdr:rowOff>
    </xdr:from>
    <xdr:to>
      <xdr:col>28</xdr:col>
      <xdr:colOff>114300</xdr:colOff>
      <xdr:row>38</xdr:row>
      <xdr:rowOff>122555</xdr:rowOff>
    </xdr:to>
    <xdr:cxnSp macro="">
      <xdr:nvCxnSpPr>
        <xdr:cNvPr id="48" name="直線コネクタ 47">
          <a:extLst>
            <a:ext uri="{FF2B5EF4-FFF2-40B4-BE49-F238E27FC236}">
              <a16:creationId xmlns:a16="http://schemas.microsoft.com/office/drawing/2014/main" id="{00000000-0008-0000-1000-000030000000}"/>
            </a:ext>
          </a:extLst>
        </xdr:cNvPr>
        <xdr:cNvCxnSpPr/>
      </xdr:nvCxnSpPr>
      <xdr:spPr>
        <a:xfrm>
          <a:off x="685800" y="6496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151130</xdr:rowOff>
    </xdr:from>
    <xdr:ext cx="398780" cy="253365"/>
    <xdr:sp macro="" textlink="">
      <xdr:nvSpPr>
        <xdr:cNvPr id="49" name="テキスト ボックス 48">
          <a:extLst>
            <a:ext uri="{FF2B5EF4-FFF2-40B4-BE49-F238E27FC236}">
              <a16:creationId xmlns:a16="http://schemas.microsoft.com/office/drawing/2014/main" id="{00000000-0008-0000-1000-000031000000}"/>
            </a:ext>
          </a:extLst>
        </xdr:cNvPr>
        <xdr:cNvSpPr txBox="1"/>
      </xdr:nvSpPr>
      <xdr:spPr>
        <a:xfrm>
          <a:off x="339725" y="6357620"/>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138430</xdr:rowOff>
    </xdr:from>
    <xdr:to>
      <xdr:col>28</xdr:col>
      <xdr:colOff>114300</xdr:colOff>
      <xdr:row>36</xdr:row>
      <xdr:rowOff>138430</xdr:rowOff>
    </xdr:to>
    <xdr:cxnSp macro="">
      <xdr:nvCxnSpPr>
        <xdr:cNvPr id="50" name="直線コネクタ 49">
          <a:extLst>
            <a:ext uri="{FF2B5EF4-FFF2-40B4-BE49-F238E27FC236}">
              <a16:creationId xmlns:a16="http://schemas.microsoft.com/office/drawing/2014/main" id="{00000000-0008-0000-1000-000032000000}"/>
            </a:ext>
          </a:extLst>
        </xdr:cNvPr>
        <xdr:cNvCxnSpPr/>
      </xdr:nvCxnSpPr>
      <xdr:spPr>
        <a:xfrm>
          <a:off x="685800" y="61772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167005</xdr:rowOff>
    </xdr:from>
    <xdr:ext cx="398780" cy="252730"/>
    <xdr:sp macro="" textlink="">
      <xdr:nvSpPr>
        <xdr:cNvPr id="51" name="テキスト ボックス 50">
          <a:extLst>
            <a:ext uri="{FF2B5EF4-FFF2-40B4-BE49-F238E27FC236}">
              <a16:creationId xmlns:a16="http://schemas.microsoft.com/office/drawing/2014/main" id="{00000000-0008-0000-1000-000033000000}"/>
            </a:ext>
          </a:extLst>
        </xdr:cNvPr>
        <xdr:cNvSpPr txBox="1"/>
      </xdr:nvSpPr>
      <xdr:spPr>
        <a:xfrm>
          <a:off x="339725" y="6038215"/>
          <a:ext cx="398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154305</xdr:rowOff>
    </xdr:from>
    <xdr:to>
      <xdr:col>28</xdr:col>
      <xdr:colOff>114300</xdr:colOff>
      <xdr:row>34</xdr:row>
      <xdr:rowOff>154305</xdr:rowOff>
    </xdr:to>
    <xdr:cxnSp macro="">
      <xdr:nvCxnSpPr>
        <xdr:cNvPr id="52" name="直線コネクタ 51">
          <a:extLst>
            <a:ext uri="{FF2B5EF4-FFF2-40B4-BE49-F238E27FC236}">
              <a16:creationId xmlns:a16="http://schemas.microsoft.com/office/drawing/2014/main" id="{00000000-0008-0000-1000-000034000000}"/>
            </a:ext>
          </a:extLst>
        </xdr:cNvPr>
        <xdr:cNvCxnSpPr/>
      </xdr:nvCxnSpPr>
      <xdr:spPr>
        <a:xfrm>
          <a:off x="685800" y="58578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398780" cy="248920"/>
    <xdr:sp macro="" textlink="">
      <xdr:nvSpPr>
        <xdr:cNvPr id="53" name="テキスト ボックス 52">
          <a:extLst>
            <a:ext uri="{FF2B5EF4-FFF2-40B4-BE49-F238E27FC236}">
              <a16:creationId xmlns:a16="http://schemas.microsoft.com/office/drawing/2014/main" id="{00000000-0008-0000-1000-000035000000}"/>
            </a:ext>
          </a:extLst>
        </xdr:cNvPr>
        <xdr:cNvSpPr txBox="1"/>
      </xdr:nvSpPr>
      <xdr:spPr>
        <a:xfrm>
          <a:off x="339725" y="571944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a:extLst>
            <a:ext uri="{FF2B5EF4-FFF2-40B4-BE49-F238E27FC236}">
              <a16:creationId xmlns:a16="http://schemas.microsoft.com/office/drawing/2014/main" id="{00000000-0008-0000-1000-000036000000}"/>
            </a:ext>
          </a:extLst>
        </xdr:cNvPr>
        <xdr:cNvCxnSpPr/>
      </xdr:nvCxnSpPr>
      <xdr:spPr>
        <a:xfrm>
          <a:off x="685800" y="55384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31115</xdr:rowOff>
    </xdr:from>
    <xdr:ext cx="334645" cy="248920"/>
    <xdr:sp macro="" textlink="">
      <xdr:nvSpPr>
        <xdr:cNvPr id="55" name="テキスト ボックス 54">
          <a:extLst>
            <a:ext uri="{FF2B5EF4-FFF2-40B4-BE49-F238E27FC236}">
              <a16:creationId xmlns:a16="http://schemas.microsoft.com/office/drawing/2014/main" id="{00000000-0008-0000-1000-000037000000}"/>
            </a:ext>
          </a:extLst>
        </xdr:cNvPr>
        <xdr:cNvSpPr txBox="1"/>
      </xdr:nvSpPr>
      <xdr:spPr>
        <a:xfrm>
          <a:off x="384810" y="5399405"/>
          <a:ext cx="334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6" name="直線コネクタ 55">
          <a:extLst>
            <a:ext uri="{FF2B5EF4-FFF2-40B4-BE49-F238E27FC236}">
              <a16:creationId xmlns:a16="http://schemas.microsoft.com/office/drawing/2014/main" id="{00000000-0008-0000-1000-000038000000}"/>
            </a:ext>
          </a:extLst>
        </xdr:cNvPr>
        <xdr:cNvCxnSpPr/>
      </xdr:nvCxnSpPr>
      <xdr:spPr>
        <a:xfrm>
          <a:off x="6858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18415</xdr:rowOff>
    </xdr:from>
    <xdr:to>
      <xdr:col>28</xdr:col>
      <xdr:colOff>152400</xdr:colOff>
      <xdr:row>44</xdr:row>
      <xdr:rowOff>74295</xdr:rowOff>
    </xdr:to>
    <xdr:sp macro="" textlink="">
      <xdr:nvSpPr>
        <xdr:cNvPr id="57" name="【図書館】&#10;有形固定資産減価償却率グラフ枠">
          <a:extLst>
            <a:ext uri="{FF2B5EF4-FFF2-40B4-BE49-F238E27FC236}">
              <a16:creationId xmlns:a16="http://schemas.microsoft.com/office/drawing/2014/main" id="{00000000-0008-0000-1000-000039000000}"/>
            </a:ext>
          </a:extLst>
        </xdr:cNvPr>
        <xdr:cNvSpPr/>
      </xdr:nvSpPr>
      <xdr:spPr>
        <a:xfrm>
          <a:off x="685800" y="521906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90805</xdr:rowOff>
    </xdr:from>
    <xdr:to>
      <xdr:col>24</xdr:col>
      <xdr:colOff>62865</xdr:colOff>
      <xdr:row>42</xdr:row>
      <xdr:rowOff>77470</xdr:rowOff>
    </xdr:to>
    <xdr:cxnSp macro="">
      <xdr:nvCxnSpPr>
        <xdr:cNvPr id="58" name="直線コネクタ 57">
          <a:extLst>
            <a:ext uri="{FF2B5EF4-FFF2-40B4-BE49-F238E27FC236}">
              <a16:creationId xmlns:a16="http://schemas.microsoft.com/office/drawing/2014/main" id="{00000000-0008-0000-1000-00003A000000}"/>
            </a:ext>
          </a:extLst>
        </xdr:cNvPr>
        <xdr:cNvCxnSpPr/>
      </xdr:nvCxnSpPr>
      <xdr:spPr>
        <a:xfrm flipV="1">
          <a:off x="4177665" y="5626735"/>
          <a:ext cx="0" cy="1495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81280</xdr:rowOff>
    </xdr:from>
    <xdr:ext cx="400685" cy="253365"/>
    <xdr:sp macro="" textlink="">
      <xdr:nvSpPr>
        <xdr:cNvPr id="59" name="【図書館】&#10;有形固定資産減価償却率最小値テキスト">
          <a:extLst>
            <a:ext uri="{FF2B5EF4-FFF2-40B4-BE49-F238E27FC236}">
              <a16:creationId xmlns:a16="http://schemas.microsoft.com/office/drawing/2014/main" id="{00000000-0008-0000-1000-00003B000000}"/>
            </a:ext>
          </a:extLst>
        </xdr:cNvPr>
        <xdr:cNvSpPr txBox="1"/>
      </xdr:nvSpPr>
      <xdr:spPr>
        <a:xfrm>
          <a:off x="4216400" y="712597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99.2</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77470</xdr:rowOff>
    </xdr:from>
    <xdr:to>
      <xdr:col>24</xdr:col>
      <xdr:colOff>152400</xdr:colOff>
      <xdr:row>42</xdr:row>
      <xdr:rowOff>77470</xdr:rowOff>
    </xdr:to>
    <xdr:cxnSp macro="">
      <xdr:nvCxnSpPr>
        <xdr:cNvPr id="60" name="直線コネクタ 59">
          <a:extLst>
            <a:ext uri="{FF2B5EF4-FFF2-40B4-BE49-F238E27FC236}">
              <a16:creationId xmlns:a16="http://schemas.microsoft.com/office/drawing/2014/main" id="{00000000-0008-0000-1000-00003C000000}"/>
            </a:ext>
          </a:extLst>
        </xdr:cNvPr>
        <xdr:cNvCxnSpPr/>
      </xdr:nvCxnSpPr>
      <xdr:spPr>
        <a:xfrm>
          <a:off x="4108450" y="7122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38735</xdr:rowOff>
    </xdr:from>
    <xdr:ext cx="335915" cy="253365"/>
    <xdr:sp macro="" textlink="">
      <xdr:nvSpPr>
        <xdr:cNvPr id="61" name="【図書館】&#10;有形固定資産減価償却率最大値テキスト">
          <a:extLst>
            <a:ext uri="{FF2B5EF4-FFF2-40B4-BE49-F238E27FC236}">
              <a16:creationId xmlns:a16="http://schemas.microsoft.com/office/drawing/2014/main" id="{00000000-0008-0000-1000-00003D000000}"/>
            </a:ext>
          </a:extLst>
        </xdr:cNvPr>
        <xdr:cNvSpPr txBox="1"/>
      </xdr:nvSpPr>
      <xdr:spPr>
        <a:xfrm>
          <a:off x="4216400" y="5407025"/>
          <a:ext cx="335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90805</xdr:rowOff>
    </xdr:from>
    <xdr:to>
      <xdr:col>24</xdr:col>
      <xdr:colOff>152400</xdr:colOff>
      <xdr:row>33</xdr:row>
      <xdr:rowOff>90805</xdr:rowOff>
    </xdr:to>
    <xdr:cxnSp macro="">
      <xdr:nvCxnSpPr>
        <xdr:cNvPr id="62" name="直線コネクタ 61">
          <a:extLst>
            <a:ext uri="{FF2B5EF4-FFF2-40B4-BE49-F238E27FC236}">
              <a16:creationId xmlns:a16="http://schemas.microsoft.com/office/drawing/2014/main" id="{00000000-0008-0000-1000-00003E000000}"/>
            </a:ext>
          </a:extLst>
        </xdr:cNvPr>
        <xdr:cNvCxnSpPr/>
      </xdr:nvCxnSpPr>
      <xdr:spPr>
        <a:xfrm>
          <a:off x="4108450" y="56267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106680</xdr:rowOff>
    </xdr:from>
    <xdr:ext cx="400685" cy="248920"/>
    <xdr:sp macro="" textlink="">
      <xdr:nvSpPr>
        <xdr:cNvPr id="63" name="【図書館】&#10;有形固定資産減価償却率平均値テキスト">
          <a:extLst>
            <a:ext uri="{FF2B5EF4-FFF2-40B4-BE49-F238E27FC236}">
              <a16:creationId xmlns:a16="http://schemas.microsoft.com/office/drawing/2014/main" id="{00000000-0008-0000-1000-00003F000000}"/>
            </a:ext>
          </a:extLst>
        </xdr:cNvPr>
        <xdr:cNvSpPr txBox="1"/>
      </xdr:nvSpPr>
      <xdr:spPr>
        <a:xfrm>
          <a:off x="4216400" y="6313170"/>
          <a:ext cx="40068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127635</xdr:rowOff>
    </xdr:from>
    <xdr:to>
      <xdr:col>24</xdr:col>
      <xdr:colOff>114300</xdr:colOff>
      <xdr:row>38</xdr:row>
      <xdr:rowOff>59055</xdr:rowOff>
    </xdr:to>
    <xdr:sp macro="" textlink="">
      <xdr:nvSpPr>
        <xdr:cNvPr id="64" name="フローチャート: 判断 63">
          <a:extLst>
            <a:ext uri="{FF2B5EF4-FFF2-40B4-BE49-F238E27FC236}">
              <a16:creationId xmlns:a16="http://schemas.microsoft.com/office/drawing/2014/main" id="{00000000-0008-0000-1000-000040000000}"/>
            </a:ext>
          </a:extLst>
        </xdr:cNvPr>
        <xdr:cNvSpPr/>
      </xdr:nvSpPr>
      <xdr:spPr>
        <a:xfrm>
          <a:off x="4127500" y="63341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88900</xdr:rowOff>
    </xdr:from>
    <xdr:to>
      <xdr:col>20</xdr:col>
      <xdr:colOff>38100</xdr:colOff>
      <xdr:row>38</xdr:row>
      <xdr:rowOff>20320</xdr:rowOff>
    </xdr:to>
    <xdr:sp macro="" textlink="">
      <xdr:nvSpPr>
        <xdr:cNvPr id="65" name="フローチャート: 判断 64">
          <a:extLst>
            <a:ext uri="{FF2B5EF4-FFF2-40B4-BE49-F238E27FC236}">
              <a16:creationId xmlns:a16="http://schemas.microsoft.com/office/drawing/2014/main" id="{00000000-0008-0000-1000-000041000000}"/>
            </a:ext>
          </a:extLst>
        </xdr:cNvPr>
        <xdr:cNvSpPr/>
      </xdr:nvSpPr>
      <xdr:spPr>
        <a:xfrm>
          <a:off x="3384550" y="62953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71755</xdr:rowOff>
    </xdr:from>
    <xdr:to>
      <xdr:col>15</xdr:col>
      <xdr:colOff>101600</xdr:colOff>
      <xdr:row>38</xdr:row>
      <xdr:rowOff>3175</xdr:rowOff>
    </xdr:to>
    <xdr:sp macro="" textlink="">
      <xdr:nvSpPr>
        <xdr:cNvPr id="66" name="フローチャート: 判断 65">
          <a:extLst>
            <a:ext uri="{FF2B5EF4-FFF2-40B4-BE49-F238E27FC236}">
              <a16:creationId xmlns:a16="http://schemas.microsoft.com/office/drawing/2014/main" id="{00000000-0008-0000-1000-000042000000}"/>
            </a:ext>
          </a:extLst>
        </xdr:cNvPr>
        <xdr:cNvSpPr/>
      </xdr:nvSpPr>
      <xdr:spPr>
        <a:xfrm>
          <a:off x="2571750" y="62782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22860</xdr:rowOff>
    </xdr:from>
    <xdr:to>
      <xdr:col>10</xdr:col>
      <xdr:colOff>165100</xdr:colOff>
      <xdr:row>37</xdr:row>
      <xdr:rowOff>122555</xdr:rowOff>
    </xdr:to>
    <xdr:sp macro="" textlink="">
      <xdr:nvSpPr>
        <xdr:cNvPr id="67" name="フローチャート: 判断 66">
          <a:extLst>
            <a:ext uri="{FF2B5EF4-FFF2-40B4-BE49-F238E27FC236}">
              <a16:creationId xmlns:a16="http://schemas.microsoft.com/office/drawing/2014/main" id="{00000000-0008-0000-1000-000043000000}"/>
            </a:ext>
          </a:extLst>
        </xdr:cNvPr>
        <xdr:cNvSpPr/>
      </xdr:nvSpPr>
      <xdr:spPr>
        <a:xfrm>
          <a:off x="1778000" y="62293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15875</xdr:rowOff>
    </xdr:from>
    <xdr:to>
      <xdr:col>6</xdr:col>
      <xdr:colOff>38100</xdr:colOff>
      <xdr:row>37</xdr:row>
      <xdr:rowOff>114935</xdr:rowOff>
    </xdr:to>
    <xdr:sp macro="" textlink="">
      <xdr:nvSpPr>
        <xdr:cNvPr id="68" name="フローチャート: 判断 67">
          <a:extLst>
            <a:ext uri="{FF2B5EF4-FFF2-40B4-BE49-F238E27FC236}">
              <a16:creationId xmlns:a16="http://schemas.microsoft.com/office/drawing/2014/main" id="{00000000-0008-0000-1000-000044000000}"/>
            </a:ext>
          </a:extLst>
        </xdr:cNvPr>
        <xdr:cNvSpPr/>
      </xdr:nvSpPr>
      <xdr:spPr>
        <a:xfrm>
          <a:off x="984250" y="6222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72390</xdr:rowOff>
    </xdr:from>
    <xdr:ext cx="762000" cy="248920"/>
    <xdr:sp macro="" textlink="">
      <xdr:nvSpPr>
        <xdr:cNvPr id="69" name="テキスト ボックス 68">
          <a:extLst>
            <a:ext uri="{FF2B5EF4-FFF2-40B4-BE49-F238E27FC236}">
              <a16:creationId xmlns:a16="http://schemas.microsoft.com/office/drawing/2014/main" id="{00000000-0008-0000-1000-000045000000}"/>
            </a:ext>
          </a:extLst>
        </xdr:cNvPr>
        <xdr:cNvSpPr txBox="1"/>
      </xdr:nvSpPr>
      <xdr:spPr>
        <a:xfrm>
          <a:off x="40068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72390</xdr:rowOff>
    </xdr:from>
    <xdr:ext cx="762000" cy="248920"/>
    <xdr:sp macro="" textlink="">
      <xdr:nvSpPr>
        <xdr:cNvPr id="70" name="テキスト ボックス 69">
          <a:extLst>
            <a:ext uri="{FF2B5EF4-FFF2-40B4-BE49-F238E27FC236}">
              <a16:creationId xmlns:a16="http://schemas.microsoft.com/office/drawing/2014/main" id="{00000000-0008-0000-1000-000046000000}"/>
            </a:ext>
          </a:extLst>
        </xdr:cNvPr>
        <xdr:cNvSpPr txBox="1"/>
      </xdr:nvSpPr>
      <xdr:spPr>
        <a:xfrm>
          <a:off x="32575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72390</xdr:rowOff>
    </xdr:from>
    <xdr:ext cx="757555" cy="248920"/>
    <xdr:sp macro="" textlink="">
      <xdr:nvSpPr>
        <xdr:cNvPr id="71" name="テキスト ボックス 70">
          <a:extLst>
            <a:ext uri="{FF2B5EF4-FFF2-40B4-BE49-F238E27FC236}">
              <a16:creationId xmlns:a16="http://schemas.microsoft.com/office/drawing/2014/main" id="{00000000-0008-0000-1000-000047000000}"/>
            </a:ext>
          </a:extLst>
        </xdr:cNvPr>
        <xdr:cNvSpPr txBox="1"/>
      </xdr:nvSpPr>
      <xdr:spPr>
        <a:xfrm>
          <a:off x="2451100" y="745236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72390</xdr:rowOff>
    </xdr:from>
    <xdr:ext cx="762000" cy="248920"/>
    <xdr:sp macro="" textlink="">
      <xdr:nvSpPr>
        <xdr:cNvPr id="72" name="テキスト ボックス 71">
          <a:extLst>
            <a:ext uri="{FF2B5EF4-FFF2-40B4-BE49-F238E27FC236}">
              <a16:creationId xmlns:a16="http://schemas.microsoft.com/office/drawing/2014/main" id="{00000000-0008-0000-1000-000048000000}"/>
            </a:ext>
          </a:extLst>
        </xdr:cNvPr>
        <xdr:cNvSpPr txBox="1"/>
      </xdr:nvSpPr>
      <xdr:spPr>
        <a:xfrm>
          <a:off x="16573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72390</xdr:rowOff>
    </xdr:from>
    <xdr:ext cx="762000" cy="248920"/>
    <xdr:sp macro="" textlink="">
      <xdr:nvSpPr>
        <xdr:cNvPr id="73" name="テキスト ボックス 72">
          <a:extLst>
            <a:ext uri="{FF2B5EF4-FFF2-40B4-BE49-F238E27FC236}">
              <a16:creationId xmlns:a16="http://schemas.microsoft.com/office/drawing/2014/main" id="{00000000-0008-0000-1000-000049000000}"/>
            </a:ext>
          </a:extLst>
        </xdr:cNvPr>
        <xdr:cNvSpPr txBox="1"/>
      </xdr:nvSpPr>
      <xdr:spPr>
        <a:xfrm>
          <a:off x="8572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37</xdr:row>
      <xdr:rowOff>12065</xdr:rowOff>
    </xdr:from>
    <xdr:to>
      <xdr:col>24</xdr:col>
      <xdr:colOff>114300</xdr:colOff>
      <xdr:row>37</xdr:row>
      <xdr:rowOff>111125</xdr:rowOff>
    </xdr:to>
    <xdr:sp macro="" textlink="">
      <xdr:nvSpPr>
        <xdr:cNvPr id="74" name="楕円 73">
          <a:extLst>
            <a:ext uri="{FF2B5EF4-FFF2-40B4-BE49-F238E27FC236}">
              <a16:creationId xmlns:a16="http://schemas.microsoft.com/office/drawing/2014/main" id="{00000000-0008-0000-1000-00004A000000}"/>
            </a:ext>
          </a:extLst>
        </xdr:cNvPr>
        <xdr:cNvSpPr/>
      </xdr:nvSpPr>
      <xdr:spPr>
        <a:xfrm>
          <a:off x="4127500" y="62185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34290</xdr:rowOff>
    </xdr:from>
    <xdr:ext cx="400685" cy="248920"/>
    <xdr:sp macro="" textlink="">
      <xdr:nvSpPr>
        <xdr:cNvPr id="75" name="【図書館】&#10;有形固定資産減価償却率該当値テキスト">
          <a:extLst>
            <a:ext uri="{FF2B5EF4-FFF2-40B4-BE49-F238E27FC236}">
              <a16:creationId xmlns:a16="http://schemas.microsoft.com/office/drawing/2014/main" id="{00000000-0008-0000-1000-00004B000000}"/>
            </a:ext>
          </a:extLst>
        </xdr:cNvPr>
        <xdr:cNvSpPr txBox="1"/>
      </xdr:nvSpPr>
      <xdr:spPr>
        <a:xfrm>
          <a:off x="4216400" y="607314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147955</xdr:rowOff>
    </xdr:from>
    <xdr:to>
      <xdr:col>20</xdr:col>
      <xdr:colOff>38100</xdr:colOff>
      <xdr:row>37</xdr:row>
      <xdr:rowOff>79375</xdr:rowOff>
    </xdr:to>
    <xdr:sp macro="" textlink="">
      <xdr:nvSpPr>
        <xdr:cNvPr id="76" name="楕円 75">
          <a:extLst>
            <a:ext uri="{FF2B5EF4-FFF2-40B4-BE49-F238E27FC236}">
              <a16:creationId xmlns:a16="http://schemas.microsoft.com/office/drawing/2014/main" id="{00000000-0008-0000-1000-00004C000000}"/>
            </a:ext>
          </a:extLst>
        </xdr:cNvPr>
        <xdr:cNvSpPr/>
      </xdr:nvSpPr>
      <xdr:spPr>
        <a:xfrm>
          <a:off x="3384550" y="61868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37</xdr:row>
      <xdr:rowOff>29845</xdr:rowOff>
    </xdr:from>
    <xdr:to>
      <xdr:col>24</xdr:col>
      <xdr:colOff>63500</xdr:colOff>
      <xdr:row>37</xdr:row>
      <xdr:rowOff>61595</xdr:rowOff>
    </xdr:to>
    <xdr:cxnSp macro="">
      <xdr:nvCxnSpPr>
        <xdr:cNvPr id="77" name="直線コネクタ 76">
          <a:extLst>
            <a:ext uri="{FF2B5EF4-FFF2-40B4-BE49-F238E27FC236}">
              <a16:creationId xmlns:a16="http://schemas.microsoft.com/office/drawing/2014/main" id="{00000000-0008-0000-1000-00004D000000}"/>
            </a:ext>
          </a:extLst>
        </xdr:cNvPr>
        <xdr:cNvCxnSpPr/>
      </xdr:nvCxnSpPr>
      <xdr:spPr>
        <a:xfrm>
          <a:off x="3429000" y="6236335"/>
          <a:ext cx="7493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114300</xdr:rowOff>
    </xdr:from>
    <xdr:to>
      <xdr:col>15</xdr:col>
      <xdr:colOff>101600</xdr:colOff>
      <xdr:row>37</xdr:row>
      <xdr:rowOff>45720</xdr:rowOff>
    </xdr:to>
    <xdr:sp macro="" textlink="">
      <xdr:nvSpPr>
        <xdr:cNvPr id="78" name="楕円 77">
          <a:extLst>
            <a:ext uri="{FF2B5EF4-FFF2-40B4-BE49-F238E27FC236}">
              <a16:creationId xmlns:a16="http://schemas.microsoft.com/office/drawing/2014/main" id="{00000000-0008-0000-1000-00004E000000}"/>
            </a:ext>
          </a:extLst>
        </xdr:cNvPr>
        <xdr:cNvSpPr/>
      </xdr:nvSpPr>
      <xdr:spPr>
        <a:xfrm>
          <a:off x="2571750" y="6153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163830</xdr:rowOff>
    </xdr:from>
    <xdr:to>
      <xdr:col>19</xdr:col>
      <xdr:colOff>171450</xdr:colOff>
      <xdr:row>37</xdr:row>
      <xdr:rowOff>29845</xdr:rowOff>
    </xdr:to>
    <xdr:cxnSp macro="">
      <xdr:nvCxnSpPr>
        <xdr:cNvPr id="79" name="直線コネクタ 78">
          <a:extLst>
            <a:ext uri="{FF2B5EF4-FFF2-40B4-BE49-F238E27FC236}">
              <a16:creationId xmlns:a16="http://schemas.microsoft.com/office/drawing/2014/main" id="{00000000-0008-0000-1000-00004F000000}"/>
            </a:ext>
          </a:extLst>
        </xdr:cNvPr>
        <xdr:cNvCxnSpPr/>
      </xdr:nvCxnSpPr>
      <xdr:spPr>
        <a:xfrm>
          <a:off x="2622550" y="6202680"/>
          <a:ext cx="8064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88900</xdr:rowOff>
    </xdr:from>
    <xdr:to>
      <xdr:col>10</xdr:col>
      <xdr:colOff>165100</xdr:colOff>
      <xdr:row>37</xdr:row>
      <xdr:rowOff>20320</xdr:rowOff>
    </xdr:to>
    <xdr:sp macro="" textlink="">
      <xdr:nvSpPr>
        <xdr:cNvPr id="80" name="楕円 79">
          <a:extLst>
            <a:ext uri="{FF2B5EF4-FFF2-40B4-BE49-F238E27FC236}">
              <a16:creationId xmlns:a16="http://schemas.microsoft.com/office/drawing/2014/main" id="{00000000-0008-0000-1000-000050000000}"/>
            </a:ext>
          </a:extLst>
        </xdr:cNvPr>
        <xdr:cNvSpPr/>
      </xdr:nvSpPr>
      <xdr:spPr>
        <a:xfrm>
          <a:off x="1778000" y="61277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138430</xdr:rowOff>
    </xdr:from>
    <xdr:to>
      <xdr:col>15</xdr:col>
      <xdr:colOff>50800</xdr:colOff>
      <xdr:row>36</xdr:row>
      <xdr:rowOff>163830</xdr:rowOff>
    </xdr:to>
    <xdr:cxnSp macro="">
      <xdr:nvCxnSpPr>
        <xdr:cNvPr id="81" name="直線コネクタ 80">
          <a:extLst>
            <a:ext uri="{FF2B5EF4-FFF2-40B4-BE49-F238E27FC236}">
              <a16:creationId xmlns:a16="http://schemas.microsoft.com/office/drawing/2014/main" id="{00000000-0008-0000-1000-000051000000}"/>
            </a:ext>
          </a:extLst>
        </xdr:cNvPr>
        <xdr:cNvCxnSpPr/>
      </xdr:nvCxnSpPr>
      <xdr:spPr>
        <a:xfrm>
          <a:off x="1828800" y="6177280"/>
          <a:ext cx="79375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56515</xdr:rowOff>
    </xdr:from>
    <xdr:to>
      <xdr:col>6</xdr:col>
      <xdr:colOff>38100</xdr:colOff>
      <xdr:row>36</xdr:row>
      <xdr:rowOff>155575</xdr:rowOff>
    </xdr:to>
    <xdr:sp macro="" textlink="">
      <xdr:nvSpPr>
        <xdr:cNvPr id="82" name="楕円 81">
          <a:extLst>
            <a:ext uri="{FF2B5EF4-FFF2-40B4-BE49-F238E27FC236}">
              <a16:creationId xmlns:a16="http://schemas.microsoft.com/office/drawing/2014/main" id="{00000000-0008-0000-1000-000052000000}"/>
            </a:ext>
          </a:extLst>
        </xdr:cNvPr>
        <xdr:cNvSpPr/>
      </xdr:nvSpPr>
      <xdr:spPr>
        <a:xfrm>
          <a:off x="984250" y="6095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36</xdr:row>
      <xdr:rowOff>106680</xdr:rowOff>
    </xdr:from>
    <xdr:to>
      <xdr:col>10</xdr:col>
      <xdr:colOff>114300</xdr:colOff>
      <xdr:row>36</xdr:row>
      <xdr:rowOff>138430</xdr:rowOff>
    </xdr:to>
    <xdr:cxnSp macro="">
      <xdr:nvCxnSpPr>
        <xdr:cNvPr id="83" name="直線コネクタ 82">
          <a:extLst>
            <a:ext uri="{FF2B5EF4-FFF2-40B4-BE49-F238E27FC236}">
              <a16:creationId xmlns:a16="http://schemas.microsoft.com/office/drawing/2014/main" id="{00000000-0008-0000-1000-000053000000}"/>
            </a:ext>
          </a:extLst>
        </xdr:cNvPr>
        <xdr:cNvCxnSpPr/>
      </xdr:nvCxnSpPr>
      <xdr:spPr>
        <a:xfrm>
          <a:off x="1028700" y="6145530"/>
          <a:ext cx="8001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38</xdr:row>
      <xdr:rowOff>12065</xdr:rowOff>
    </xdr:from>
    <xdr:ext cx="400685" cy="248920"/>
    <xdr:sp macro="" textlink="">
      <xdr:nvSpPr>
        <xdr:cNvPr id="84" name="n_1aveValue【図書館】&#10;有形固定資産減価償却率">
          <a:extLst>
            <a:ext uri="{FF2B5EF4-FFF2-40B4-BE49-F238E27FC236}">
              <a16:creationId xmlns:a16="http://schemas.microsoft.com/office/drawing/2014/main" id="{00000000-0008-0000-1000-000054000000}"/>
            </a:ext>
          </a:extLst>
        </xdr:cNvPr>
        <xdr:cNvSpPr txBox="1"/>
      </xdr:nvSpPr>
      <xdr:spPr>
        <a:xfrm>
          <a:off x="3239135" y="638619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50.5</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37</xdr:row>
      <xdr:rowOff>162560</xdr:rowOff>
    </xdr:from>
    <xdr:ext cx="400685" cy="248920"/>
    <xdr:sp macro="" textlink="">
      <xdr:nvSpPr>
        <xdr:cNvPr id="85" name="n_2aveValue【図書館】&#10;有形固定資産減価償却率">
          <a:extLst>
            <a:ext uri="{FF2B5EF4-FFF2-40B4-BE49-F238E27FC236}">
              <a16:creationId xmlns:a16="http://schemas.microsoft.com/office/drawing/2014/main" id="{00000000-0008-0000-1000-000055000000}"/>
            </a:ext>
          </a:extLst>
        </xdr:cNvPr>
        <xdr:cNvSpPr txBox="1"/>
      </xdr:nvSpPr>
      <xdr:spPr>
        <a:xfrm>
          <a:off x="2439035" y="636905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37</xdr:row>
      <xdr:rowOff>113665</xdr:rowOff>
    </xdr:from>
    <xdr:ext cx="400685" cy="253365"/>
    <xdr:sp macro="" textlink="">
      <xdr:nvSpPr>
        <xdr:cNvPr id="86" name="n_3aveValue【図書館】&#10;有形固定資産減価償却率">
          <a:extLst>
            <a:ext uri="{FF2B5EF4-FFF2-40B4-BE49-F238E27FC236}">
              <a16:creationId xmlns:a16="http://schemas.microsoft.com/office/drawing/2014/main" id="{00000000-0008-0000-1000-000056000000}"/>
            </a:ext>
          </a:extLst>
        </xdr:cNvPr>
        <xdr:cNvSpPr txBox="1"/>
      </xdr:nvSpPr>
      <xdr:spPr>
        <a:xfrm>
          <a:off x="1645285" y="632015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37</xdr:row>
      <xdr:rowOff>106680</xdr:rowOff>
    </xdr:from>
    <xdr:ext cx="405130" cy="248920"/>
    <xdr:sp macro="" textlink="">
      <xdr:nvSpPr>
        <xdr:cNvPr id="87" name="n_4aveValue【図書館】&#10;有形固定資産減価償却率">
          <a:extLst>
            <a:ext uri="{FF2B5EF4-FFF2-40B4-BE49-F238E27FC236}">
              <a16:creationId xmlns:a16="http://schemas.microsoft.com/office/drawing/2014/main" id="{00000000-0008-0000-1000-000057000000}"/>
            </a:ext>
          </a:extLst>
        </xdr:cNvPr>
        <xdr:cNvSpPr txBox="1"/>
      </xdr:nvSpPr>
      <xdr:spPr>
        <a:xfrm>
          <a:off x="851535" y="6313170"/>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35</xdr:row>
      <xdr:rowOff>95250</xdr:rowOff>
    </xdr:from>
    <xdr:ext cx="400685" cy="253365"/>
    <xdr:sp macro="" textlink="">
      <xdr:nvSpPr>
        <xdr:cNvPr id="88" name="n_1mainValue【図書館】&#10;有形固定資産減価償却率">
          <a:extLst>
            <a:ext uri="{FF2B5EF4-FFF2-40B4-BE49-F238E27FC236}">
              <a16:creationId xmlns:a16="http://schemas.microsoft.com/office/drawing/2014/main" id="{00000000-0008-0000-1000-000058000000}"/>
            </a:ext>
          </a:extLst>
        </xdr:cNvPr>
        <xdr:cNvSpPr txBox="1"/>
      </xdr:nvSpPr>
      <xdr:spPr>
        <a:xfrm>
          <a:off x="3239135" y="596646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35</xdr:row>
      <xdr:rowOff>61595</xdr:rowOff>
    </xdr:from>
    <xdr:ext cx="400685" cy="253365"/>
    <xdr:sp macro="" textlink="">
      <xdr:nvSpPr>
        <xdr:cNvPr id="89" name="n_2mainValue【図書館】&#10;有形固定資産減価償却率">
          <a:extLst>
            <a:ext uri="{FF2B5EF4-FFF2-40B4-BE49-F238E27FC236}">
              <a16:creationId xmlns:a16="http://schemas.microsoft.com/office/drawing/2014/main" id="{00000000-0008-0000-1000-000059000000}"/>
            </a:ext>
          </a:extLst>
        </xdr:cNvPr>
        <xdr:cNvSpPr txBox="1"/>
      </xdr:nvSpPr>
      <xdr:spPr>
        <a:xfrm>
          <a:off x="2439035" y="593280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35</xdr:row>
      <xdr:rowOff>36830</xdr:rowOff>
    </xdr:from>
    <xdr:ext cx="400685" cy="248920"/>
    <xdr:sp macro="" textlink="">
      <xdr:nvSpPr>
        <xdr:cNvPr id="90" name="n_3mainValue【図書館】&#10;有形固定資産減価償却率">
          <a:extLst>
            <a:ext uri="{FF2B5EF4-FFF2-40B4-BE49-F238E27FC236}">
              <a16:creationId xmlns:a16="http://schemas.microsoft.com/office/drawing/2014/main" id="{00000000-0008-0000-1000-00005A000000}"/>
            </a:ext>
          </a:extLst>
        </xdr:cNvPr>
        <xdr:cNvSpPr txBox="1"/>
      </xdr:nvSpPr>
      <xdr:spPr>
        <a:xfrm>
          <a:off x="1645285" y="590804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40.0</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35</xdr:row>
      <xdr:rowOff>4445</xdr:rowOff>
    </xdr:from>
    <xdr:ext cx="405130" cy="253365"/>
    <xdr:sp macro="" textlink="">
      <xdr:nvSpPr>
        <xdr:cNvPr id="91" name="n_4mainValue【図書館】&#10;有形固定資産減価償却率">
          <a:extLst>
            <a:ext uri="{FF2B5EF4-FFF2-40B4-BE49-F238E27FC236}">
              <a16:creationId xmlns:a16="http://schemas.microsoft.com/office/drawing/2014/main" id="{00000000-0008-0000-1000-00005B000000}"/>
            </a:ext>
          </a:extLst>
        </xdr:cNvPr>
        <xdr:cNvSpPr txBox="1"/>
      </xdr:nvSpPr>
      <xdr:spPr>
        <a:xfrm>
          <a:off x="851535" y="587565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74295</xdr:rowOff>
    </xdr:from>
    <xdr:to>
      <xdr:col>59</xdr:col>
      <xdr:colOff>88900</xdr:colOff>
      <xdr:row>28</xdr:row>
      <xdr:rowOff>24765</xdr:rowOff>
    </xdr:to>
    <xdr:sp macro="" textlink="">
      <xdr:nvSpPr>
        <xdr:cNvPr id="92" name="正方形/長方形 91">
          <a:extLst>
            <a:ext uri="{FF2B5EF4-FFF2-40B4-BE49-F238E27FC236}">
              <a16:creationId xmlns:a16="http://schemas.microsoft.com/office/drawing/2014/main" id="{00000000-0008-0000-1000-00005C000000}"/>
            </a:ext>
          </a:extLst>
        </xdr:cNvPr>
        <xdr:cNvSpPr/>
      </xdr:nvSpPr>
      <xdr:spPr>
        <a:xfrm>
          <a:off x="595630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50165</xdr:rowOff>
    </xdr:from>
    <xdr:to>
      <xdr:col>43</xdr:col>
      <xdr:colOff>63500</xdr:colOff>
      <xdr:row>29</xdr:row>
      <xdr:rowOff>130175</xdr:rowOff>
    </xdr:to>
    <xdr:sp macro="" textlink="">
      <xdr:nvSpPr>
        <xdr:cNvPr id="93" name="正方形/長方形 92">
          <a:extLst>
            <a:ext uri="{FF2B5EF4-FFF2-40B4-BE49-F238E27FC236}">
              <a16:creationId xmlns:a16="http://schemas.microsoft.com/office/drawing/2014/main" id="{00000000-0008-0000-1000-00005D000000}"/>
            </a:ext>
          </a:extLst>
        </xdr:cNvPr>
        <xdr:cNvSpPr/>
      </xdr:nvSpPr>
      <xdr:spPr>
        <a:xfrm>
          <a:off x="60642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80645</xdr:rowOff>
    </xdr:from>
    <xdr:to>
      <xdr:col>43</xdr:col>
      <xdr:colOff>63500</xdr:colOff>
      <xdr:row>30</xdr:row>
      <xdr:rowOff>161925</xdr:rowOff>
    </xdr:to>
    <xdr:sp macro="" textlink="">
      <xdr:nvSpPr>
        <xdr:cNvPr id="94" name="正方形/長方形 93">
          <a:extLst>
            <a:ext uri="{FF2B5EF4-FFF2-40B4-BE49-F238E27FC236}">
              <a16:creationId xmlns:a16="http://schemas.microsoft.com/office/drawing/2014/main" id="{00000000-0008-0000-1000-00005E000000}"/>
            </a:ext>
          </a:extLst>
        </xdr:cNvPr>
        <xdr:cNvSpPr/>
      </xdr:nvSpPr>
      <xdr:spPr>
        <a:xfrm>
          <a:off x="60642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24/104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50165</xdr:rowOff>
    </xdr:from>
    <xdr:to>
      <xdr:col>48</xdr:col>
      <xdr:colOff>127000</xdr:colOff>
      <xdr:row>29</xdr:row>
      <xdr:rowOff>130175</xdr:rowOff>
    </xdr:to>
    <xdr:sp macro="" textlink="">
      <xdr:nvSpPr>
        <xdr:cNvPr id="95" name="正方形/長方形 94">
          <a:extLst>
            <a:ext uri="{FF2B5EF4-FFF2-40B4-BE49-F238E27FC236}">
              <a16:creationId xmlns:a16="http://schemas.microsoft.com/office/drawing/2014/main" id="{00000000-0008-0000-1000-00005F000000}"/>
            </a:ext>
          </a:extLst>
        </xdr:cNvPr>
        <xdr:cNvSpPr/>
      </xdr:nvSpPr>
      <xdr:spPr>
        <a:xfrm>
          <a:off x="69850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80645</xdr:rowOff>
    </xdr:from>
    <xdr:to>
      <xdr:col>48</xdr:col>
      <xdr:colOff>127000</xdr:colOff>
      <xdr:row>30</xdr:row>
      <xdr:rowOff>161925</xdr:rowOff>
    </xdr:to>
    <xdr:sp macro="" textlink="">
      <xdr:nvSpPr>
        <xdr:cNvPr id="96" name="正方形/長方形 95">
          <a:extLst>
            <a:ext uri="{FF2B5EF4-FFF2-40B4-BE49-F238E27FC236}">
              <a16:creationId xmlns:a16="http://schemas.microsoft.com/office/drawing/2014/main" id="{00000000-0008-0000-1000-000060000000}"/>
            </a:ext>
          </a:extLst>
        </xdr:cNvPr>
        <xdr:cNvSpPr/>
      </xdr:nvSpPr>
      <xdr:spPr>
        <a:xfrm>
          <a:off x="69850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50165</xdr:rowOff>
    </xdr:from>
    <xdr:to>
      <xdr:col>54</xdr:col>
      <xdr:colOff>127000</xdr:colOff>
      <xdr:row>29</xdr:row>
      <xdr:rowOff>130175</xdr:rowOff>
    </xdr:to>
    <xdr:sp macro="" textlink="">
      <xdr:nvSpPr>
        <xdr:cNvPr id="97" name="正方形/長方形 96">
          <a:extLst>
            <a:ext uri="{FF2B5EF4-FFF2-40B4-BE49-F238E27FC236}">
              <a16:creationId xmlns:a16="http://schemas.microsoft.com/office/drawing/2014/main" id="{00000000-0008-0000-1000-000061000000}"/>
            </a:ext>
          </a:extLst>
        </xdr:cNvPr>
        <xdr:cNvSpPr/>
      </xdr:nvSpPr>
      <xdr:spPr>
        <a:xfrm>
          <a:off x="8013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80645</xdr:rowOff>
    </xdr:from>
    <xdr:to>
      <xdr:col>54</xdr:col>
      <xdr:colOff>127000</xdr:colOff>
      <xdr:row>30</xdr:row>
      <xdr:rowOff>161925</xdr:rowOff>
    </xdr:to>
    <xdr:sp macro="" textlink="">
      <xdr:nvSpPr>
        <xdr:cNvPr id="98" name="正方形/長方形 97">
          <a:extLst>
            <a:ext uri="{FF2B5EF4-FFF2-40B4-BE49-F238E27FC236}">
              <a16:creationId xmlns:a16="http://schemas.microsoft.com/office/drawing/2014/main" id="{00000000-0008-0000-1000-000062000000}"/>
            </a:ext>
          </a:extLst>
        </xdr:cNvPr>
        <xdr:cNvSpPr/>
      </xdr:nvSpPr>
      <xdr:spPr>
        <a:xfrm>
          <a:off x="8013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74295</xdr:rowOff>
    </xdr:to>
    <xdr:sp macro="" textlink="">
      <xdr:nvSpPr>
        <xdr:cNvPr id="99" name="正方形/長方形 98">
          <a:extLst>
            <a:ext uri="{FF2B5EF4-FFF2-40B4-BE49-F238E27FC236}">
              <a16:creationId xmlns:a16="http://schemas.microsoft.com/office/drawing/2014/main" id="{00000000-0008-0000-1000-000063000000}"/>
            </a:ext>
          </a:extLst>
        </xdr:cNvPr>
        <xdr:cNvSpPr/>
      </xdr:nvSpPr>
      <xdr:spPr>
        <a:xfrm>
          <a:off x="5956300" y="521906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5440" cy="220345"/>
    <xdr:sp macro="" textlink="">
      <xdr:nvSpPr>
        <xdr:cNvPr id="100" name="テキスト ボックス 99">
          <a:extLst>
            <a:ext uri="{FF2B5EF4-FFF2-40B4-BE49-F238E27FC236}">
              <a16:creationId xmlns:a16="http://schemas.microsoft.com/office/drawing/2014/main" id="{00000000-0008-0000-1000-000064000000}"/>
            </a:ext>
          </a:extLst>
        </xdr:cNvPr>
        <xdr:cNvSpPr txBox="1"/>
      </xdr:nvSpPr>
      <xdr:spPr>
        <a:xfrm>
          <a:off x="5918200" y="503301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74295</xdr:rowOff>
    </xdr:from>
    <xdr:to>
      <xdr:col>59</xdr:col>
      <xdr:colOff>50800</xdr:colOff>
      <xdr:row>44</xdr:row>
      <xdr:rowOff>74295</xdr:rowOff>
    </xdr:to>
    <xdr:cxnSp macro="">
      <xdr:nvCxnSpPr>
        <xdr:cNvPr id="101" name="直線コネクタ 100">
          <a:extLst>
            <a:ext uri="{FF2B5EF4-FFF2-40B4-BE49-F238E27FC236}">
              <a16:creationId xmlns:a16="http://schemas.microsoft.com/office/drawing/2014/main" id="{00000000-0008-0000-1000-000065000000}"/>
            </a:ext>
          </a:extLst>
        </xdr:cNvPr>
        <xdr:cNvCxnSpPr/>
      </xdr:nvCxnSpPr>
      <xdr:spPr>
        <a:xfrm>
          <a:off x="5956300" y="7454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37465</xdr:rowOff>
    </xdr:from>
    <xdr:to>
      <xdr:col>59</xdr:col>
      <xdr:colOff>50800</xdr:colOff>
      <xdr:row>42</xdr:row>
      <xdr:rowOff>37465</xdr:rowOff>
    </xdr:to>
    <xdr:cxnSp macro="">
      <xdr:nvCxnSpPr>
        <xdr:cNvPr id="102" name="直線コネクタ 101">
          <a:extLst>
            <a:ext uri="{FF2B5EF4-FFF2-40B4-BE49-F238E27FC236}">
              <a16:creationId xmlns:a16="http://schemas.microsoft.com/office/drawing/2014/main" id="{00000000-0008-0000-1000-000066000000}"/>
            </a:ext>
          </a:extLst>
        </xdr:cNvPr>
        <xdr:cNvCxnSpPr/>
      </xdr:nvCxnSpPr>
      <xdr:spPr>
        <a:xfrm>
          <a:off x="5956300" y="7082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66040</xdr:rowOff>
    </xdr:from>
    <xdr:ext cx="462915" cy="248920"/>
    <xdr:sp macro="" textlink="">
      <xdr:nvSpPr>
        <xdr:cNvPr id="103" name="テキスト ボックス 102">
          <a:extLst>
            <a:ext uri="{FF2B5EF4-FFF2-40B4-BE49-F238E27FC236}">
              <a16:creationId xmlns:a16="http://schemas.microsoft.com/office/drawing/2014/main" id="{00000000-0008-0000-1000-000067000000}"/>
            </a:ext>
          </a:extLst>
        </xdr:cNvPr>
        <xdr:cNvSpPr txBox="1"/>
      </xdr:nvSpPr>
      <xdr:spPr>
        <a:xfrm>
          <a:off x="5527040" y="69430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1000-000068000000}"/>
            </a:ext>
          </a:extLst>
        </xdr:cNvPr>
        <xdr:cNvCxnSpPr/>
      </xdr:nvCxnSpPr>
      <xdr:spPr>
        <a:xfrm>
          <a:off x="5956300" y="67094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28575</xdr:rowOff>
    </xdr:from>
    <xdr:ext cx="462915" cy="248920"/>
    <xdr:sp macro="" textlink="">
      <xdr:nvSpPr>
        <xdr:cNvPr id="105" name="テキスト ボックス 104">
          <a:extLst>
            <a:ext uri="{FF2B5EF4-FFF2-40B4-BE49-F238E27FC236}">
              <a16:creationId xmlns:a16="http://schemas.microsoft.com/office/drawing/2014/main" id="{00000000-0008-0000-1000-000069000000}"/>
            </a:ext>
          </a:extLst>
        </xdr:cNvPr>
        <xdr:cNvSpPr txBox="1"/>
      </xdr:nvSpPr>
      <xdr:spPr>
        <a:xfrm>
          <a:off x="5527040" y="65703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130175</xdr:rowOff>
    </xdr:from>
    <xdr:to>
      <xdr:col>59</xdr:col>
      <xdr:colOff>50800</xdr:colOff>
      <xdr:row>37</xdr:row>
      <xdr:rowOff>130175</xdr:rowOff>
    </xdr:to>
    <xdr:cxnSp macro="">
      <xdr:nvCxnSpPr>
        <xdr:cNvPr id="106" name="直線コネクタ 105">
          <a:extLst>
            <a:ext uri="{FF2B5EF4-FFF2-40B4-BE49-F238E27FC236}">
              <a16:creationId xmlns:a16="http://schemas.microsoft.com/office/drawing/2014/main" id="{00000000-0008-0000-1000-00006A000000}"/>
            </a:ext>
          </a:extLst>
        </xdr:cNvPr>
        <xdr:cNvCxnSpPr/>
      </xdr:nvCxnSpPr>
      <xdr:spPr>
        <a:xfrm>
          <a:off x="5956300" y="63366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159385</xdr:rowOff>
    </xdr:from>
    <xdr:ext cx="462915" cy="248920"/>
    <xdr:sp macro="" textlink="">
      <xdr:nvSpPr>
        <xdr:cNvPr id="107" name="テキスト ボックス 106">
          <a:extLst>
            <a:ext uri="{FF2B5EF4-FFF2-40B4-BE49-F238E27FC236}">
              <a16:creationId xmlns:a16="http://schemas.microsoft.com/office/drawing/2014/main" id="{00000000-0008-0000-1000-00006B000000}"/>
            </a:ext>
          </a:extLst>
        </xdr:cNvPr>
        <xdr:cNvSpPr txBox="1"/>
      </xdr:nvSpPr>
      <xdr:spPr>
        <a:xfrm>
          <a:off x="5527040" y="61982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93345</xdr:rowOff>
    </xdr:from>
    <xdr:to>
      <xdr:col>59</xdr:col>
      <xdr:colOff>50800</xdr:colOff>
      <xdr:row>35</xdr:row>
      <xdr:rowOff>93345</xdr:rowOff>
    </xdr:to>
    <xdr:cxnSp macro="">
      <xdr:nvCxnSpPr>
        <xdr:cNvPr id="108" name="直線コネクタ 107">
          <a:extLst>
            <a:ext uri="{FF2B5EF4-FFF2-40B4-BE49-F238E27FC236}">
              <a16:creationId xmlns:a16="http://schemas.microsoft.com/office/drawing/2014/main" id="{00000000-0008-0000-1000-00006C000000}"/>
            </a:ext>
          </a:extLst>
        </xdr:cNvPr>
        <xdr:cNvCxnSpPr/>
      </xdr:nvCxnSpPr>
      <xdr:spPr>
        <a:xfrm>
          <a:off x="5956300" y="59645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121920</xdr:rowOff>
    </xdr:from>
    <xdr:ext cx="462915" cy="248920"/>
    <xdr:sp macro="" textlink="">
      <xdr:nvSpPr>
        <xdr:cNvPr id="109" name="テキスト ボックス 108">
          <a:extLst>
            <a:ext uri="{FF2B5EF4-FFF2-40B4-BE49-F238E27FC236}">
              <a16:creationId xmlns:a16="http://schemas.microsoft.com/office/drawing/2014/main" id="{00000000-0008-0000-1000-00006D000000}"/>
            </a:ext>
          </a:extLst>
        </xdr:cNvPr>
        <xdr:cNvSpPr txBox="1"/>
      </xdr:nvSpPr>
      <xdr:spPr>
        <a:xfrm>
          <a:off x="5527040" y="58254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55880</xdr:rowOff>
    </xdr:from>
    <xdr:to>
      <xdr:col>59</xdr:col>
      <xdr:colOff>50800</xdr:colOff>
      <xdr:row>33</xdr:row>
      <xdr:rowOff>55880</xdr:rowOff>
    </xdr:to>
    <xdr:cxnSp macro="">
      <xdr:nvCxnSpPr>
        <xdr:cNvPr id="110" name="直線コネクタ 109">
          <a:extLst>
            <a:ext uri="{FF2B5EF4-FFF2-40B4-BE49-F238E27FC236}">
              <a16:creationId xmlns:a16="http://schemas.microsoft.com/office/drawing/2014/main" id="{00000000-0008-0000-1000-00006E000000}"/>
            </a:ext>
          </a:extLst>
        </xdr:cNvPr>
        <xdr:cNvCxnSpPr/>
      </xdr:nvCxnSpPr>
      <xdr:spPr>
        <a:xfrm>
          <a:off x="5956300" y="5591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84455</xdr:rowOff>
    </xdr:from>
    <xdr:ext cx="462915" cy="248920"/>
    <xdr:sp macro="" textlink="">
      <xdr:nvSpPr>
        <xdr:cNvPr id="111" name="テキスト ボックス 110">
          <a:extLst>
            <a:ext uri="{FF2B5EF4-FFF2-40B4-BE49-F238E27FC236}">
              <a16:creationId xmlns:a16="http://schemas.microsoft.com/office/drawing/2014/main" id="{00000000-0008-0000-1000-00006F000000}"/>
            </a:ext>
          </a:extLst>
        </xdr:cNvPr>
        <xdr:cNvSpPr txBox="1"/>
      </xdr:nvSpPr>
      <xdr:spPr>
        <a:xfrm>
          <a:off x="5527040" y="54527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2" name="直線コネクタ 111">
          <a:extLst>
            <a:ext uri="{FF2B5EF4-FFF2-40B4-BE49-F238E27FC236}">
              <a16:creationId xmlns:a16="http://schemas.microsoft.com/office/drawing/2014/main" id="{00000000-0008-0000-1000-000070000000}"/>
            </a:ext>
          </a:extLst>
        </xdr:cNvPr>
        <xdr:cNvCxnSpPr/>
      </xdr:nvCxnSpPr>
      <xdr:spPr>
        <a:xfrm>
          <a:off x="5956300" y="5219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47625</xdr:rowOff>
    </xdr:from>
    <xdr:ext cx="462915" cy="248920"/>
    <xdr:sp macro="" textlink="">
      <xdr:nvSpPr>
        <xdr:cNvPr id="113" name="テキスト ボックス 112">
          <a:extLst>
            <a:ext uri="{FF2B5EF4-FFF2-40B4-BE49-F238E27FC236}">
              <a16:creationId xmlns:a16="http://schemas.microsoft.com/office/drawing/2014/main" id="{00000000-0008-0000-1000-000071000000}"/>
            </a:ext>
          </a:extLst>
        </xdr:cNvPr>
        <xdr:cNvSpPr txBox="1"/>
      </xdr:nvSpPr>
      <xdr:spPr>
        <a:xfrm>
          <a:off x="5527040" y="50806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74295</xdr:rowOff>
    </xdr:to>
    <xdr:sp macro="" textlink="">
      <xdr:nvSpPr>
        <xdr:cNvPr id="114" name="【図書館】&#10;一人当たり面積グラフ枠">
          <a:extLst>
            <a:ext uri="{FF2B5EF4-FFF2-40B4-BE49-F238E27FC236}">
              <a16:creationId xmlns:a16="http://schemas.microsoft.com/office/drawing/2014/main" id="{00000000-0008-0000-1000-000072000000}"/>
            </a:ext>
          </a:extLst>
        </xdr:cNvPr>
        <xdr:cNvSpPr/>
      </xdr:nvSpPr>
      <xdr:spPr>
        <a:xfrm>
          <a:off x="5956300" y="521906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33</xdr:row>
      <xdr:rowOff>31115</xdr:rowOff>
    </xdr:from>
    <xdr:to>
      <xdr:col>54</xdr:col>
      <xdr:colOff>171450</xdr:colOff>
      <xdr:row>42</xdr:row>
      <xdr:rowOff>12700</xdr:rowOff>
    </xdr:to>
    <xdr:cxnSp macro="">
      <xdr:nvCxnSpPr>
        <xdr:cNvPr id="115" name="直線コネクタ 114">
          <a:extLst>
            <a:ext uri="{FF2B5EF4-FFF2-40B4-BE49-F238E27FC236}">
              <a16:creationId xmlns:a16="http://schemas.microsoft.com/office/drawing/2014/main" id="{00000000-0008-0000-1000-000073000000}"/>
            </a:ext>
          </a:extLst>
        </xdr:cNvPr>
        <xdr:cNvCxnSpPr/>
      </xdr:nvCxnSpPr>
      <xdr:spPr>
        <a:xfrm flipV="1">
          <a:off x="9429750" y="5567045"/>
          <a:ext cx="0" cy="14903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16510</xdr:rowOff>
    </xdr:from>
    <xdr:ext cx="465455" cy="248920"/>
    <xdr:sp macro="" textlink="">
      <xdr:nvSpPr>
        <xdr:cNvPr id="116" name="【図書館】&#10;一人当たり面積最小値テキスト">
          <a:extLst>
            <a:ext uri="{FF2B5EF4-FFF2-40B4-BE49-F238E27FC236}">
              <a16:creationId xmlns:a16="http://schemas.microsoft.com/office/drawing/2014/main" id="{00000000-0008-0000-1000-000074000000}"/>
            </a:ext>
          </a:extLst>
        </xdr:cNvPr>
        <xdr:cNvSpPr txBox="1"/>
      </xdr:nvSpPr>
      <xdr:spPr>
        <a:xfrm>
          <a:off x="9467850" y="7061200"/>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00000000-0008-0000-1000-000075000000}"/>
            </a:ext>
          </a:extLst>
        </xdr:cNvPr>
        <xdr:cNvCxnSpPr/>
      </xdr:nvCxnSpPr>
      <xdr:spPr>
        <a:xfrm>
          <a:off x="9359900" y="70573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146685</xdr:rowOff>
    </xdr:from>
    <xdr:ext cx="465455" cy="248920"/>
    <xdr:sp macro="" textlink="">
      <xdr:nvSpPr>
        <xdr:cNvPr id="118" name="【図書館】&#10;一人当たり面積最大値テキスト">
          <a:extLst>
            <a:ext uri="{FF2B5EF4-FFF2-40B4-BE49-F238E27FC236}">
              <a16:creationId xmlns:a16="http://schemas.microsoft.com/office/drawing/2014/main" id="{00000000-0008-0000-1000-000076000000}"/>
            </a:ext>
          </a:extLst>
        </xdr:cNvPr>
        <xdr:cNvSpPr txBox="1"/>
      </xdr:nvSpPr>
      <xdr:spPr>
        <a:xfrm>
          <a:off x="9467850" y="5347335"/>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0.122</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31115</xdr:rowOff>
    </xdr:from>
    <xdr:to>
      <xdr:col>55</xdr:col>
      <xdr:colOff>88900</xdr:colOff>
      <xdr:row>33</xdr:row>
      <xdr:rowOff>31115</xdr:rowOff>
    </xdr:to>
    <xdr:cxnSp macro="">
      <xdr:nvCxnSpPr>
        <xdr:cNvPr id="119" name="直線コネクタ 118">
          <a:extLst>
            <a:ext uri="{FF2B5EF4-FFF2-40B4-BE49-F238E27FC236}">
              <a16:creationId xmlns:a16="http://schemas.microsoft.com/office/drawing/2014/main" id="{00000000-0008-0000-1000-000077000000}"/>
            </a:ext>
          </a:extLst>
        </xdr:cNvPr>
        <xdr:cNvCxnSpPr/>
      </xdr:nvCxnSpPr>
      <xdr:spPr>
        <a:xfrm>
          <a:off x="9359900" y="55670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103505</xdr:rowOff>
    </xdr:from>
    <xdr:ext cx="465455" cy="248920"/>
    <xdr:sp macro="" textlink="">
      <xdr:nvSpPr>
        <xdr:cNvPr id="120" name="【図書館】&#10;一人当たり面積平均値テキスト">
          <a:extLst>
            <a:ext uri="{FF2B5EF4-FFF2-40B4-BE49-F238E27FC236}">
              <a16:creationId xmlns:a16="http://schemas.microsoft.com/office/drawing/2014/main" id="{00000000-0008-0000-1000-000078000000}"/>
            </a:ext>
          </a:extLst>
        </xdr:cNvPr>
        <xdr:cNvSpPr txBox="1"/>
      </xdr:nvSpPr>
      <xdr:spPr>
        <a:xfrm>
          <a:off x="9467850" y="6477635"/>
          <a:ext cx="46545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124460</xdr:rowOff>
    </xdr:from>
    <xdr:to>
      <xdr:col>55</xdr:col>
      <xdr:colOff>50800</xdr:colOff>
      <xdr:row>39</xdr:row>
      <xdr:rowOff>55880</xdr:rowOff>
    </xdr:to>
    <xdr:sp macro="" textlink="">
      <xdr:nvSpPr>
        <xdr:cNvPr id="121" name="フローチャート: 判断 120">
          <a:extLst>
            <a:ext uri="{FF2B5EF4-FFF2-40B4-BE49-F238E27FC236}">
              <a16:creationId xmlns:a16="http://schemas.microsoft.com/office/drawing/2014/main" id="{00000000-0008-0000-1000-000079000000}"/>
            </a:ext>
          </a:extLst>
        </xdr:cNvPr>
        <xdr:cNvSpPr/>
      </xdr:nvSpPr>
      <xdr:spPr>
        <a:xfrm>
          <a:off x="9398000" y="64985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136525</xdr:rowOff>
    </xdr:from>
    <xdr:to>
      <xdr:col>50</xdr:col>
      <xdr:colOff>165100</xdr:colOff>
      <xdr:row>39</xdr:row>
      <xdr:rowOff>68580</xdr:rowOff>
    </xdr:to>
    <xdr:sp macro="" textlink="">
      <xdr:nvSpPr>
        <xdr:cNvPr id="122" name="フローチャート: 判断 121">
          <a:extLst>
            <a:ext uri="{FF2B5EF4-FFF2-40B4-BE49-F238E27FC236}">
              <a16:creationId xmlns:a16="http://schemas.microsoft.com/office/drawing/2014/main" id="{00000000-0008-0000-1000-00007A000000}"/>
            </a:ext>
          </a:extLst>
        </xdr:cNvPr>
        <xdr:cNvSpPr/>
      </xdr:nvSpPr>
      <xdr:spPr>
        <a:xfrm>
          <a:off x="8636000" y="65106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136525</xdr:rowOff>
    </xdr:from>
    <xdr:to>
      <xdr:col>46</xdr:col>
      <xdr:colOff>38100</xdr:colOff>
      <xdr:row>39</xdr:row>
      <xdr:rowOff>68580</xdr:rowOff>
    </xdr:to>
    <xdr:sp macro="" textlink="">
      <xdr:nvSpPr>
        <xdr:cNvPr id="123" name="フローチャート: 判断 122">
          <a:extLst>
            <a:ext uri="{FF2B5EF4-FFF2-40B4-BE49-F238E27FC236}">
              <a16:creationId xmlns:a16="http://schemas.microsoft.com/office/drawing/2014/main" id="{00000000-0008-0000-1000-00007B000000}"/>
            </a:ext>
          </a:extLst>
        </xdr:cNvPr>
        <xdr:cNvSpPr/>
      </xdr:nvSpPr>
      <xdr:spPr>
        <a:xfrm>
          <a:off x="7842250" y="651065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61595</xdr:rowOff>
    </xdr:from>
    <xdr:to>
      <xdr:col>41</xdr:col>
      <xdr:colOff>101600</xdr:colOff>
      <xdr:row>38</xdr:row>
      <xdr:rowOff>161925</xdr:rowOff>
    </xdr:to>
    <xdr:sp macro="" textlink="">
      <xdr:nvSpPr>
        <xdr:cNvPr id="124" name="フローチャート: 判断 123">
          <a:extLst>
            <a:ext uri="{FF2B5EF4-FFF2-40B4-BE49-F238E27FC236}">
              <a16:creationId xmlns:a16="http://schemas.microsoft.com/office/drawing/2014/main" id="{00000000-0008-0000-1000-00007C000000}"/>
            </a:ext>
          </a:extLst>
        </xdr:cNvPr>
        <xdr:cNvSpPr/>
      </xdr:nvSpPr>
      <xdr:spPr>
        <a:xfrm>
          <a:off x="7029450" y="643572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61595</xdr:rowOff>
    </xdr:from>
    <xdr:to>
      <xdr:col>36</xdr:col>
      <xdr:colOff>165100</xdr:colOff>
      <xdr:row>38</xdr:row>
      <xdr:rowOff>161925</xdr:rowOff>
    </xdr:to>
    <xdr:sp macro="" textlink="">
      <xdr:nvSpPr>
        <xdr:cNvPr id="125" name="フローチャート: 判断 124">
          <a:extLst>
            <a:ext uri="{FF2B5EF4-FFF2-40B4-BE49-F238E27FC236}">
              <a16:creationId xmlns:a16="http://schemas.microsoft.com/office/drawing/2014/main" id="{00000000-0008-0000-1000-00007D000000}"/>
            </a:ext>
          </a:extLst>
        </xdr:cNvPr>
        <xdr:cNvSpPr/>
      </xdr:nvSpPr>
      <xdr:spPr>
        <a:xfrm>
          <a:off x="6235700" y="643572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72390</xdr:rowOff>
    </xdr:from>
    <xdr:ext cx="762000" cy="248920"/>
    <xdr:sp macro="" textlink="">
      <xdr:nvSpPr>
        <xdr:cNvPr id="126" name="テキスト ボックス 125">
          <a:extLst>
            <a:ext uri="{FF2B5EF4-FFF2-40B4-BE49-F238E27FC236}">
              <a16:creationId xmlns:a16="http://schemas.microsoft.com/office/drawing/2014/main" id="{00000000-0008-0000-1000-00007E000000}"/>
            </a:ext>
          </a:extLst>
        </xdr:cNvPr>
        <xdr:cNvSpPr txBox="1"/>
      </xdr:nvSpPr>
      <xdr:spPr>
        <a:xfrm>
          <a:off x="925830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72390</xdr:rowOff>
    </xdr:from>
    <xdr:ext cx="762000" cy="248920"/>
    <xdr:sp macro="" textlink="">
      <xdr:nvSpPr>
        <xdr:cNvPr id="127" name="テキスト ボックス 126">
          <a:extLst>
            <a:ext uri="{FF2B5EF4-FFF2-40B4-BE49-F238E27FC236}">
              <a16:creationId xmlns:a16="http://schemas.microsoft.com/office/drawing/2014/main" id="{00000000-0008-0000-1000-00007F000000}"/>
            </a:ext>
          </a:extLst>
        </xdr:cNvPr>
        <xdr:cNvSpPr txBox="1"/>
      </xdr:nvSpPr>
      <xdr:spPr>
        <a:xfrm>
          <a:off x="85153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72390</xdr:rowOff>
    </xdr:from>
    <xdr:ext cx="762000" cy="248920"/>
    <xdr:sp macro="" textlink="">
      <xdr:nvSpPr>
        <xdr:cNvPr id="128" name="テキスト ボックス 127">
          <a:extLst>
            <a:ext uri="{FF2B5EF4-FFF2-40B4-BE49-F238E27FC236}">
              <a16:creationId xmlns:a16="http://schemas.microsoft.com/office/drawing/2014/main" id="{00000000-0008-0000-1000-000080000000}"/>
            </a:ext>
          </a:extLst>
        </xdr:cNvPr>
        <xdr:cNvSpPr txBox="1"/>
      </xdr:nvSpPr>
      <xdr:spPr>
        <a:xfrm>
          <a:off x="77152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72390</xdr:rowOff>
    </xdr:from>
    <xdr:ext cx="757555" cy="248920"/>
    <xdr:sp macro="" textlink="">
      <xdr:nvSpPr>
        <xdr:cNvPr id="129" name="テキスト ボックス 128">
          <a:extLst>
            <a:ext uri="{FF2B5EF4-FFF2-40B4-BE49-F238E27FC236}">
              <a16:creationId xmlns:a16="http://schemas.microsoft.com/office/drawing/2014/main" id="{00000000-0008-0000-1000-000081000000}"/>
            </a:ext>
          </a:extLst>
        </xdr:cNvPr>
        <xdr:cNvSpPr txBox="1"/>
      </xdr:nvSpPr>
      <xdr:spPr>
        <a:xfrm>
          <a:off x="6908800" y="745236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72390</xdr:rowOff>
    </xdr:from>
    <xdr:ext cx="762000" cy="248920"/>
    <xdr:sp macro="" textlink="">
      <xdr:nvSpPr>
        <xdr:cNvPr id="130" name="テキスト ボックス 129">
          <a:extLst>
            <a:ext uri="{FF2B5EF4-FFF2-40B4-BE49-F238E27FC236}">
              <a16:creationId xmlns:a16="http://schemas.microsoft.com/office/drawing/2014/main" id="{00000000-0008-0000-1000-000082000000}"/>
            </a:ext>
          </a:extLst>
        </xdr:cNvPr>
        <xdr:cNvSpPr txBox="1"/>
      </xdr:nvSpPr>
      <xdr:spPr>
        <a:xfrm>
          <a:off x="61150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80645</xdr:rowOff>
    </xdr:from>
    <xdr:to>
      <xdr:col>55</xdr:col>
      <xdr:colOff>50800</xdr:colOff>
      <xdr:row>38</xdr:row>
      <xdr:rowOff>12700</xdr:rowOff>
    </xdr:to>
    <xdr:sp macro="" textlink="">
      <xdr:nvSpPr>
        <xdr:cNvPr id="131" name="楕円 130">
          <a:extLst>
            <a:ext uri="{FF2B5EF4-FFF2-40B4-BE49-F238E27FC236}">
              <a16:creationId xmlns:a16="http://schemas.microsoft.com/office/drawing/2014/main" id="{00000000-0008-0000-1000-000083000000}"/>
            </a:ext>
          </a:extLst>
        </xdr:cNvPr>
        <xdr:cNvSpPr/>
      </xdr:nvSpPr>
      <xdr:spPr>
        <a:xfrm>
          <a:off x="9398000" y="628713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103505</xdr:rowOff>
    </xdr:from>
    <xdr:ext cx="465455" cy="248920"/>
    <xdr:sp macro="" textlink="">
      <xdr:nvSpPr>
        <xdr:cNvPr id="132" name="【図書館】&#10;一人当たり面積該当値テキスト">
          <a:extLst>
            <a:ext uri="{FF2B5EF4-FFF2-40B4-BE49-F238E27FC236}">
              <a16:creationId xmlns:a16="http://schemas.microsoft.com/office/drawing/2014/main" id="{00000000-0008-0000-1000-000084000000}"/>
            </a:ext>
          </a:extLst>
        </xdr:cNvPr>
        <xdr:cNvSpPr txBox="1"/>
      </xdr:nvSpPr>
      <xdr:spPr>
        <a:xfrm>
          <a:off x="9467850" y="6142355"/>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80645</xdr:rowOff>
    </xdr:from>
    <xdr:to>
      <xdr:col>50</xdr:col>
      <xdr:colOff>165100</xdr:colOff>
      <xdr:row>38</xdr:row>
      <xdr:rowOff>12700</xdr:rowOff>
    </xdr:to>
    <xdr:sp macro="" textlink="">
      <xdr:nvSpPr>
        <xdr:cNvPr id="133" name="楕円 132">
          <a:extLst>
            <a:ext uri="{FF2B5EF4-FFF2-40B4-BE49-F238E27FC236}">
              <a16:creationId xmlns:a16="http://schemas.microsoft.com/office/drawing/2014/main" id="{00000000-0008-0000-1000-000085000000}"/>
            </a:ext>
          </a:extLst>
        </xdr:cNvPr>
        <xdr:cNvSpPr/>
      </xdr:nvSpPr>
      <xdr:spPr>
        <a:xfrm>
          <a:off x="8636000" y="62871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130175</xdr:rowOff>
    </xdr:from>
    <xdr:to>
      <xdr:col>55</xdr:col>
      <xdr:colOff>0</xdr:colOff>
      <xdr:row>37</xdr:row>
      <xdr:rowOff>130175</xdr:rowOff>
    </xdr:to>
    <xdr:cxnSp macro="">
      <xdr:nvCxnSpPr>
        <xdr:cNvPr id="134" name="直線コネクタ 133">
          <a:extLst>
            <a:ext uri="{FF2B5EF4-FFF2-40B4-BE49-F238E27FC236}">
              <a16:creationId xmlns:a16="http://schemas.microsoft.com/office/drawing/2014/main" id="{00000000-0008-0000-1000-000086000000}"/>
            </a:ext>
          </a:extLst>
        </xdr:cNvPr>
        <xdr:cNvCxnSpPr/>
      </xdr:nvCxnSpPr>
      <xdr:spPr>
        <a:xfrm>
          <a:off x="8686800" y="6336665"/>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80645</xdr:rowOff>
    </xdr:from>
    <xdr:to>
      <xdr:col>46</xdr:col>
      <xdr:colOff>38100</xdr:colOff>
      <xdr:row>38</xdr:row>
      <xdr:rowOff>12700</xdr:rowOff>
    </xdr:to>
    <xdr:sp macro="" textlink="">
      <xdr:nvSpPr>
        <xdr:cNvPr id="135" name="楕円 134">
          <a:extLst>
            <a:ext uri="{FF2B5EF4-FFF2-40B4-BE49-F238E27FC236}">
              <a16:creationId xmlns:a16="http://schemas.microsoft.com/office/drawing/2014/main" id="{00000000-0008-0000-1000-000087000000}"/>
            </a:ext>
          </a:extLst>
        </xdr:cNvPr>
        <xdr:cNvSpPr/>
      </xdr:nvSpPr>
      <xdr:spPr>
        <a:xfrm>
          <a:off x="7842250" y="628713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37</xdr:row>
      <xdr:rowOff>130175</xdr:rowOff>
    </xdr:from>
    <xdr:to>
      <xdr:col>50</xdr:col>
      <xdr:colOff>114300</xdr:colOff>
      <xdr:row>37</xdr:row>
      <xdr:rowOff>130175</xdr:rowOff>
    </xdr:to>
    <xdr:cxnSp macro="">
      <xdr:nvCxnSpPr>
        <xdr:cNvPr id="136" name="直線コネクタ 135">
          <a:extLst>
            <a:ext uri="{FF2B5EF4-FFF2-40B4-BE49-F238E27FC236}">
              <a16:creationId xmlns:a16="http://schemas.microsoft.com/office/drawing/2014/main" id="{00000000-0008-0000-1000-000088000000}"/>
            </a:ext>
          </a:extLst>
        </xdr:cNvPr>
        <xdr:cNvCxnSpPr/>
      </xdr:nvCxnSpPr>
      <xdr:spPr>
        <a:xfrm>
          <a:off x="7886700" y="633666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80645</xdr:rowOff>
    </xdr:from>
    <xdr:to>
      <xdr:col>41</xdr:col>
      <xdr:colOff>101600</xdr:colOff>
      <xdr:row>38</xdr:row>
      <xdr:rowOff>12700</xdr:rowOff>
    </xdr:to>
    <xdr:sp macro="" textlink="">
      <xdr:nvSpPr>
        <xdr:cNvPr id="137" name="楕円 136">
          <a:extLst>
            <a:ext uri="{FF2B5EF4-FFF2-40B4-BE49-F238E27FC236}">
              <a16:creationId xmlns:a16="http://schemas.microsoft.com/office/drawing/2014/main" id="{00000000-0008-0000-1000-000089000000}"/>
            </a:ext>
          </a:extLst>
        </xdr:cNvPr>
        <xdr:cNvSpPr/>
      </xdr:nvSpPr>
      <xdr:spPr>
        <a:xfrm>
          <a:off x="7029450" y="62871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130175</xdr:rowOff>
    </xdr:from>
    <xdr:to>
      <xdr:col>45</xdr:col>
      <xdr:colOff>171450</xdr:colOff>
      <xdr:row>37</xdr:row>
      <xdr:rowOff>130175</xdr:rowOff>
    </xdr:to>
    <xdr:cxnSp macro="">
      <xdr:nvCxnSpPr>
        <xdr:cNvPr id="138" name="直線コネクタ 137">
          <a:extLst>
            <a:ext uri="{FF2B5EF4-FFF2-40B4-BE49-F238E27FC236}">
              <a16:creationId xmlns:a16="http://schemas.microsoft.com/office/drawing/2014/main" id="{00000000-0008-0000-1000-00008A000000}"/>
            </a:ext>
          </a:extLst>
        </xdr:cNvPr>
        <xdr:cNvCxnSpPr/>
      </xdr:nvCxnSpPr>
      <xdr:spPr>
        <a:xfrm>
          <a:off x="7080250" y="633666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93345</xdr:rowOff>
    </xdr:from>
    <xdr:to>
      <xdr:col>36</xdr:col>
      <xdr:colOff>165100</xdr:colOff>
      <xdr:row>38</xdr:row>
      <xdr:rowOff>24765</xdr:rowOff>
    </xdr:to>
    <xdr:sp macro="" textlink="">
      <xdr:nvSpPr>
        <xdr:cNvPr id="139" name="楕円 138">
          <a:extLst>
            <a:ext uri="{FF2B5EF4-FFF2-40B4-BE49-F238E27FC236}">
              <a16:creationId xmlns:a16="http://schemas.microsoft.com/office/drawing/2014/main" id="{00000000-0008-0000-1000-00008B000000}"/>
            </a:ext>
          </a:extLst>
        </xdr:cNvPr>
        <xdr:cNvSpPr/>
      </xdr:nvSpPr>
      <xdr:spPr>
        <a:xfrm>
          <a:off x="6235700" y="62998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130175</xdr:rowOff>
    </xdr:from>
    <xdr:to>
      <xdr:col>41</xdr:col>
      <xdr:colOff>50800</xdr:colOff>
      <xdr:row>37</xdr:row>
      <xdr:rowOff>142875</xdr:rowOff>
    </xdr:to>
    <xdr:cxnSp macro="">
      <xdr:nvCxnSpPr>
        <xdr:cNvPr id="140" name="直線コネクタ 139">
          <a:extLst>
            <a:ext uri="{FF2B5EF4-FFF2-40B4-BE49-F238E27FC236}">
              <a16:creationId xmlns:a16="http://schemas.microsoft.com/office/drawing/2014/main" id="{00000000-0008-0000-1000-00008C000000}"/>
            </a:ext>
          </a:extLst>
        </xdr:cNvPr>
        <xdr:cNvCxnSpPr/>
      </xdr:nvCxnSpPr>
      <xdr:spPr>
        <a:xfrm flipV="1">
          <a:off x="6286500" y="6336665"/>
          <a:ext cx="7937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39</xdr:row>
      <xdr:rowOff>59690</xdr:rowOff>
    </xdr:from>
    <xdr:ext cx="469900" cy="253365"/>
    <xdr:sp macro="" textlink="">
      <xdr:nvSpPr>
        <xdr:cNvPr id="141" name="n_1aveValue【図書館】&#10;一人当たり面積">
          <a:extLst>
            <a:ext uri="{FF2B5EF4-FFF2-40B4-BE49-F238E27FC236}">
              <a16:creationId xmlns:a16="http://schemas.microsoft.com/office/drawing/2014/main" id="{00000000-0008-0000-1000-00008D000000}"/>
            </a:ext>
          </a:extLst>
        </xdr:cNvPr>
        <xdr:cNvSpPr txBox="1"/>
      </xdr:nvSpPr>
      <xdr:spPr>
        <a:xfrm>
          <a:off x="8458200" y="66014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39</xdr:row>
      <xdr:rowOff>59690</xdr:rowOff>
    </xdr:from>
    <xdr:ext cx="469900" cy="253365"/>
    <xdr:sp macro="" textlink="">
      <xdr:nvSpPr>
        <xdr:cNvPr id="142" name="n_2aveValue【図書館】&#10;一人当たり面積">
          <a:extLst>
            <a:ext uri="{FF2B5EF4-FFF2-40B4-BE49-F238E27FC236}">
              <a16:creationId xmlns:a16="http://schemas.microsoft.com/office/drawing/2014/main" id="{00000000-0008-0000-1000-00008E000000}"/>
            </a:ext>
          </a:extLst>
        </xdr:cNvPr>
        <xdr:cNvSpPr txBox="1"/>
      </xdr:nvSpPr>
      <xdr:spPr>
        <a:xfrm>
          <a:off x="7677150" y="66014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38</xdr:row>
      <xdr:rowOff>152400</xdr:rowOff>
    </xdr:from>
    <xdr:ext cx="469900" cy="253365"/>
    <xdr:sp macro="" textlink="">
      <xdr:nvSpPr>
        <xdr:cNvPr id="143" name="n_3aveValue【図書館】&#10;一人当たり面積">
          <a:extLst>
            <a:ext uri="{FF2B5EF4-FFF2-40B4-BE49-F238E27FC236}">
              <a16:creationId xmlns:a16="http://schemas.microsoft.com/office/drawing/2014/main" id="{00000000-0008-0000-1000-00008F000000}"/>
            </a:ext>
          </a:extLst>
        </xdr:cNvPr>
        <xdr:cNvSpPr txBox="1"/>
      </xdr:nvSpPr>
      <xdr:spPr>
        <a:xfrm>
          <a:off x="6864350" y="65265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0.048</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38</xdr:row>
      <xdr:rowOff>152400</xdr:rowOff>
    </xdr:from>
    <xdr:ext cx="469900" cy="253365"/>
    <xdr:sp macro="" textlink="">
      <xdr:nvSpPr>
        <xdr:cNvPr id="144" name="n_4aveValue【図書館】&#10;一人当たり面積">
          <a:extLst>
            <a:ext uri="{FF2B5EF4-FFF2-40B4-BE49-F238E27FC236}">
              <a16:creationId xmlns:a16="http://schemas.microsoft.com/office/drawing/2014/main" id="{00000000-0008-0000-1000-000090000000}"/>
            </a:ext>
          </a:extLst>
        </xdr:cNvPr>
        <xdr:cNvSpPr txBox="1"/>
      </xdr:nvSpPr>
      <xdr:spPr>
        <a:xfrm>
          <a:off x="6070600" y="65265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36</xdr:row>
      <xdr:rowOff>28575</xdr:rowOff>
    </xdr:from>
    <xdr:ext cx="469900" cy="248920"/>
    <xdr:sp macro="" textlink="">
      <xdr:nvSpPr>
        <xdr:cNvPr id="145" name="n_1mainValue【図書館】&#10;一人当たり面積">
          <a:extLst>
            <a:ext uri="{FF2B5EF4-FFF2-40B4-BE49-F238E27FC236}">
              <a16:creationId xmlns:a16="http://schemas.microsoft.com/office/drawing/2014/main" id="{00000000-0008-0000-1000-000091000000}"/>
            </a:ext>
          </a:extLst>
        </xdr:cNvPr>
        <xdr:cNvSpPr txBox="1"/>
      </xdr:nvSpPr>
      <xdr:spPr>
        <a:xfrm>
          <a:off x="8458200" y="606742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36</xdr:row>
      <xdr:rowOff>28575</xdr:rowOff>
    </xdr:from>
    <xdr:ext cx="469900" cy="248920"/>
    <xdr:sp macro="" textlink="">
      <xdr:nvSpPr>
        <xdr:cNvPr id="146" name="n_2mainValue【図書館】&#10;一人当たり面積">
          <a:extLst>
            <a:ext uri="{FF2B5EF4-FFF2-40B4-BE49-F238E27FC236}">
              <a16:creationId xmlns:a16="http://schemas.microsoft.com/office/drawing/2014/main" id="{00000000-0008-0000-1000-000092000000}"/>
            </a:ext>
          </a:extLst>
        </xdr:cNvPr>
        <xdr:cNvSpPr txBox="1"/>
      </xdr:nvSpPr>
      <xdr:spPr>
        <a:xfrm>
          <a:off x="7677150" y="606742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36</xdr:row>
      <xdr:rowOff>28575</xdr:rowOff>
    </xdr:from>
    <xdr:ext cx="469900" cy="248920"/>
    <xdr:sp macro="" textlink="">
      <xdr:nvSpPr>
        <xdr:cNvPr id="147" name="n_3mainValue【図書館】&#10;一人当たり面積">
          <a:extLst>
            <a:ext uri="{FF2B5EF4-FFF2-40B4-BE49-F238E27FC236}">
              <a16:creationId xmlns:a16="http://schemas.microsoft.com/office/drawing/2014/main" id="{00000000-0008-0000-1000-000093000000}"/>
            </a:ext>
          </a:extLst>
        </xdr:cNvPr>
        <xdr:cNvSpPr txBox="1"/>
      </xdr:nvSpPr>
      <xdr:spPr>
        <a:xfrm>
          <a:off x="6864350" y="606742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36</xdr:row>
      <xdr:rowOff>40640</xdr:rowOff>
    </xdr:from>
    <xdr:ext cx="469900" cy="253365"/>
    <xdr:sp macro="" textlink="">
      <xdr:nvSpPr>
        <xdr:cNvPr id="148" name="n_4mainValue【図書館】&#10;一人当たり面積">
          <a:extLst>
            <a:ext uri="{FF2B5EF4-FFF2-40B4-BE49-F238E27FC236}">
              <a16:creationId xmlns:a16="http://schemas.microsoft.com/office/drawing/2014/main" id="{00000000-0008-0000-1000-000094000000}"/>
            </a:ext>
          </a:extLst>
        </xdr:cNvPr>
        <xdr:cNvSpPr txBox="1"/>
      </xdr:nvSpPr>
      <xdr:spPr>
        <a:xfrm>
          <a:off x="6070600" y="60794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111760</xdr:rowOff>
    </xdr:from>
    <xdr:to>
      <xdr:col>28</xdr:col>
      <xdr:colOff>152400</xdr:colOff>
      <xdr:row>50</xdr:row>
      <xdr:rowOff>61595</xdr:rowOff>
    </xdr:to>
    <xdr:sp macro="" textlink="">
      <xdr:nvSpPr>
        <xdr:cNvPr id="149" name="正方形/長方形 148">
          <a:extLst>
            <a:ext uri="{FF2B5EF4-FFF2-40B4-BE49-F238E27FC236}">
              <a16:creationId xmlns:a16="http://schemas.microsoft.com/office/drawing/2014/main" id="{00000000-0008-0000-1000-000095000000}"/>
            </a:ext>
          </a:extLst>
        </xdr:cNvPr>
        <xdr:cNvSpPr/>
      </xdr:nvSpPr>
      <xdr:spPr>
        <a:xfrm>
          <a:off x="6858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86995</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1000-000096000000}"/>
            </a:ext>
          </a:extLst>
        </xdr:cNvPr>
        <xdr:cNvSpPr/>
      </xdr:nvSpPr>
      <xdr:spPr>
        <a:xfrm>
          <a:off x="8128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117475</xdr:rowOff>
    </xdr:from>
    <xdr:to>
      <xdr:col>12</xdr:col>
      <xdr:colOff>127000</xdr:colOff>
      <xdr:row>53</xdr:row>
      <xdr:rowOff>31115</xdr:rowOff>
    </xdr:to>
    <xdr:sp macro="" textlink="">
      <xdr:nvSpPr>
        <xdr:cNvPr id="151" name="正方形/長方形 150">
          <a:extLst>
            <a:ext uri="{FF2B5EF4-FFF2-40B4-BE49-F238E27FC236}">
              <a16:creationId xmlns:a16="http://schemas.microsoft.com/office/drawing/2014/main" id="{00000000-0008-0000-1000-000097000000}"/>
            </a:ext>
          </a:extLst>
        </xdr:cNvPr>
        <xdr:cNvSpPr/>
      </xdr:nvSpPr>
      <xdr:spPr>
        <a:xfrm>
          <a:off x="8128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53/105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86995</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1000-000098000000}"/>
            </a:ext>
          </a:extLst>
        </xdr:cNvPr>
        <xdr:cNvSpPr/>
      </xdr:nvSpPr>
      <xdr:spPr>
        <a:xfrm>
          <a:off x="17145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117475</xdr:rowOff>
    </xdr:from>
    <xdr:to>
      <xdr:col>18</xdr:col>
      <xdr:colOff>0</xdr:colOff>
      <xdr:row>53</xdr:row>
      <xdr:rowOff>31115</xdr:rowOff>
    </xdr:to>
    <xdr:sp macro="" textlink="">
      <xdr:nvSpPr>
        <xdr:cNvPr id="153" name="正方形/長方形 152">
          <a:extLst>
            <a:ext uri="{FF2B5EF4-FFF2-40B4-BE49-F238E27FC236}">
              <a16:creationId xmlns:a16="http://schemas.microsoft.com/office/drawing/2014/main" id="{00000000-0008-0000-1000-000099000000}"/>
            </a:ext>
          </a:extLst>
        </xdr:cNvPr>
        <xdr:cNvSpPr/>
      </xdr:nvSpPr>
      <xdr:spPr>
        <a:xfrm>
          <a:off x="17145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86995</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1000-00009A000000}"/>
            </a:ext>
          </a:extLst>
        </xdr:cNvPr>
        <xdr:cNvSpPr/>
      </xdr:nvSpPr>
      <xdr:spPr>
        <a:xfrm>
          <a:off x="2743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117475</xdr:rowOff>
    </xdr:from>
    <xdr:to>
      <xdr:col>24</xdr:col>
      <xdr:colOff>0</xdr:colOff>
      <xdr:row>53</xdr:row>
      <xdr:rowOff>31115</xdr:rowOff>
    </xdr:to>
    <xdr:sp macro="" textlink="">
      <xdr:nvSpPr>
        <xdr:cNvPr id="155" name="正方形/長方形 154">
          <a:extLst>
            <a:ext uri="{FF2B5EF4-FFF2-40B4-BE49-F238E27FC236}">
              <a16:creationId xmlns:a16="http://schemas.microsoft.com/office/drawing/2014/main" id="{00000000-0008-0000-1000-00009B000000}"/>
            </a:ext>
          </a:extLst>
        </xdr:cNvPr>
        <xdr:cNvSpPr/>
      </xdr:nvSpPr>
      <xdr:spPr>
        <a:xfrm>
          <a:off x="2743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55880</xdr:rowOff>
    </xdr:from>
    <xdr:to>
      <xdr:col>28</xdr:col>
      <xdr:colOff>152400</xdr:colOff>
      <xdr:row>66</xdr:row>
      <xdr:rowOff>111760</xdr:rowOff>
    </xdr:to>
    <xdr:sp macro="" textlink="">
      <xdr:nvSpPr>
        <xdr:cNvPr id="156" name="正方形/長方形 155">
          <a:extLst>
            <a:ext uri="{FF2B5EF4-FFF2-40B4-BE49-F238E27FC236}">
              <a16:creationId xmlns:a16="http://schemas.microsoft.com/office/drawing/2014/main" id="{00000000-0008-0000-1000-00009C000000}"/>
            </a:ext>
          </a:extLst>
        </xdr:cNvPr>
        <xdr:cNvSpPr/>
      </xdr:nvSpPr>
      <xdr:spPr>
        <a:xfrm>
          <a:off x="6858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37465</xdr:rowOff>
    </xdr:from>
    <xdr:ext cx="294005" cy="220345"/>
    <xdr:sp macro="" textlink="">
      <xdr:nvSpPr>
        <xdr:cNvPr id="157" name="テキスト ボックス 156">
          <a:extLst>
            <a:ext uri="{FF2B5EF4-FFF2-40B4-BE49-F238E27FC236}">
              <a16:creationId xmlns:a16="http://schemas.microsoft.com/office/drawing/2014/main" id="{00000000-0008-0000-1000-00009D000000}"/>
            </a:ext>
          </a:extLst>
        </xdr:cNvPr>
        <xdr:cNvSpPr txBox="1"/>
      </xdr:nvSpPr>
      <xdr:spPr>
        <a:xfrm>
          <a:off x="666750" y="8758555"/>
          <a:ext cx="2940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111760</xdr:rowOff>
    </xdr:from>
    <xdr:to>
      <xdr:col>28</xdr:col>
      <xdr:colOff>114300</xdr:colOff>
      <xdr:row>66</xdr:row>
      <xdr:rowOff>111760</xdr:rowOff>
    </xdr:to>
    <xdr:cxnSp macro="">
      <xdr:nvCxnSpPr>
        <xdr:cNvPr id="158" name="直線コネクタ 157">
          <a:extLst>
            <a:ext uri="{FF2B5EF4-FFF2-40B4-BE49-F238E27FC236}">
              <a16:creationId xmlns:a16="http://schemas.microsoft.com/office/drawing/2014/main" id="{00000000-0008-0000-1000-00009E000000}"/>
            </a:ext>
          </a:extLst>
        </xdr:cNvPr>
        <xdr:cNvCxnSpPr/>
      </xdr:nvCxnSpPr>
      <xdr:spPr>
        <a:xfrm>
          <a:off x="6858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140335</xdr:rowOff>
    </xdr:from>
    <xdr:ext cx="462915" cy="248920"/>
    <xdr:sp macro="" textlink="">
      <xdr:nvSpPr>
        <xdr:cNvPr id="159" name="テキスト ボックス 158">
          <a:extLst>
            <a:ext uri="{FF2B5EF4-FFF2-40B4-BE49-F238E27FC236}">
              <a16:creationId xmlns:a16="http://schemas.microsoft.com/office/drawing/2014/main" id="{00000000-0008-0000-1000-00009F000000}"/>
            </a:ext>
          </a:extLst>
        </xdr:cNvPr>
        <xdr:cNvSpPr txBox="1"/>
      </xdr:nvSpPr>
      <xdr:spPr>
        <a:xfrm>
          <a:off x="275590" y="110407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74295</xdr:rowOff>
    </xdr:from>
    <xdr:to>
      <xdr:col>28</xdr:col>
      <xdr:colOff>114300</xdr:colOff>
      <xdr:row>64</xdr:row>
      <xdr:rowOff>74295</xdr:rowOff>
    </xdr:to>
    <xdr:cxnSp macro="">
      <xdr:nvCxnSpPr>
        <xdr:cNvPr id="160" name="直線コネクタ 159">
          <a:extLst>
            <a:ext uri="{FF2B5EF4-FFF2-40B4-BE49-F238E27FC236}">
              <a16:creationId xmlns:a16="http://schemas.microsoft.com/office/drawing/2014/main" id="{00000000-0008-0000-1000-0000A0000000}"/>
            </a:ext>
          </a:extLst>
        </xdr:cNvPr>
        <xdr:cNvCxnSpPr/>
      </xdr:nvCxnSpPr>
      <xdr:spPr>
        <a:xfrm>
          <a:off x="685800" y="10807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103505</xdr:rowOff>
    </xdr:from>
    <xdr:ext cx="462915" cy="248920"/>
    <xdr:sp macro="" textlink="">
      <xdr:nvSpPr>
        <xdr:cNvPr id="161" name="テキスト ボックス 160">
          <a:extLst>
            <a:ext uri="{FF2B5EF4-FFF2-40B4-BE49-F238E27FC236}">
              <a16:creationId xmlns:a16="http://schemas.microsoft.com/office/drawing/2014/main" id="{00000000-0008-0000-1000-0000A1000000}"/>
            </a:ext>
          </a:extLst>
        </xdr:cNvPr>
        <xdr:cNvSpPr txBox="1"/>
      </xdr:nvSpPr>
      <xdr:spPr>
        <a:xfrm>
          <a:off x="275590" y="106686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37465</xdr:rowOff>
    </xdr:from>
    <xdr:to>
      <xdr:col>28</xdr:col>
      <xdr:colOff>114300</xdr:colOff>
      <xdr:row>62</xdr:row>
      <xdr:rowOff>37465</xdr:rowOff>
    </xdr:to>
    <xdr:cxnSp macro="">
      <xdr:nvCxnSpPr>
        <xdr:cNvPr id="162" name="直線コネクタ 161">
          <a:extLst>
            <a:ext uri="{FF2B5EF4-FFF2-40B4-BE49-F238E27FC236}">
              <a16:creationId xmlns:a16="http://schemas.microsoft.com/office/drawing/2014/main" id="{00000000-0008-0000-1000-0000A2000000}"/>
            </a:ext>
          </a:extLst>
        </xdr:cNvPr>
        <xdr:cNvCxnSpPr/>
      </xdr:nvCxnSpPr>
      <xdr:spPr>
        <a:xfrm>
          <a:off x="685800" y="104349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66040</xdr:rowOff>
    </xdr:from>
    <xdr:ext cx="398780" cy="248920"/>
    <xdr:sp macro="" textlink="">
      <xdr:nvSpPr>
        <xdr:cNvPr id="163" name="テキスト ボックス 162">
          <a:extLst>
            <a:ext uri="{FF2B5EF4-FFF2-40B4-BE49-F238E27FC236}">
              <a16:creationId xmlns:a16="http://schemas.microsoft.com/office/drawing/2014/main" id="{00000000-0008-0000-1000-0000A3000000}"/>
            </a:ext>
          </a:extLst>
        </xdr:cNvPr>
        <xdr:cNvSpPr txBox="1"/>
      </xdr:nvSpPr>
      <xdr:spPr>
        <a:xfrm>
          <a:off x="339725" y="1029589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1000-0000A4000000}"/>
            </a:ext>
          </a:extLst>
        </xdr:cNvPr>
        <xdr:cNvCxnSpPr/>
      </xdr:nvCxnSpPr>
      <xdr:spPr>
        <a:xfrm>
          <a:off x="685800" y="100622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28575</xdr:rowOff>
    </xdr:from>
    <xdr:ext cx="398780" cy="248920"/>
    <xdr:sp macro="" textlink="">
      <xdr:nvSpPr>
        <xdr:cNvPr id="165" name="テキスト ボックス 164">
          <a:extLst>
            <a:ext uri="{FF2B5EF4-FFF2-40B4-BE49-F238E27FC236}">
              <a16:creationId xmlns:a16="http://schemas.microsoft.com/office/drawing/2014/main" id="{00000000-0008-0000-1000-0000A5000000}"/>
            </a:ext>
          </a:extLst>
        </xdr:cNvPr>
        <xdr:cNvSpPr txBox="1"/>
      </xdr:nvSpPr>
      <xdr:spPr>
        <a:xfrm>
          <a:off x="339725" y="992314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130175</xdr:rowOff>
    </xdr:from>
    <xdr:to>
      <xdr:col>28</xdr:col>
      <xdr:colOff>114300</xdr:colOff>
      <xdr:row>57</xdr:row>
      <xdr:rowOff>130175</xdr:rowOff>
    </xdr:to>
    <xdr:cxnSp macro="">
      <xdr:nvCxnSpPr>
        <xdr:cNvPr id="166" name="直線コネクタ 165">
          <a:extLst>
            <a:ext uri="{FF2B5EF4-FFF2-40B4-BE49-F238E27FC236}">
              <a16:creationId xmlns:a16="http://schemas.microsoft.com/office/drawing/2014/main" id="{00000000-0008-0000-1000-0000A6000000}"/>
            </a:ext>
          </a:extLst>
        </xdr:cNvPr>
        <xdr:cNvCxnSpPr/>
      </xdr:nvCxnSpPr>
      <xdr:spPr>
        <a:xfrm>
          <a:off x="685800" y="96894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159385</xdr:rowOff>
    </xdr:from>
    <xdr:ext cx="398780" cy="248920"/>
    <xdr:sp macro="" textlink="">
      <xdr:nvSpPr>
        <xdr:cNvPr id="167" name="テキスト ボックス 166">
          <a:extLst>
            <a:ext uri="{FF2B5EF4-FFF2-40B4-BE49-F238E27FC236}">
              <a16:creationId xmlns:a16="http://schemas.microsoft.com/office/drawing/2014/main" id="{00000000-0008-0000-1000-0000A7000000}"/>
            </a:ext>
          </a:extLst>
        </xdr:cNvPr>
        <xdr:cNvSpPr txBox="1"/>
      </xdr:nvSpPr>
      <xdr:spPr>
        <a:xfrm>
          <a:off x="339725" y="955103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93345</xdr:rowOff>
    </xdr:from>
    <xdr:to>
      <xdr:col>28</xdr:col>
      <xdr:colOff>114300</xdr:colOff>
      <xdr:row>55</xdr:row>
      <xdr:rowOff>93345</xdr:rowOff>
    </xdr:to>
    <xdr:cxnSp macro="">
      <xdr:nvCxnSpPr>
        <xdr:cNvPr id="168" name="直線コネクタ 167">
          <a:extLst>
            <a:ext uri="{FF2B5EF4-FFF2-40B4-BE49-F238E27FC236}">
              <a16:creationId xmlns:a16="http://schemas.microsoft.com/office/drawing/2014/main" id="{00000000-0008-0000-1000-0000A8000000}"/>
            </a:ext>
          </a:extLst>
        </xdr:cNvPr>
        <xdr:cNvCxnSpPr/>
      </xdr:nvCxnSpPr>
      <xdr:spPr>
        <a:xfrm>
          <a:off x="685800" y="9317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121920</xdr:rowOff>
    </xdr:from>
    <xdr:ext cx="398780" cy="248920"/>
    <xdr:sp macro="" textlink="">
      <xdr:nvSpPr>
        <xdr:cNvPr id="169" name="テキスト ボックス 168">
          <a:extLst>
            <a:ext uri="{FF2B5EF4-FFF2-40B4-BE49-F238E27FC236}">
              <a16:creationId xmlns:a16="http://schemas.microsoft.com/office/drawing/2014/main" id="{00000000-0008-0000-1000-0000A9000000}"/>
            </a:ext>
          </a:extLst>
        </xdr:cNvPr>
        <xdr:cNvSpPr txBox="1"/>
      </xdr:nvSpPr>
      <xdr:spPr>
        <a:xfrm>
          <a:off x="339725" y="917829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114300</xdr:colOff>
      <xdr:row>53</xdr:row>
      <xdr:rowOff>55880</xdr:rowOff>
    </xdr:to>
    <xdr:cxnSp macro="">
      <xdr:nvCxnSpPr>
        <xdr:cNvPr id="170" name="直線コネクタ 169">
          <a:extLst>
            <a:ext uri="{FF2B5EF4-FFF2-40B4-BE49-F238E27FC236}">
              <a16:creationId xmlns:a16="http://schemas.microsoft.com/office/drawing/2014/main" id="{00000000-0008-0000-1000-0000AA000000}"/>
            </a:ext>
          </a:extLst>
        </xdr:cNvPr>
        <xdr:cNvCxnSpPr/>
      </xdr:nvCxnSpPr>
      <xdr:spPr>
        <a:xfrm>
          <a:off x="6858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84455</xdr:rowOff>
    </xdr:from>
    <xdr:ext cx="334645" cy="248920"/>
    <xdr:sp macro="" textlink="">
      <xdr:nvSpPr>
        <xdr:cNvPr id="171" name="テキスト ボックス 170">
          <a:extLst>
            <a:ext uri="{FF2B5EF4-FFF2-40B4-BE49-F238E27FC236}">
              <a16:creationId xmlns:a16="http://schemas.microsoft.com/office/drawing/2014/main" id="{00000000-0008-0000-1000-0000AB000000}"/>
            </a:ext>
          </a:extLst>
        </xdr:cNvPr>
        <xdr:cNvSpPr txBox="1"/>
      </xdr:nvSpPr>
      <xdr:spPr>
        <a:xfrm>
          <a:off x="384810" y="8805545"/>
          <a:ext cx="334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152400</xdr:colOff>
      <xdr:row>66</xdr:row>
      <xdr:rowOff>111760</xdr:rowOff>
    </xdr:to>
    <xdr:sp macro="" textlink="">
      <xdr:nvSpPr>
        <xdr:cNvPr id="172" name="【体育館・プール】&#10;有形固定資産減価償却率グラフ枠">
          <a:extLst>
            <a:ext uri="{FF2B5EF4-FFF2-40B4-BE49-F238E27FC236}">
              <a16:creationId xmlns:a16="http://schemas.microsoft.com/office/drawing/2014/main" id="{00000000-0008-0000-1000-0000AC000000}"/>
            </a:ext>
          </a:extLst>
        </xdr:cNvPr>
        <xdr:cNvSpPr/>
      </xdr:nvSpPr>
      <xdr:spPr>
        <a:xfrm>
          <a:off x="6858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67310</xdr:rowOff>
    </xdr:from>
    <xdr:to>
      <xdr:col>24</xdr:col>
      <xdr:colOff>62865</xdr:colOff>
      <xdr:row>64</xdr:row>
      <xdr:rowOff>74295</xdr:rowOff>
    </xdr:to>
    <xdr:cxnSp macro="">
      <xdr:nvCxnSpPr>
        <xdr:cNvPr id="173" name="直線コネクタ 172">
          <a:extLst>
            <a:ext uri="{FF2B5EF4-FFF2-40B4-BE49-F238E27FC236}">
              <a16:creationId xmlns:a16="http://schemas.microsoft.com/office/drawing/2014/main" id="{00000000-0008-0000-1000-0000AD000000}"/>
            </a:ext>
          </a:extLst>
        </xdr:cNvPr>
        <xdr:cNvCxnSpPr/>
      </xdr:nvCxnSpPr>
      <xdr:spPr>
        <a:xfrm flipV="1">
          <a:off x="4177665" y="9458960"/>
          <a:ext cx="0" cy="13481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78105</xdr:rowOff>
    </xdr:from>
    <xdr:ext cx="465455" cy="253365"/>
    <xdr:sp macro="" textlink="">
      <xdr:nvSpPr>
        <xdr:cNvPr id="174" name="【体育館・プール】&#10;有形固定資産減価償却率最小値テキスト">
          <a:extLst>
            <a:ext uri="{FF2B5EF4-FFF2-40B4-BE49-F238E27FC236}">
              <a16:creationId xmlns:a16="http://schemas.microsoft.com/office/drawing/2014/main" id="{00000000-0008-0000-1000-0000AE000000}"/>
            </a:ext>
          </a:extLst>
        </xdr:cNvPr>
        <xdr:cNvSpPr txBox="1"/>
      </xdr:nvSpPr>
      <xdr:spPr>
        <a:xfrm>
          <a:off x="4216400" y="1081087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74295</xdr:rowOff>
    </xdr:from>
    <xdr:to>
      <xdr:col>24</xdr:col>
      <xdr:colOff>152400</xdr:colOff>
      <xdr:row>64</xdr:row>
      <xdr:rowOff>74295</xdr:rowOff>
    </xdr:to>
    <xdr:cxnSp macro="">
      <xdr:nvCxnSpPr>
        <xdr:cNvPr id="175" name="直線コネクタ 174">
          <a:extLst>
            <a:ext uri="{FF2B5EF4-FFF2-40B4-BE49-F238E27FC236}">
              <a16:creationId xmlns:a16="http://schemas.microsoft.com/office/drawing/2014/main" id="{00000000-0008-0000-1000-0000AF000000}"/>
            </a:ext>
          </a:extLst>
        </xdr:cNvPr>
        <xdr:cNvCxnSpPr/>
      </xdr:nvCxnSpPr>
      <xdr:spPr>
        <a:xfrm>
          <a:off x="4108450" y="108070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15240</xdr:rowOff>
    </xdr:from>
    <xdr:ext cx="400685" cy="248920"/>
    <xdr:sp macro="" textlink="">
      <xdr:nvSpPr>
        <xdr:cNvPr id="176" name="【体育館・プール】&#10;有形固定資産減価償却率最大値テキスト">
          <a:extLst>
            <a:ext uri="{FF2B5EF4-FFF2-40B4-BE49-F238E27FC236}">
              <a16:creationId xmlns:a16="http://schemas.microsoft.com/office/drawing/2014/main" id="{00000000-0008-0000-1000-0000B0000000}"/>
            </a:ext>
          </a:extLst>
        </xdr:cNvPr>
        <xdr:cNvSpPr txBox="1"/>
      </xdr:nvSpPr>
      <xdr:spPr>
        <a:xfrm>
          <a:off x="4216400" y="923925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27.6</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67310</xdr:rowOff>
    </xdr:from>
    <xdr:to>
      <xdr:col>24</xdr:col>
      <xdr:colOff>152400</xdr:colOff>
      <xdr:row>56</xdr:row>
      <xdr:rowOff>67310</xdr:rowOff>
    </xdr:to>
    <xdr:cxnSp macro="">
      <xdr:nvCxnSpPr>
        <xdr:cNvPr id="177" name="直線コネクタ 176">
          <a:extLst>
            <a:ext uri="{FF2B5EF4-FFF2-40B4-BE49-F238E27FC236}">
              <a16:creationId xmlns:a16="http://schemas.microsoft.com/office/drawing/2014/main" id="{00000000-0008-0000-1000-0000B1000000}"/>
            </a:ext>
          </a:extLst>
        </xdr:cNvPr>
        <xdr:cNvCxnSpPr/>
      </xdr:nvCxnSpPr>
      <xdr:spPr>
        <a:xfrm>
          <a:off x="4108450" y="94589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67945</xdr:rowOff>
    </xdr:from>
    <xdr:ext cx="400685" cy="248920"/>
    <xdr:sp macro="" textlink="">
      <xdr:nvSpPr>
        <xdr:cNvPr id="178" name="【体育館・プール】&#10;有形固定資産減価償却率平均値テキスト">
          <a:extLst>
            <a:ext uri="{FF2B5EF4-FFF2-40B4-BE49-F238E27FC236}">
              <a16:creationId xmlns:a16="http://schemas.microsoft.com/office/drawing/2014/main" id="{00000000-0008-0000-1000-0000B2000000}"/>
            </a:ext>
          </a:extLst>
        </xdr:cNvPr>
        <xdr:cNvSpPr txBox="1"/>
      </xdr:nvSpPr>
      <xdr:spPr>
        <a:xfrm>
          <a:off x="4216400" y="9962515"/>
          <a:ext cx="40068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45085</xdr:rowOff>
    </xdr:from>
    <xdr:to>
      <xdr:col>24</xdr:col>
      <xdr:colOff>114300</xdr:colOff>
      <xdr:row>60</xdr:row>
      <xdr:rowOff>144780</xdr:rowOff>
    </xdr:to>
    <xdr:sp macro="" textlink="">
      <xdr:nvSpPr>
        <xdr:cNvPr id="179" name="フローチャート: 判断 178">
          <a:extLst>
            <a:ext uri="{FF2B5EF4-FFF2-40B4-BE49-F238E27FC236}">
              <a16:creationId xmlns:a16="http://schemas.microsoft.com/office/drawing/2014/main" id="{00000000-0008-0000-1000-0000B3000000}"/>
            </a:ext>
          </a:extLst>
        </xdr:cNvPr>
        <xdr:cNvSpPr/>
      </xdr:nvSpPr>
      <xdr:spPr>
        <a:xfrm>
          <a:off x="4127500" y="101072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20955</xdr:rowOff>
    </xdr:from>
    <xdr:to>
      <xdr:col>20</xdr:col>
      <xdr:colOff>38100</xdr:colOff>
      <xdr:row>60</xdr:row>
      <xdr:rowOff>120015</xdr:rowOff>
    </xdr:to>
    <xdr:sp macro="" textlink="">
      <xdr:nvSpPr>
        <xdr:cNvPr id="180" name="フローチャート: 判断 179">
          <a:extLst>
            <a:ext uri="{FF2B5EF4-FFF2-40B4-BE49-F238E27FC236}">
              <a16:creationId xmlns:a16="http://schemas.microsoft.com/office/drawing/2014/main" id="{00000000-0008-0000-1000-0000B4000000}"/>
            </a:ext>
          </a:extLst>
        </xdr:cNvPr>
        <xdr:cNvSpPr/>
      </xdr:nvSpPr>
      <xdr:spPr>
        <a:xfrm>
          <a:off x="3384550" y="100831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97790</xdr:rowOff>
    </xdr:to>
    <xdr:sp macro="" textlink="">
      <xdr:nvSpPr>
        <xdr:cNvPr id="181" name="フローチャート: 判断 180">
          <a:extLst>
            <a:ext uri="{FF2B5EF4-FFF2-40B4-BE49-F238E27FC236}">
              <a16:creationId xmlns:a16="http://schemas.microsoft.com/office/drawing/2014/main" id="{00000000-0008-0000-1000-0000B5000000}"/>
            </a:ext>
          </a:extLst>
        </xdr:cNvPr>
        <xdr:cNvSpPr/>
      </xdr:nvSpPr>
      <xdr:spPr>
        <a:xfrm>
          <a:off x="2571750" y="100609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161290</xdr:rowOff>
    </xdr:from>
    <xdr:to>
      <xdr:col>10</xdr:col>
      <xdr:colOff>165100</xdr:colOff>
      <xdr:row>60</xdr:row>
      <xdr:rowOff>92710</xdr:rowOff>
    </xdr:to>
    <xdr:sp macro="" textlink="">
      <xdr:nvSpPr>
        <xdr:cNvPr id="182" name="フローチャート: 判断 181">
          <a:extLst>
            <a:ext uri="{FF2B5EF4-FFF2-40B4-BE49-F238E27FC236}">
              <a16:creationId xmlns:a16="http://schemas.microsoft.com/office/drawing/2014/main" id="{00000000-0008-0000-1000-0000B6000000}"/>
            </a:ext>
          </a:extLst>
        </xdr:cNvPr>
        <xdr:cNvSpPr/>
      </xdr:nvSpPr>
      <xdr:spPr>
        <a:xfrm>
          <a:off x="1778000" y="100558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83185</xdr:rowOff>
    </xdr:to>
    <xdr:sp macro="" textlink="">
      <xdr:nvSpPr>
        <xdr:cNvPr id="183" name="フローチャート: 判断 182">
          <a:extLst>
            <a:ext uri="{FF2B5EF4-FFF2-40B4-BE49-F238E27FC236}">
              <a16:creationId xmlns:a16="http://schemas.microsoft.com/office/drawing/2014/main" id="{00000000-0008-0000-1000-0000B7000000}"/>
            </a:ext>
          </a:extLst>
        </xdr:cNvPr>
        <xdr:cNvSpPr/>
      </xdr:nvSpPr>
      <xdr:spPr>
        <a:xfrm>
          <a:off x="984250" y="1004570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109220</xdr:rowOff>
    </xdr:from>
    <xdr:ext cx="762000" cy="248920"/>
    <xdr:sp macro="" textlink="">
      <xdr:nvSpPr>
        <xdr:cNvPr id="184" name="テキスト ボックス 183">
          <a:extLst>
            <a:ext uri="{FF2B5EF4-FFF2-40B4-BE49-F238E27FC236}">
              <a16:creationId xmlns:a16="http://schemas.microsoft.com/office/drawing/2014/main" id="{00000000-0008-0000-1000-0000B8000000}"/>
            </a:ext>
          </a:extLst>
        </xdr:cNvPr>
        <xdr:cNvSpPr txBox="1"/>
      </xdr:nvSpPr>
      <xdr:spPr>
        <a:xfrm>
          <a:off x="40068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109220</xdr:rowOff>
    </xdr:from>
    <xdr:ext cx="762000" cy="248920"/>
    <xdr:sp macro="" textlink="">
      <xdr:nvSpPr>
        <xdr:cNvPr id="185" name="テキスト ボックス 184">
          <a:extLst>
            <a:ext uri="{FF2B5EF4-FFF2-40B4-BE49-F238E27FC236}">
              <a16:creationId xmlns:a16="http://schemas.microsoft.com/office/drawing/2014/main" id="{00000000-0008-0000-1000-0000B9000000}"/>
            </a:ext>
          </a:extLst>
        </xdr:cNvPr>
        <xdr:cNvSpPr txBox="1"/>
      </xdr:nvSpPr>
      <xdr:spPr>
        <a:xfrm>
          <a:off x="32575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109220</xdr:rowOff>
    </xdr:from>
    <xdr:ext cx="757555" cy="248920"/>
    <xdr:sp macro="" textlink="">
      <xdr:nvSpPr>
        <xdr:cNvPr id="186" name="テキスト ボックス 185">
          <a:extLst>
            <a:ext uri="{FF2B5EF4-FFF2-40B4-BE49-F238E27FC236}">
              <a16:creationId xmlns:a16="http://schemas.microsoft.com/office/drawing/2014/main" id="{00000000-0008-0000-1000-0000BA000000}"/>
            </a:ext>
          </a:extLst>
        </xdr:cNvPr>
        <xdr:cNvSpPr txBox="1"/>
      </xdr:nvSpPr>
      <xdr:spPr>
        <a:xfrm>
          <a:off x="24511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109220</xdr:rowOff>
    </xdr:from>
    <xdr:ext cx="762000" cy="248920"/>
    <xdr:sp macro="" textlink="">
      <xdr:nvSpPr>
        <xdr:cNvPr id="187" name="テキスト ボックス 186">
          <a:extLst>
            <a:ext uri="{FF2B5EF4-FFF2-40B4-BE49-F238E27FC236}">
              <a16:creationId xmlns:a16="http://schemas.microsoft.com/office/drawing/2014/main" id="{00000000-0008-0000-1000-0000BB000000}"/>
            </a:ext>
          </a:extLst>
        </xdr:cNvPr>
        <xdr:cNvSpPr txBox="1"/>
      </xdr:nvSpPr>
      <xdr:spPr>
        <a:xfrm>
          <a:off x="16573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109220</xdr:rowOff>
    </xdr:from>
    <xdr:ext cx="762000" cy="248920"/>
    <xdr:sp macro="" textlink="">
      <xdr:nvSpPr>
        <xdr:cNvPr id="188" name="テキスト ボックス 187">
          <a:extLst>
            <a:ext uri="{FF2B5EF4-FFF2-40B4-BE49-F238E27FC236}">
              <a16:creationId xmlns:a16="http://schemas.microsoft.com/office/drawing/2014/main" id="{00000000-0008-0000-1000-0000BC000000}"/>
            </a:ext>
          </a:extLst>
        </xdr:cNvPr>
        <xdr:cNvSpPr txBox="1"/>
      </xdr:nvSpPr>
      <xdr:spPr>
        <a:xfrm>
          <a:off x="8572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60</xdr:row>
      <xdr:rowOff>154940</xdr:rowOff>
    </xdr:from>
    <xdr:to>
      <xdr:col>24</xdr:col>
      <xdr:colOff>114300</xdr:colOff>
      <xdr:row>61</xdr:row>
      <xdr:rowOff>86995</xdr:rowOff>
    </xdr:to>
    <xdr:sp macro="" textlink="">
      <xdr:nvSpPr>
        <xdr:cNvPr id="189" name="楕円 188">
          <a:extLst>
            <a:ext uri="{FF2B5EF4-FFF2-40B4-BE49-F238E27FC236}">
              <a16:creationId xmlns:a16="http://schemas.microsoft.com/office/drawing/2014/main" id="{00000000-0008-0000-1000-0000BD000000}"/>
            </a:ext>
          </a:extLst>
        </xdr:cNvPr>
        <xdr:cNvSpPr/>
      </xdr:nvSpPr>
      <xdr:spPr>
        <a:xfrm>
          <a:off x="4127500" y="102171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133985</xdr:rowOff>
    </xdr:from>
    <xdr:ext cx="400685" cy="253365"/>
    <xdr:sp macro="" textlink="">
      <xdr:nvSpPr>
        <xdr:cNvPr id="190" name="【体育館・プール】&#10;有形固定資産減価償却率該当値テキスト">
          <a:extLst>
            <a:ext uri="{FF2B5EF4-FFF2-40B4-BE49-F238E27FC236}">
              <a16:creationId xmlns:a16="http://schemas.microsoft.com/office/drawing/2014/main" id="{00000000-0008-0000-1000-0000BE000000}"/>
            </a:ext>
          </a:extLst>
        </xdr:cNvPr>
        <xdr:cNvSpPr txBox="1"/>
      </xdr:nvSpPr>
      <xdr:spPr>
        <a:xfrm>
          <a:off x="4216400" y="1019619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60</xdr:row>
      <xdr:rowOff>112395</xdr:rowOff>
    </xdr:from>
    <xdr:to>
      <xdr:col>20</xdr:col>
      <xdr:colOff>38100</xdr:colOff>
      <xdr:row>61</xdr:row>
      <xdr:rowOff>43815</xdr:rowOff>
    </xdr:to>
    <xdr:sp macro="" textlink="">
      <xdr:nvSpPr>
        <xdr:cNvPr id="191" name="楕円 190">
          <a:extLst>
            <a:ext uri="{FF2B5EF4-FFF2-40B4-BE49-F238E27FC236}">
              <a16:creationId xmlns:a16="http://schemas.microsoft.com/office/drawing/2014/main" id="{00000000-0008-0000-1000-0000BF000000}"/>
            </a:ext>
          </a:extLst>
        </xdr:cNvPr>
        <xdr:cNvSpPr/>
      </xdr:nvSpPr>
      <xdr:spPr>
        <a:xfrm>
          <a:off x="3384550" y="101746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60</xdr:row>
      <xdr:rowOff>162560</xdr:rowOff>
    </xdr:from>
    <xdr:to>
      <xdr:col>24</xdr:col>
      <xdr:colOff>63500</xdr:colOff>
      <xdr:row>61</xdr:row>
      <xdr:rowOff>37465</xdr:rowOff>
    </xdr:to>
    <xdr:cxnSp macro="">
      <xdr:nvCxnSpPr>
        <xdr:cNvPr id="192" name="直線コネクタ 191">
          <a:extLst>
            <a:ext uri="{FF2B5EF4-FFF2-40B4-BE49-F238E27FC236}">
              <a16:creationId xmlns:a16="http://schemas.microsoft.com/office/drawing/2014/main" id="{00000000-0008-0000-1000-0000C0000000}"/>
            </a:ext>
          </a:extLst>
        </xdr:cNvPr>
        <xdr:cNvCxnSpPr/>
      </xdr:nvCxnSpPr>
      <xdr:spPr>
        <a:xfrm>
          <a:off x="3429000" y="10224770"/>
          <a:ext cx="7493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63500</xdr:rowOff>
    </xdr:from>
    <xdr:to>
      <xdr:col>15</xdr:col>
      <xdr:colOff>101600</xdr:colOff>
      <xdr:row>60</xdr:row>
      <xdr:rowOff>163195</xdr:rowOff>
    </xdr:to>
    <xdr:sp macro="" textlink="">
      <xdr:nvSpPr>
        <xdr:cNvPr id="193" name="楕円 192">
          <a:extLst>
            <a:ext uri="{FF2B5EF4-FFF2-40B4-BE49-F238E27FC236}">
              <a16:creationId xmlns:a16="http://schemas.microsoft.com/office/drawing/2014/main" id="{00000000-0008-0000-1000-0000C1000000}"/>
            </a:ext>
          </a:extLst>
        </xdr:cNvPr>
        <xdr:cNvSpPr/>
      </xdr:nvSpPr>
      <xdr:spPr>
        <a:xfrm>
          <a:off x="2571750" y="101257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113665</xdr:rowOff>
    </xdr:from>
    <xdr:to>
      <xdr:col>19</xdr:col>
      <xdr:colOff>171450</xdr:colOff>
      <xdr:row>60</xdr:row>
      <xdr:rowOff>162560</xdr:rowOff>
    </xdr:to>
    <xdr:cxnSp macro="">
      <xdr:nvCxnSpPr>
        <xdr:cNvPr id="194" name="直線コネクタ 193">
          <a:extLst>
            <a:ext uri="{FF2B5EF4-FFF2-40B4-BE49-F238E27FC236}">
              <a16:creationId xmlns:a16="http://schemas.microsoft.com/office/drawing/2014/main" id="{00000000-0008-0000-1000-0000C2000000}"/>
            </a:ext>
          </a:extLst>
        </xdr:cNvPr>
        <xdr:cNvCxnSpPr/>
      </xdr:nvCxnSpPr>
      <xdr:spPr>
        <a:xfrm>
          <a:off x="2622550" y="10175875"/>
          <a:ext cx="80645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15875</xdr:rowOff>
    </xdr:from>
    <xdr:to>
      <xdr:col>10</xdr:col>
      <xdr:colOff>165100</xdr:colOff>
      <xdr:row>60</xdr:row>
      <xdr:rowOff>114935</xdr:rowOff>
    </xdr:to>
    <xdr:sp macro="" textlink="">
      <xdr:nvSpPr>
        <xdr:cNvPr id="195" name="楕円 194">
          <a:extLst>
            <a:ext uri="{FF2B5EF4-FFF2-40B4-BE49-F238E27FC236}">
              <a16:creationId xmlns:a16="http://schemas.microsoft.com/office/drawing/2014/main" id="{00000000-0008-0000-1000-0000C3000000}"/>
            </a:ext>
          </a:extLst>
        </xdr:cNvPr>
        <xdr:cNvSpPr/>
      </xdr:nvSpPr>
      <xdr:spPr>
        <a:xfrm>
          <a:off x="1778000" y="100780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64770</xdr:rowOff>
    </xdr:from>
    <xdr:to>
      <xdr:col>15</xdr:col>
      <xdr:colOff>50800</xdr:colOff>
      <xdr:row>60</xdr:row>
      <xdr:rowOff>113665</xdr:rowOff>
    </xdr:to>
    <xdr:cxnSp macro="">
      <xdr:nvCxnSpPr>
        <xdr:cNvPr id="196" name="直線コネクタ 195">
          <a:extLst>
            <a:ext uri="{FF2B5EF4-FFF2-40B4-BE49-F238E27FC236}">
              <a16:creationId xmlns:a16="http://schemas.microsoft.com/office/drawing/2014/main" id="{00000000-0008-0000-1000-0000C4000000}"/>
            </a:ext>
          </a:extLst>
        </xdr:cNvPr>
        <xdr:cNvCxnSpPr/>
      </xdr:nvCxnSpPr>
      <xdr:spPr>
        <a:xfrm>
          <a:off x="1828800" y="10126980"/>
          <a:ext cx="79375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13970</xdr:rowOff>
    </xdr:from>
    <xdr:to>
      <xdr:col>6</xdr:col>
      <xdr:colOff>38100</xdr:colOff>
      <xdr:row>60</xdr:row>
      <xdr:rowOff>113030</xdr:rowOff>
    </xdr:to>
    <xdr:sp macro="" textlink="">
      <xdr:nvSpPr>
        <xdr:cNvPr id="197" name="楕円 196">
          <a:extLst>
            <a:ext uri="{FF2B5EF4-FFF2-40B4-BE49-F238E27FC236}">
              <a16:creationId xmlns:a16="http://schemas.microsoft.com/office/drawing/2014/main" id="{00000000-0008-0000-1000-0000C5000000}"/>
            </a:ext>
          </a:extLst>
        </xdr:cNvPr>
        <xdr:cNvSpPr/>
      </xdr:nvSpPr>
      <xdr:spPr>
        <a:xfrm>
          <a:off x="984250" y="100761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60</xdr:row>
      <xdr:rowOff>62865</xdr:rowOff>
    </xdr:from>
    <xdr:to>
      <xdr:col>10</xdr:col>
      <xdr:colOff>114300</xdr:colOff>
      <xdr:row>60</xdr:row>
      <xdr:rowOff>64770</xdr:rowOff>
    </xdr:to>
    <xdr:cxnSp macro="">
      <xdr:nvCxnSpPr>
        <xdr:cNvPr id="198" name="直線コネクタ 197">
          <a:extLst>
            <a:ext uri="{FF2B5EF4-FFF2-40B4-BE49-F238E27FC236}">
              <a16:creationId xmlns:a16="http://schemas.microsoft.com/office/drawing/2014/main" id="{00000000-0008-0000-1000-0000C6000000}"/>
            </a:ext>
          </a:extLst>
        </xdr:cNvPr>
        <xdr:cNvCxnSpPr/>
      </xdr:nvCxnSpPr>
      <xdr:spPr>
        <a:xfrm>
          <a:off x="1028700" y="10125075"/>
          <a:ext cx="8001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136525</xdr:rowOff>
    </xdr:from>
    <xdr:ext cx="400685" cy="253365"/>
    <xdr:sp macro="" textlink="">
      <xdr:nvSpPr>
        <xdr:cNvPr id="199" name="n_1aveValue【体育館・プール】&#10;有形固定資産減価償却率">
          <a:extLst>
            <a:ext uri="{FF2B5EF4-FFF2-40B4-BE49-F238E27FC236}">
              <a16:creationId xmlns:a16="http://schemas.microsoft.com/office/drawing/2014/main" id="{00000000-0008-0000-1000-0000C7000000}"/>
            </a:ext>
          </a:extLst>
        </xdr:cNvPr>
        <xdr:cNvSpPr txBox="1"/>
      </xdr:nvSpPr>
      <xdr:spPr>
        <a:xfrm>
          <a:off x="3239135" y="986345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114300</xdr:rowOff>
    </xdr:from>
    <xdr:ext cx="400685" cy="253365"/>
    <xdr:sp macro="" textlink="">
      <xdr:nvSpPr>
        <xdr:cNvPr id="200" name="n_2aveValue【体育館・プール】&#10;有形固定資産減価償却率">
          <a:extLst>
            <a:ext uri="{FF2B5EF4-FFF2-40B4-BE49-F238E27FC236}">
              <a16:creationId xmlns:a16="http://schemas.microsoft.com/office/drawing/2014/main" id="{00000000-0008-0000-1000-0000C8000000}"/>
            </a:ext>
          </a:extLst>
        </xdr:cNvPr>
        <xdr:cNvSpPr txBox="1"/>
      </xdr:nvSpPr>
      <xdr:spPr>
        <a:xfrm>
          <a:off x="2439035" y="984123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108585</xdr:rowOff>
    </xdr:from>
    <xdr:ext cx="400685" cy="248920"/>
    <xdr:sp macro="" textlink="">
      <xdr:nvSpPr>
        <xdr:cNvPr id="201" name="n_3aveValue【体育館・プール】&#10;有形固定資産減価償却率">
          <a:extLst>
            <a:ext uri="{FF2B5EF4-FFF2-40B4-BE49-F238E27FC236}">
              <a16:creationId xmlns:a16="http://schemas.microsoft.com/office/drawing/2014/main" id="{00000000-0008-0000-1000-0000C9000000}"/>
            </a:ext>
          </a:extLst>
        </xdr:cNvPr>
        <xdr:cNvSpPr txBox="1"/>
      </xdr:nvSpPr>
      <xdr:spPr>
        <a:xfrm>
          <a:off x="1645285" y="983551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99060</xdr:rowOff>
    </xdr:from>
    <xdr:ext cx="405130" cy="253365"/>
    <xdr:sp macro="" textlink="">
      <xdr:nvSpPr>
        <xdr:cNvPr id="202" name="n_4aveValue【体育館・プール】&#10;有形固定資産減価償却率">
          <a:extLst>
            <a:ext uri="{FF2B5EF4-FFF2-40B4-BE49-F238E27FC236}">
              <a16:creationId xmlns:a16="http://schemas.microsoft.com/office/drawing/2014/main" id="{00000000-0008-0000-1000-0000CA000000}"/>
            </a:ext>
          </a:extLst>
        </xdr:cNvPr>
        <xdr:cNvSpPr txBox="1"/>
      </xdr:nvSpPr>
      <xdr:spPr>
        <a:xfrm>
          <a:off x="851535" y="982599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61</xdr:row>
      <xdr:rowOff>35560</xdr:rowOff>
    </xdr:from>
    <xdr:ext cx="400685" cy="248920"/>
    <xdr:sp macro="" textlink="">
      <xdr:nvSpPr>
        <xdr:cNvPr id="203" name="n_1mainValue【体育館・プール】&#10;有形固定資産減価償却率">
          <a:extLst>
            <a:ext uri="{FF2B5EF4-FFF2-40B4-BE49-F238E27FC236}">
              <a16:creationId xmlns:a16="http://schemas.microsoft.com/office/drawing/2014/main" id="{00000000-0008-0000-1000-0000CB000000}"/>
            </a:ext>
          </a:extLst>
        </xdr:cNvPr>
        <xdr:cNvSpPr txBox="1"/>
      </xdr:nvSpPr>
      <xdr:spPr>
        <a:xfrm>
          <a:off x="3239135" y="1026541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60</xdr:row>
      <xdr:rowOff>154305</xdr:rowOff>
    </xdr:from>
    <xdr:ext cx="400685" cy="253365"/>
    <xdr:sp macro="" textlink="">
      <xdr:nvSpPr>
        <xdr:cNvPr id="204" name="n_2mainValue【体育館・プール】&#10;有形固定資産減価償却率">
          <a:extLst>
            <a:ext uri="{FF2B5EF4-FFF2-40B4-BE49-F238E27FC236}">
              <a16:creationId xmlns:a16="http://schemas.microsoft.com/office/drawing/2014/main" id="{00000000-0008-0000-1000-0000CC000000}"/>
            </a:ext>
          </a:extLst>
        </xdr:cNvPr>
        <xdr:cNvSpPr txBox="1"/>
      </xdr:nvSpPr>
      <xdr:spPr>
        <a:xfrm>
          <a:off x="2439035" y="1021651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66.1</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60</xdr:row>
      <xdr:rowOff>106680</xdr:rowOff>
    </xdr:from>
    <xdr:ext cx="400685" cy="248920"/>
    <xdr:sp macro="" textlink="">
      <xdr:nvSpPr>
        <xdr:cNvPr id="205" name="n_3mainValue【体育館・プール】&#10;有形固定資産減価償却率">
          <a:extLst>
            <a:ext uri="{FF2B5EF4-FFF2-40B4-BE49-F238E27FC236}">
              <a16:creationId xmlns:a16="http://schemas.microsoft.com/office/drawing/2014/main" id="{00000000-0008-0000-1000-0000CD000000}"/>
            </a:ext>
          </a:extLst>
        </xdr:cNvPr>
        <xdr:cNvSpPr txBox="1"/>
      </xdr:nvSpPr>
      <xdr:spPr>
        <a:xfrm>
          <a:off x="1645285" y="1016889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60</xdr:row>
      <xdr:rowOff>104775</xdr:rowOff>
    </xdr:from>
    <xdr:ext cx="405130" cy="248920"/>
    <xdr:sp macro="" textlink="">
      <xdr:nvSpPr>
        <xdr:cNvPr id="206" name="n_4mainValue【体育館・プール】&#10;有形固定資産減価償却率">
          <a:extLst>
            <a:ext uri="{FF2B5EF4-FFF2-40B4-BE49-F238E27FC236}">
              <a16:creationId xmlns:a16="http://schemas.microsoft.com/office/drawing/2014/main" id="{00000000-0008-0000-1000-0000CE000000}"/>
            </a:ext>
          </a:extLst>
        </xdr:cNvPr>
        <xdr:cNvSpPr txBox="1"/>
      </xdr:nvSpPr>
      <xdr:spPr>
        <a:xfrm>
          <a:off x="851535" y="1016698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111760</xdr:rowOff>
    </xdr:from>
    <xdr:to>
      <xdr:col>59</xdr:col>
      <xdr:colOff>88900</xdr:colOff>
      <xdr:row>50</xdr:row>
      <xdr:rowOff>61595</xdr:rowOff>
    </xdr:to>
    <xdr:sp macro="" textlink="">
      <xdr:nvSpPr>
        <xdr:cNvPr id="207" name="正方形/長方形 206">
          <a:extLst>
            <a:ext uri="{FF2B5EF4-FFF2-40B4-BE49-F238E27FC236}">
              <a16:creationId xmlns:a16="http://schemas.microsoft.com/office/drawing/2014/main" id="{00000000-0008-0000-1000-0000CF000000}"/>
            </a:ext>
          </a:extLst>
        </xdr:cNvPr>
        <xdr:cNvSpPr/>
      </xdr:nvSpPr>
      <xdr:spPr>
        <a:xfrm>
          <a:off x="595630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86995</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1000-0000D0000000}"/>
            </a:ext>
          </a:extLst>
        </xdr:cNvPr>
        <xdr:cNvSpPr/>
      </xdr:nvSpPr>
      <xdr:spPr>
        <a:xfrm>
          <a:off x="60642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117475</xdr:rowOff>
    </xdr:from>
    <xdr:to>
      <xdr:col>43</xdr:col>
      <xdr:colOff>63500</xdr:colOff>
      <xdr:row>53</xdr:row>
      <xdr:rowOff>31115</xdr:rowOff>
    </xdr:to>
    <xdr:sp macro="" textlink="">
      <xdr:nvSpPr>
        <xdr:cNvPr id="209" name="正方形/長方形 208">
          <a:extLst>
            <a:ext uri="{FF2B5EF4-FFF2-40B4-BE49-F238E27FC236}">
              <a16:creationId xmlns:a16="http://schemas.microsoft.com/office/drawing/2014/main" id="{00000000-0008-0000-1000-0000D1000000}"/>
            </a:ext>
          </a:extLst>
        </xdr:cNvPr>
        <xdr:cNvSpPr/>
      </xdr:nvSpPr>
      <xdr:spPr>
        <a:xfrm>
          <a:off x="60642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86995</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1000-0000D2000000}"/>
            </a:ext>
          </a:extLst>
        </xdr:cNvPr>
        <xdr:cNvSpPr/>
      </xdr:nvSpPr>
      <xdr:spPr>
        <a:xfrm>
          <a:off x="69850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117475</xdr:rowOff>
    </xdr:from>
    <xdr:to>
      <xdr:col>48</xdr:col>
      <xdr:colOff>127000</xdr:colOff>
      <xdr:row>53</xdr:row>
      <xdr:rowOff>31115</xdr:rowOff>
    </xdr:to>
    <xdr:sp macro="" textlink="">
      <xdr:nvSpPr>
        <xdr:cNvPr id="211" name="正方形/長方形 210">
          <a:extLst>
            <a:ext uri="{FF2B5EF4-FFF2-40B4-BE49-F238E27FC236}">
              <a16:creationId xmlns:a16="http://schemas.microsoft.com/office/drawing/2014/main" id="{00000000-0008-0000-1000-0000D3000000}"/>
            </a:ext>
          </a:extLst>
        </xdr:cNvPr>
        <xdr:cNvSpPr/>
      </xdr:nvSpPr>
      <xdr:spPr>
        <a:xfrm>
          <a:off x="69850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86995</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1000-0000D4000000}"/>
            </a:ext>
          </a:extLst>
        </xdr:cNvPr>
        <xdr:cNvSpPr/>
      </xdr:nvSpPr>
      <xdr:spPr>
        <a:xfrm>
          <a:off x="8013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117475</xdr:rowOff>
    </xdr:from>
    <xdr:to>
      <xdr:col>54</xdr:col>
      <xdr:colOff>127000</xdr:colOff>
      <xdr:row>53</xdr:row>
      <xdr:rowOff>31115</xdr:rowOff>
    </xdr:to>
    <xdr:sp macro="" textlink="">
      <xdr:nvSpPr>
        <xdr:cNvPr id="213" name="正方形/長方形 212">
          <a:extLst>
            <a:ext uri="{FF2B5EF4-FFF2-40B4-BE49-F238E27FC236}">
              <a16:creationId xmlns:a16="http://schemas.microsoft.com/office/drawing/2014/main" id="{00000000-0008-0000-1000-0000D5000000}"/>
            </a:ext>
          </a:extLst>
        </xdr:cNvPr>
        <xdr:cNvSpPr/>
      </xdr:nvSpPr>
      <xdr:spPr>
        <a:xfrm>
          <a:off x="8013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55880</xdr:rowOff>
    </xdr:from>
    <xdr:to>
      <xdr:col>59</xdr:col>
      <xdr:colOff>88900</xdr:colOff>
      <xdr:row>66</xdr:row>
      <xdr:rowOff>111760</xdr:rowOff>
    </xdr:to>
    <xdr:sp macro="" textlink="">
      <xdr:nvSpPr>
        <xdr:cNvPr id="214" name="正方形/長方形 213">
          <a:extLst>
            <a:ext uri="{FF2B5EF4-FFF2-40B4-BE49-F238E27FC236}">
              <a16:creationId xmlns:a16="http://schemas.microsoft.com/office/drawing/2014/main" id="{00000000-0008-0000-1000-0000D6000000}"/>
            </a:ext>
          </a:extLst>
        </xdr:cNvPr>
        <xdr:cNvSpPr/>
      </xdr:nvSpPr>
      <xdr:spPr>
        <a:xfrm>
          <a:off x="595630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37465</xdr:rowOff>
    </xdr:from>
    <xdr:ext cx="345440" cy="220345"/>
    <xdr:sp macro="" textlink="">
      <xdr:nvSpPr>
        <xdr:cNvPr id="215" name="テキスト ボックス 214">
          <a:extLst>
            <a:ext uri="{FF2B5EF4-FFF2-40B4-BE49-F238E27FC236}">
              <a16:creationId xmlns:a16="http://schemas.microsoft.com/office/drawing/2014/main" id="{00000000-0008-0000-1000-0000D7000000}"/>
            </a:ext>
          </a:extLst>
        </xdr:cNvPr>
        <xdr:cNvSpPr txBox="1"/>
      </xdr:nvSpPr>
      <xdr:spPr>
        <a:xfrm>
          <a:off x="5918200" y="875855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111760</xdr:rowOff>
    </xdr:from>
    <xdr:to>
      <xdr:col>59</xdr:col>
      <xdr:colOff>50800</xdr:colOff>
      <xdr:row>66</xdr:row>
      <xdr:rowOff>111760</xdr:rowOff>
    </xdr:to>
    <xdr:cxnSp macro="">
      <xdr:nvCxnSpPr>
        <xdr:cNvPr id="216" name="直線コネクタ 215">
          <a:extLst>
            <a:ext uri="{FF2B5EF4-FFF2-40B4-BE49-F238E27FC236}">
              <a16:creationId xmlns:a16="http://schemas.microsoft.com/office/drawing/2014/main" id="{00000000-0008-0000-1000-0000D8000000}"/>
            </a:ext>
          </a:extLst>
        </xdr:cNvPr>
        <xdr:cNvCxnSpPr/>
      </xdr:nvCxnSpPr>
      <xdr:spPr>
        <a:xfrm>
          <a:off x="5956300" y="11179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74295</xdr:rowOff>
    </xdr:from>
    <xdr:to>
      <xdr:col>59</xdr:col>
      <xdr:colOff>50800</xdr:colOff>
      <xdr:row>64</xdr:row>
      <xdr:rowOff>74295</xdr:rowOff>
    </xdr:to>
    <xdr:cxnSp macro="">
      <xdr:nvCxnSpPr>
        <xdr:cNvPr id="217" name="直線コネクタ 216">
          <a:extLst>
            <a:ext uri="{FF2B5EF4-FFF2-40B4-BE49-F238E27FC236}">
              <a16:creationId xmlns:a16="http://schemas.microsoft.com/office/drawing/2014/main" id="{00000000-0008-0000-1000-0000D9000000}"/>
            </a:ext>
          </a:extLst>
        </xdr:cNvPr>
        <xdr:cNvCxnSpPr/>
      </xdr:nvCxnSpPr>
      <xdr:spPr>
        <a:xfrm>
          <a:off x="5956300" y="10807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103505</xdr:rowOff>
    </xdr:from>
    <xdr:ext cx="462915" cy="248920"/>
    <xdr:sp macro="" textlink="">
      <xdr:nvSpPr>
        <xdr:cNvPr id="218" name="テキスト ボックス 217">
          <a:extLst>
            <a:ext uri="{FF2B5EF4-FFF2-40B4-BE49-F238E27FC236}">
              <a16:creationId xmlns:a16="http://schemas.microsoft.com/office/drawing/2014/main" id="{00000000-0008-0000-1000-0000DA000000}"/>
            </a:ext>
          </a:extLst>
        </xdr:cNvPr>
        <xdr:cNvSpPr txBox="1"/>
      </xdr:nvSpPr>
      <xdr:spPr>
        <a:xfrm>
          <a:off x="5527040" y="106686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37465</xdr:rowOff>
    </xdr:from>
    <xdr:to>
      <xdr:col>59</xdr:col>
      <xdr:colOff>50800</xdr:colOff>
      <xdr:row>62</xdr:row>
      <xdr:rowOff>37465</xdr:rowOff>
    </xdr:to>
    <xdr:cxnSp macro="">
      <xdr:nvCxnSpPr>
        <xdr:cNvPr id="219" name="直線コネクタ 218">
          <a:extLst>
            <a:ext uri="{FF2B5EF4-FFF2-40B4-BE49-F238E27FC236}">
              <a16:creationId xmlns:a16="http://schemas.microsoft.com/office/drawing/2014/main" id="{00000000-0008-0000-1000-0000DB000000}"/>
            </a:ext>
          </a:extLst>
        </xdr:cNvPr>
        <xdr:cNvCxnSpPr/>
      </xdr:nvCxnSpPr>
      <xdr:spPr>
        <a:xfrm>
          <a:off x="5956300" y="104349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61</xdr:row>
      <xdr:rowOff>66040</xdr:rowOff>
    </xdr:from>
    <xdr:ext cx="462915" cy="248920"/>
    <xdr:sp macro="" textlink="">
      <xdr:nvSpPr>
        <xdr:cNvPr id="220" name="テキスト ボックス 219">
          <a:extLst>
            <a:ext uri="{FF2B5EF4-FFF2-40B4-BE49-F238E27FC236}">
              <a16:creationId xmlns:a16="http://schemas.microsoft.com/office/drawing/2014/main" id="{00000000-0008-0000-1000-0000DC000000}"/>
            </a:ext>
          </a:extLst>
        </xdr:cNvPr>
        <xdr:cNvSpPr txBox="1"/>
      </xdr:nvSpPr>
      <xdr:spPr>
        <a:xfrm>
          <a:off x="5527040" y="102958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1000-0000DD000000}"/>
            </a:ext>
          </a:extLst>
        </xdr:cNvPr>
        <xdr:cNvCxnSpPr/>
      </xdr:nvCxnSpPr>
      <xdr:spPr>
        <a:xfrm>
          <a:off x="5956300" y="100622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59</xdr:row>
      <xdr:rowOff>28575</xdr:rowOff>
    </xdr:from>
    <xdr:ext cx="462915" cy="248920"/>
    <xdr:sp macro="" textlink="">
      <xdr:nvSpPr>
        <xdr:cNvPr id="222" name="テキスト ボックス 221">
          <a:extLst>
            <a:ext uri="{FF2B5EF4-FFF2-40B4-BE49-F238E27FC236}">
              <a16:creationId xmlns:a16="http://schemas.microsoft.com/office/drawing/2014/main" id="{00000000-0008-0000-1000-0000DE000000}"/>
            </a:ext>
          </a:extLst>
        </xdr:cNvPr>
        <xdr:cNvSpPr txBox="1"/>
      </xdr:nvSpPr>
      <xdr:spPr>
        <a:xfrm>
          <a:off x="5527040" y="99231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130175</xdr:rowOff>
    </xdr:from>
    <xdr:to>
      <xdr:col>59</xdr:col>
      <xdr:colOff>50800</xdr:colOff>
      <xdr:row>57</xdr:row>
      <xdr:rowOff>130175</xdr:rowOff>
    </xdr:to>
    <xdr:cxnSp macro="">
      <xdr:nvCxnSpPr>
        <xdr:cNvPr id="223" name="直線コネクタ 222">
          <a:extLst>
            <a:ext uri="{FF2B5EF4-FFF2-40B4-BE49-F238E27FC236}">
              <a16:creationId xmlns:a16="http://schemas.microsoft.com/office/drawing/2014/main" id="{00000000-0008-0000-1000-0000DF000000}"/>
            </a:ext>
          </a:extLst>
        </xdr:cNvPr>
        <xdr:cNvCxnSpPr/>
      </xdr:nvCxnSpPr>
      <xdr:spPr>
        <a:xfrm>
          <a:off x="5956300" y="96894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159385</xdr:rowOff>
    </xdr:from>
    <xdr:ext cx="462915" cy="248920"/>
    <xdr:sp macro="" textlink="">
      <xdr:nvSpPr>
        <xdr:cNvPr id="224" name="テキスト ボックス 223">
          <a:extLst>
            <a:ext uri="{FF2B5EF4-FFF2-40B4-BE49-F238E27FC236}">
              <a16:creationId xmlns:a16="http://schemas.microsoft.com/office/drawing/2014/main" id="{00000000-0008-0000-1000-0000E0000000}"/>
            </a:ext>
          </a:extLst>
        </xdr:cNvPr>
        <xdr:cNvSpPr txBox="1"/>
      </xdr:nvSpPr>
      <xdr:spPr>
        <a:xfrm>
          <a:off x="5527040" y="95510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93345</xdr:rowOff>
    </xdr:from>
    <xdr:to>
      <xdr:col>59</xdr:col>
      <xdr:colOff>50800</xdr:colOff>
      <xdr:row>55</xdr:row>
      <xdr:rowOff>93345</xdr:rowOff>
    </xdr:to>
    <xdr:cxnSp macro="">
      <xdr:nvCxnSpPr>
        <xdr:cNvPr id="225" name="直線コネクタ 224">
          <a:extLst>
            <a:ext uri="{FF2B5EF4-FFF2-40B4-BE49-F238E27FC236}">
              <a16:creationId xmlns:a16="http://schemas.microsoft.com/office/drawing/2014/main" id="{00000000-0008-0000-1000-0000E1000000}"/>
            </a:ext>
          </a:extLst>
        </xdr:cNvPr>
        <xdr:cNvCxnSpPr/>
      </xdr:nvCxnSpPr>
      <xdr:spPr>
        <a:xfrm>
          <a:off x="5956300" y="9317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121920</xdr:rowOff>
    </xdr:from>
    <xdr:ext cx="462915" cy="248920"/>
    <xdr:sp macro="" textlink="">
      <xdr:nvSpPr>
        <xdr:cNvPr id="226" name="テキスト ボックス 225">
          <a:extLst>
            <a:ext uri="{FF2B5EF4-FFF2-40B4-BE49-F238E27FC236}">
              <a16:creationId xmlns:a16="http://schemas.microsoft.com/office/drawing/2014/main" id="{00000000-0008-0000-1000-0000E2000000}"/>
            </a:ext>
          </a:extLst>
        </xdr:cNvPr>
        <xdr:cNvSpPr txBox="1"/>
      </xdr:nvSpPr>
      <xdr:spPr>
        <a:xfrm>
          <a:off x="5527040" y="91782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50800</xdr:colOff>
      <xdr:row>53</xdr:row>
      <xdr:rowOff>55880</xdr:rowOff>
    </xdr:to>
    <xdr:cxnSp macro="">
      <xdr:nvCxnSpPr>
        <xdr:cNvPr id="227" name="直線コネクタ 226">
          <a:extLst>
            <a:ext uri="{FF2B5EF4-FFF2-40B4-BE49-F238E27FC236}">
              <a16:creationId xmlns:a16="http://schemas.microsoft.com/office/drawing/2014/main" id="{00000000-0008-0000-1000-0000E3000000}"/>
            </a:ext>
          </a:extLst>
        </xdr:cNvPr>
        <xdr:cNvCxnSpPr/>
      </xdr:nvCxnSpPr>
      <xdr:spPr>
        <a:xfrm>
          <a:off x="5956300" y="8944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84455</xdr:rowOff>
    </xdr:from>
    <xdr:ext cx="462915" cy="248920"/>
    <xdr:sp macro="" textlink="">
      <xdr:nvSpPr>
        <xdr:cNvPr id="228" name="テキスト ボックス 227">
          <a:extLst>
            <a:ext uri="{FF2B5EF4-FFF2-40B4-BE49-F238E27FC236}">
              <a16:creationId xmlns:a16="http://schemas.microsoft.com/office/drawing/2014/main" id="{00000000-0008-0000-1000-0000E4000000}"/>
            </a:ext>
          </a:extLst>
        </xdr:cNvPr>
        <xdr:cNvSpPr txBox="1"/>
      </xdr:nvSpPr>
      <xdr:spPr>
        <a:xfrm>
          <a:off x="5527040" y="88055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88900</xdr:colOff>
      <xdr:row>66</xdr:row>
      <xdr:rowOff>111760</xdr:rowOff>
    </xdr:to>
    <xdr:sp macro="" textlink="">
      <xdr:nvSpPr>
        <xdr:cNvPr id="229" name="【体育館・プール】&#10;一人当たり面積グラフ枠">
          <a:extLst>
            <a:ext uri="{FF2B5EF4-FFF2-40B4-BE49-F238E27FC236}">
              <a16:creationId xmlns:a16="http://schemas.microsoft.com/office/drawing/2014/main" id="{00000000-0008-0000-1000-0000E5000000}"/>
            </a:ext>
          </a:extLst>
        </xdr:cNvPr>
        <xdr:cNvSpPr/>
      </xdr:nvSpPr>
      <xdr:spPr>
        <a:xfrm>
          <a:off x="595630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56</xdr:row>
      <xdr:rowOff>137795</xdr:rowOff>
    </xdr:from>
    <xdr:to>
      <xdr:col>54</xdr:col>
      <xdr:colOff>171450</xdr:colOff>
      <xdr:row>64</xdr:row>
      <xdr:rowOff>17145</xdr:rowOff>
    </xdr:to>
    <xdr:cxnSp macro="">
      <xdr:nvCxnSpPr>
        <xdr:cNvPr id="230" name="直線コネクタ 229">
          <a:extLst>
            <a:ext uri="{FF2B5EF4-FFF2-40B4-BE49-F238E27FC236}">
              <a16:creationId xmlns:a16="http://schemas.microsoft.com/office/drawing/2014/main" id="{00000000-0008-0000-1000-0000E6000000}"/>
            </a:ext>
          </a:extLst>
        </xdr:cNvPr>
        <xdr:cNvCxnSpPr/>
      </xdr:nvCxnSpPr>
      <xdr:spPr>
        <a:xfrm flipV="1">
          <a:off x="9429750" y="9529445"/>
          <a:ext cx="0" cy="12204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20320</xdr:rowOff>
    </xdr:from>
    <xdr:ext cx="465455" cy="253365"/>
    <xdr:sp macro="" textlink="">
      <xdr:nvSpPr>
        <xdr:cNvPr id="231" name="【体育館・プール】&#10;一人当たり面積最小値テキスト">
          <a:extLst>
            <a:ext uri="{FF2B5EF4-FFF2-40B4-BE49-F238E27FC236}">
              <a16:creationId xmlns:a16="http://schemas.microsoft.com/office/drawing/2014/main" id="{00000000-0008-0000-1000-0000E7000000}"/>
            </a:ext>
          </a:extLst>
        </xdr:cNvPr>
        <xdr:cNvSpPr txBox="1"/>
      </xdr:nvSpPr>
      <xdr:spPr>
        <a:xfrm>
          <a:off x="9467850" y="1075309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0.031</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00000000-0008-0000-1000-0000E8000000}"/>
            </a:ext>
          </a:extLst>
        </xdr:cNvPr>
        <xdr:cNvCxnSpPr/>
      </xdr:nvCxnSpPr>
      <xdr:spPr>
        <a:xfrm>
          <a:off x="9359900" y="107499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85725</xdr:rowOff>
    </xdr:from>
    <xdr:ext cx="465455" cy="248920"/>
    <xdr:sp macro="" textlink="">
      <xdr:nvSpPr>
        <xdr:cNvPr id="233" name="【体育館・プール】&#10;一人当たり面積最大値テキスト">
          <a:extLst>
            <a:ext uri="{FF2B5EF4-FFF2-40B4-BE49-F238E27FC236}">
              <a16:creationId xmlns:a16="http://schemas.microsoft.com/office/drawing/2014/main" id="{00000000-0008-0000-1000-0000E9000000}"/>
            </a:ext>
          </a:extLst>
        </xdr:cNvPr>
        <xdr:cNvSpPr txBox="1"/>
      </xdr:nvSpPr>
      <xdr:spPr>
        <a:xfrm>
          <a:off x="9467850" y="9309735"/>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0.686</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137795</xdr:rowOff>
    </xdr:from>
    <xdr:to>
      <xdr:col>55</xdr:col>
      <xdr:colOff>88900</xdr:colOff>
      <xdr:row>56</xdr:row>
      <xdr:rowOff>137795</xdr:rowOff>
    </xdr:to>
    <xdr:cxnSp macro="">
      <xdr:nvCxnSpPr>
        <xdr:cNvPr id="234" name="直線コネクタ 233">
          <a:extLst>
            <a:ext uri="{FF2B5EF4-FFF2-40B4-BE49-F238E27FC236}">
              <a16:creationId xmlns:a16="http://schemas.microsoft.com/office/drawing/2014/main" id="{00000000-0008-0000-1000-0000EA000000}"/>
            </a:ext>
          </a:extLst>
        </xdr:cNvPr>
        <xdr:cNvCxnSpPr/>
      </xdr:nvCxnSpPr>
      <xdr:spPr>
        <a:xfrm>
          <a:off x="9359900" y="95294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59690</xdr:rowOff>
    </xdr:from>
    <xdr:ext cx="465455" cy="253365"/>
    <xdr:sp macro="" textlink="">
      <xdr:nvSpPr>
        <xdr:cNvPr id="235" name="【体育館・プール】&#10;一人当たり面積平均値テキスト">
          <a:extLst>
            <a:ext uri="{FF2B5EF4-FFF2-40B4-BE49-F238E27FC236}">
              <a16:creationId xmlns:a16="http://schemas.microsoft.com/office/drawing/2014/main" id="{00000000-0008-0000-1000-0000EB000000}"/>
            </a:ext>
          </a:extLst>
        </xdr:cNvPr>
        <xdr:cNvSpPr txBox="1"/>
      </xdr:nvSpPr>
      <xdr:spPr>
        <a:xfrm>
          <a:off x="9467850" y="10457180"/>
          <a:ext cx="4654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0.150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80645</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00000000-0008-0000-1000-0000EC000000}"/>
            </a:ext>
          </a:extLst>
        </xdr:cNvPr>
        <xdr:cNvSpPr/>
      </xdr:nvSpPr>
      <xdr:spPr>
        <a:xfrm>
          <a:off x="9398000" y="104781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88265</xdr:rowOff>
    </xdr:from>
    <xdr:to>
      <xdr:col>50</xdr:col>
      <xdr:colOff>165100</xdr:colOff>
      <xdr:row>63</xdr:row>
      <xdr:rowOff>19685</xdr:rowOff>
    </xdr:to>
    <xdr:sp macro="" textlink="">
      <xdr:nvSpPr>
        <xdr:cNvPr id="237" name="フローチャート: 判断 236">
          <a:extLst>
            <a:ext uri="{FF2B5EF4-FFF2-40B4-BE49-F238E27FC236}">
              <a16:creationId xmlns:a16="http://schemas.microsoft.com/office/drawing/2014/main" id="{00000000-0008-0000-1000-0000ED000000}"/>
            </a:ext>
          </a:extLst>
        </xdr:cNvPr>
        <xdr:cNvSpPr/>
      </xdr:nvSpPr>
      <xdr:spPr>
        <a:xfrm>
          <a:off x="8636000" y="104857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84455</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00000000-0008-0000-1000-0000EE000000}"/>
            </a:ext>
          </a:extLst>
        </xdr:cNvPr>
        <xdr:cNvSpPr/>
      </xdr:nvSpPr>
      <xdr:spPr>
        <a:xfrm>
          <a:off x="7842250" y="1048194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22860</xdr:rowOff>
    </xdr:from>
    <xdr:to>
      <xdr:col>41</xdr:col>
      <xdr:colOff>101600</xdr:colOff>
      <xdr:row>62</xdr:row>
      <xdr:rowOff>122555</xdr:rowOff>
    </xdr:to>
    <xdr:sp macro="" textlink="">
      <xdr:nvSpPr>
        <xdr:cNvPr id="239" name="フローチャート: 判断 238">
          <a:extLst>
            <a:ext uri="{FF2B5EF4-FFF2-40B4-BE49-F238E27FC236}">
              <a16:creationId xmlns:a16="http://schemas.microsoft.com/office/drawing/2014/main" id="{00000000-0008-0000-1000-0000EF000000}"/>
            </a:ext>
          </a:extLst>
        </xdr:cNvPr>
        <xdr:cNvSpPr/>
      </xdr:nvSpPr>
      <xdr:spPr>
        <a:xfrm>
          <a:off x="7029450" y="104203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12065</xdr:rowOff>
    </xdr:from>
    <xdr:to>
      <xdr:col>36</xdr:col>
      <xdr:colOff>165100</xdr:colOff>
      <xdr:row>62</xdr:row>
      <xdr:rowOff>111125</xdr:rowOff>
    </xdr:to>
    <xdr:sp macro="" textlink="">
      <xdr:nvSpPr>
        <xdr:cNvPr id="240" name="フローチャート: 判断 239">
          <a:extLst>
            <a:ext uri="{FF2B5EF4-FFF2-40B4-BE49-F238E27FC236}">
              <a16:creationId xmlns:a16="http://schemas.microsoft.com/office/drawing/2014/main" id="{00000000-0008-0000-1000-0000F0000000}"/>
            </a:ext>
          </a:extLst>
        </xdr:cNvPr>
        <xdr:cNvSpPr/>
      </xdr:nvSpPr>
      <xdr:spPr>
        <a:xfrm>
          <a:off x="6235700" y="104095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109220</xdr:rowOff>
    </xdr:from>
    <xdr:ext cx="762000" cy="248920"/>
    <xdr:sp macro="" textlink="">
      <xdr:nvSpPr>
        <xdr:cNvPr id="241" name="テキスト ボックス 240">
          <a:extLst>
            <a:ext uri="{FF2B5EF4-FFF2-40B4-BE49-F238E27FC236}">
              <a16:creationId xmlns:a16="http://schemas.microsoft.com/office/drawing/2014/main" id="{00000000-0008-0000-1000-0000F1000000}"/>
            </a:ext>
          </a:extLst>
        </xdr:cNvPr>
        <xdr:cNvSpPr txBox="1"/>
      </xdr:nvSpPr>
      <xdr:spPr>
        <a:xfrm>
          <a:off x="925830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109220</xdr:rowOff>
    </xdr:from>
    <xdr:ext cx="762000" cy="248920"/>
    <xdr:sp macro="" textlink="">
      <xdr:nvSpPr>
        <xdr:cNvPr id="242" name="テキスト ボックス 241">
          <a:extLst>
            <a:ext uri="{FF2B5EF4-FFF2-40B4-BE49-F238E27FC236}">
              <a16:creationId xmlns:a16="http://schemas.microsoft.com/office/drawing/2014/main" id="{00000000-0008-0000-1000-0000F2000000}"/>
            </a:ext>
          </a:extLst>
        </xdr:cNvPr>
        <xdr:cNvSpPr txBox="1"/>
      </xdr:nvSpPr>
      <xdr:spPr>
        <a:xfrm>
          <a:off x="85153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109220</xdr:rowOff>
    </xdr:from>
    <xdr:ext cx="762000" cy="248920"/>
    <xdr:sp macro="" textlink="">
      <xdr:nvSpPr>
        <xdr:cNvPr id="243" name="テキスト ボックス 242">
          <a:extLst>
            <a:ext uri="{FF2B5EF4-FFF2-40B4-BE49-F238E27FC236}">
              <a16:creationId xmlns:a16="http://schemas.microsoft.com/office/drawing/2014/main" id="{00000000-0008-0000-1000-0000F3000000}"/>
            </a:ext>
          </a:extLst>
        </xdr:cNvPr>
        <xdr:cNvSpPr txBox="1"/>
      </xdr:nvSpPr>
      <xdr:spPr>
        <a:xfrm>
          <a:off x="77152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109220</xdr:rowOff>
    </xdr:from>
    <xdr:ext cx="757555" cy="248920"/>
    <xdr:sp macro="" textlink="">
      <xdr:nvSpPr>
        <xdr:cNvPr id="244" name="テキスト ボックス 243">
          <a:extLst>
            <a:ext uri="{FF2B5EF4-FFF2-40B4-BE49-F238E27FC236}">
              <a16:creationId xmlns:a16="http://schemas.microsoft.com/office/drawing/2014/main" id="{00000000-0008-0000-1000-0000F4000000}"/>
            </a:ext>
          </a:extLst>
        </xdr:cNvPr>
        <xdr:cNvSpPr txBox="1"/>
      </xdr:nvSpPr>
      <xdr:spPr>
        <a:xfrm>
          <a:off x="69088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109220</xdr:rowOff>
    </xdr:from>
    <xdr:ext cx="762000" cy="248920"/>
    <xdr:sp macro="" textlink="">
      <xdr:nvSpPr>
        <xdr:cNvPr id="245" name="テキスト ボックス 244">
          <a:extLst>
            <a:ext uri="{FF2B5EF4-FFF2-40B4-BE49-F238E27FC236}">
              <a16:creationId xmlns:a16="http://schemas.microsoft.com/office/drawing/2014/main" id="{00000000-0008-0000-1000-0000F5000000}"/>
            </a:ext>
          </a:extLst>
        </xdr:cNvPr>
        <xdr:cNvSpPr txBox="1"/>
      </xdr:nvSpPr>
      <xdr:spPr>
        <a:xfrm>
          <a:off x="61150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60</xdr:row>
      <xdr:rowOff>38100</xdr:rowOff>
    </xdr:from>
    <xdr:to>
      <xdr:col>55</xdr:col>
      <xdr:colOff>50800</xdr:colOff>
      <xdr:row>60</xdr:row>
      <xdr:rowOff>137160</xdr:rowOff>
    </xdr:to>
    <xdr:sp macro="" textlink="">
      <xdr:nvSpPr>
        <xdr:cNvPr id="246" name="楕円 245">
          <a:extLst>
            <a:ext uri="{FF2B5EF4-FFF2-40B4-BE49-F238E27FC236}">
              <a16:creationId xmlns:a16="http://schemas.microsoft.com/office/drawing/2014/main" id="{00000000-0008-0000-1000-0000F6000000}"/>
            </a:ext>
          </a:extLst>
        </xdr:cNvPr>
        <xdr:cNvSpPr/>
      </xdr:nvSpPr>
      <xdr:spPr>
        <a:xfrm>
          <a:off x="9398000" y="101003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60325</xdr:rowOff>
    </xdr:from>
    <xdr:ext cx="465455" cy="253365"/>
    <xdr:sp macro="" textlink="">
      <xdr:nvSpPr>
        <xdr:cNvPr id="247" name="【体育館・プール】&#10;一人当たり面積該当値テキスト">
          <a:extLst>
            <a:ext uri="{FF2B5EF4-FFF2-40B4-BE49-F238E27FC236}">
              <a16:creationId xmlns:a16="http://schemas.microsoft.com/office/drawing/2014/main" id="{00000000-0008-0000-1000-0000F7000000}"/>
            </a:ext>
          </a:extLst>
        </xdr:cNvPr>
        <xdr:cNvSpPr txBox="1"/>
      </xdr:nvSpPr>
      <xdr:spPr>
        <a:xfrm>
          <a:off x="9467850" y="995489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0.353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60</xdr:row>
      <xdr:rowOff>38100</xdr:rowOff>
    </xdr:from>
    <xdr:to>
      <xdr:col>50</xdr:col>
      <xdr:colOff>165100</xdr:colOff>
      <xdr:row>60</xdr:row>
      <xdr:rowOff>137160</xdr:rowOff>
    </xdr:to>
    <xdr:sp macro="" textlink="">
      <xdr:nvSpPr>
        <xdr:cNvPr id="248" name="楕円 247">
          <a:extLst>
            <a:ext uri="{FF2B5EF4-FFF2-40B4-BE49-F238E27FC236}">
              <a16:creationId xmlns:a16="http://schemas.microsoft.com/office/drawing/2014/main" id="{00000000-0008-0000-1000-0000F8000000}"/>
            </a:ext>
          </a:extLst>
        </xdr:cNvPr>
        <xdr:cNvSpPr/>
      </xdr:nvSpPr>
      <xdr:spPr>
        <a:xfrm>
          <a:off x="8636000" y="101003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87630</xdr:rowOff>
    </xdr:from>
    <xdr:to>
      <xdr:col>55</xdr:col>
      <xdr:colOff>0</xdr:colOff>
      <xdr:row>60</xdr:row>
      <xdr:rowOff>87630</xdr:rowOff>
    </xdr:to>
    <xdr:cxnSp macro="">
      <xdr:nvCxnSpPr>
        <xdr:cNvPr id="249" name="直線コネクタ 248">
          <a:extLst>
            <a:ext uri="{FF2B5EF4-FFF2-40B4-BE49-F238E27FC236}">
              <a16:creationId xmlns:a16="http://schemas.microsoft.com/office/drawing/2014/main" id="{00000000-0008-0000-1000-0000F9000000}"/>
            </a:ext>
          </a:extLst>
        </xdr:cNvPr>
        <xdr:cNvCxnSpPr/>
      </xdr:nvCxnSpPr>
      <xdr:spPr>
        <a:xfrm>
          <a:off x="8686800" y="1014984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39370</xdr:rowOff>
    </xdr:from>
    <xdr:to>
      <xdr:col>46</xdr:col>
      <xdr:colOff>38100</xdr:colOff>
      <xdr:row>60</xdr:row>
      <xdr:rowOff>139065</xdr:rowOff>
    </xdr:to>
    <xdr:sp macro="" textlink="">
      <xdr:nvSpPr>
        <xdr:cNvPr id="250" name="楕円 249">
          <a:extLst>
            <a:ext uri="{FF2B5EF4-FFF2-40B4-BE49-F238E27FC236}">
              <a16:creationId xmlns:a16="http://schemas.microsoft.com/office/drawing/2014/main" id="{00000000-0008-0000-1000-0000FA000000}"/>
            </a:ext>
          </a:extLst>
        </xdr:cNvPr>
        <xdr:cNvSpPr/>
      </xdr:nvSpPr>
      <xdr:spPr>
        <a:xfrm>
          <a:off x="7842250" y="101015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60</xdr:row>
      <xdr:rowOff>87630</xdr:rowOff>
    </xdr:from>
    <xdr:to>
      <xdr:col>50</xdr:col>
      <xdr:colOff>114300</xdr:colOff>
      <xdr:row>60</xdr:row>
      <xdr:rowOff>89535</xdr:rowOff>
    </xdr:to>
    <xdr:cxnSp macro="">
      <xdr:nvCxnSpPr>
        <xdr:cNvPr id="251" name="直線コネクタ 250">
          <a:extLst>
            <a:ext uri="{FF2B5EF4-FFF2-40B4-BE49-F238E27FC236}">
              <a16:creationId xmlns:a16="http://schemas.microsoft.com/office/drawing/2014/main" id="{00000000-0008-0000-1000-0000FB000000}"/>
            </a:ext>
          </a:extLst>
        </xdr:cNvPr>
        <xdr:cNvCxnSpPr/>
      </xdr:nvCxnSpPr>
      <xdr:spPr>
        <a:xfrm flipV="1">
          <a:off x="7886700" y="10149840"/>
          <a:ext cx="8001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41275</xdr:rowOff>
    </xdr:from>
    <xdr:to>
      <xdr:col>41</xdr:col>
      <xdr:colOff>101600</xdr:colOff>
      <xdr:row>60</xdr:row>
      <xdr:rowOff>140970</xdr:rowOff>
    </xdr:to>
    <xdr:sp macro="" textlink="">
      <xdr:nvSpPr>
        <xdr:cNvPr id="252" name="楕円 251">
          <a:extLst>
            <a:ext uri="{FF2B5EF4-FFF2-40B4-BE49-F238E27FC236}">
              <a16:creationId xmlns:a16="http://schemas.microsoft.com/office/drawing/2014/main" id="{00000000-0008-0000-1000-0000FC000000}"/>
            </a:ext>
          </a:extLst>
        </xdr:cNvPr>
        <xdr:cNvSpPr/>
      </xdr:nvSpPr>
      <xdr:spPr>
        <a:xfrm>
          <a:off x="7029450" y="101034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89535</xdr:rowOff>
    </xdr:from>
    <xdr:to>
      <xdr:col>45</xdr:col>
      <xdr:colOff>171450</xdr:colOff>
      <xdr:row>60</xdr:row>
      <xdr:rowOff>91440</xdr:rowOff>
    </xdr:to>
    <xdr:cxnSp macro="">
      <xdr:nvCxnSpPr>
        <xdr:cNvPr id="253" name="直線コネクタ 252">
          <a:extLst>
            <a:ext uri="{FF2B5EF4-FFF2-40B4-BE49-F238E27FC236}">
              <a16:creationId xmlns:a16="http://schemas.microsoft.com/office/drawing/2014/main" id="{00000000-0008-0000-1000-0000FD000000}"/>
            </a:ext>
          </a:extLst>
        </xdr:cNvPr>
        <xdr:cNvCxnSpPr/>
      </xdr:nvCxnSpPr>
      <xdr:spPr>
        <a:xfrm flipV="1">
          <a:off x="7080250" y="10151745"/>
          <a:ext cx="8064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49530</xdr:rowOff>
    </xdr:from>
    <xdr:to>
      <xdr:col>36</xdr:col>
      <xdr:colOff>165100</xdr:colOff>
      <xdr:row>60</xdr:row>
      <xdr:rowOff>148590</xdr:rowOff>
    </xdr:to>
    <xdr:sp macro="" textlink="">
      <xdr:nvSpPr>
        <xdr:cNvPr id="254" name="楕円 253">
          <a:extLst>
            <a:ext uri="{FF2B5EF4-FFF2-40B4-BE49-F238E27FC236}">
              <a16:creationId xmlns:a16="http://schemas.microsoft.com/office/drawing/2014/main" id="{00000000-0008-0000-1000-0000FE000000}"/>
            </a:ext>
          </a:extLst>
        </xdr:cNvPr>
        <xdr:cNvSpPr/>
      </xdr:nvSpPr>
      <xdr:spPr>
        <a:xfrm>
          <a:off x="6235700" y="101117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91440</xdr:rowOff>
    </xdr:from>
    <xdr:to>
      <xdr:col>41</xdr:col>
      <xdr:colOff>50800</xdr:colOff>
      <xdr:row>60</xdr:row>
      <xdr:rowOff>98425</xdr:rowOff>
    </xdr:to>
    <xdr:cxnSp macro="">
      <xdr:nvCxnSpPr>
        <xdr:cNvPr id="255" name="直線コネクタ 254">
          <a:extLst>
            <a:ext uri="{FF2B5EF4-FFF2-40B4-BE49-F238E27FC236}">
              <a16:creationId xmlns:a16="http://schemas.microsoft.com/office/drawing/2014/main" id="{00000000-0008-0000-1000-0000FF000000}"/>
            </a:ext>
          </a:extLst>
        </xdr:cNvPr>
        <xdr:cNvCxnSpPr/>
      </xdr:nvCxnSpPr>
      <xdr:spPr>
        <a:xfrm flipV="1">
          <a:off x="6286500" y="10153650"/>
          <a:ext cx="79375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63</xdr:row>
      <xdr:rowOff>11430</xdr:rowOff>
    </xdr:from>
    <xdr:ext cx="469900" cy="248920"/>
    <xdr:sp macro="" textlink="">
      <xdr:nvSpPr>
        <xdr:cNvPr id="256" name="n_1aveValue【体育館・プール】&#10;一人当たり面積">
          <a:extLst>
            <a:ext uri="{FF2B5EF4-FFF2-40B4-BE49-F238E27FC236}">
              <a16:creationId xmlns:a16="http://schemas.microsoft.com/office/drawing/2014/main" id="{00000000-0008-0000-1000-000000010000}"/>
            </a:ext>
          </a:extLst>
        </xdr:cNvPr>
        <xdr:cNvSpPr txBox="1"/>
      </xdr:nvSpPr>
      <xdr:spPr>
        <a:xfrm>
          <a:off x="8458200" y="1057656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63</xdr:row>
      <xdr:rowOff>6985</xdr:rowOff>
    </xdr:from>
    <xdr:ext cx="469900" cy="253365"/>
    <xdr:sp macro="" textlink="">
      <xdr:nvSpPr>
        <xdr:cNvPr id="257" name="n_2aveValue【体育館・プール】&#10;一人当たり面積">
          <a:extLst>
            <a:ext uri="{FF2B5EF4-FFF2-40B4-BE49-F238E27FC236}">
              <a16:creationId xmlns:a16="http://schemas.microsoft.com/office/drawing/2014/main" id="{00000000-0008-0000-1000-000001010000}"/>
            </a:ext>
          </a:extLst>
        </xdr:cNvPr>
        <xdr:cNvSpPr txBox="1"/>
      </xdr:nvSpPr>
      <xdr:spPr>
        <a:xfrm>
          <a:off x="7677150" y="105721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0.148</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62</xdr:row>
      <xdr:rowOff>113665</xdr:rowOff>
    </xdr:from>
    <xdr:ext cx="469900" cy="253365"/>
    <xdr:sp macro="" textlink="">
      <xdr:nvSpPr>
        <xdr:cNvPr id="258" name="n_3aveValue【体育館・プール】&#10;一人当たり面積">
          <a:extLst>
            <a:ext uri="{FF2B5EF4-FFF2-40B4-BE49-F238E27FC236}">
              <a16:creationId xmlns:a16="http://schemas.microsoft.com/office/drawing/2014/main" id="{00000000-0008-0000-1000-000002010000}"/>
            </a:ext>
          </a:extLst>
        </xdr:cNvPr>
        <xdr:cNvSpPr txBox="1"/>
      </xdr:nvSpPr>
      <xdr:spPr>
        <a:xfrm>
          <a:off x="6864350" y="105111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62</xdr:row>
      <xdr:rowOff>102870</xdr:rowOff>
    </xdr:from>
    <xdr:ext cx="469900" cy="248920"/>
    <xdr:sp macro="" textlink="">
      <xdr:nvSpPr>
        <xdr:cNvPr id="259" name="n_4aveValue【体育館・プール】&#10;一人当たり面積">
          <a:extLst>
            <a:ext uri="{FF2B5EF4-FFF2-40B4-BE49-F238E27FC236}">
              <a16:creationId xmlns:a16="http://schemas.microsoft.com/office/drawing/2014/main" id="{00000000-0008-0000-1000-000003010000}"/>
            </a:ext>
          </a:extLst>
        </xdr:cNvPr>
        <xdr:cNvSpPr txBox="1"/>
      </xdr:nvSpPr>
      <xdr:spPr>
        <a:xfrm>
          <a:off x="6070600" y="1050036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58</xdr:row>
      <xdr:rowOff>153035</xdr:rowOff>
    </xdr:from>
    <xdr:ext cx="469900" cy="253365"/>
    <xdr:sp macro="" textlink="">
      <xdr:nvSpPr>
        <xdr:cNvPr id="260" name="n_1mainValue【体育館・プール】&#10;一人当たり面積">
          <a:extLst>
            <a:ext uri="{FF2B5EF4-FFF2-40B4-BE49-F238E27FC236}">
              <a16:creationId xmlns:a16="http://schemas.microsoft.com/office/drawing/2014/main" id="{00000000-0008-0000-1000-000004010000}"/>
            </a:ext>
          </a:extLst>
        </xdr:cNvPr>
        <xdr:cNvSpPr txBox="1"/>
      </xdr:nvSpPr>
      <xdr:spPr>
        <a:xfrm>
          <a:off x="8458200" y="98799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0.353</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58</xdr:row>
      <xdr:rowOff>154940</xdr:rowOff>
    </xdr:from>
    <xdr:ext cx="469900" cy="253365"/>
    <xdr:sp macro="" textlink="">
      <xdr:nvSpPr>
        <xdr:cNvPr id="261" name="n_2mainValue【体育館・プール】&#10;一人当たり面積">
          <a:extLst>
            <a:ext uri="{FF2B5EF4-FFF2-40B4-BE49-F238E27FC236}">
              <a16:creationId xmlns:a16="http://schemas.microsoft.com/office/drawing/2014/main" id="{00000000-0008-0000-1000-000005010000}"/>
            </a:ext>
          </a:extLst>
        </xdr:cNvPr>
        <xdr:cNvSpPr txBox="1"/>
      </xdr:nvSpPr>
      <xdr:spPr>
        <a:xfrm>
          <a:off x="7677150" y="98818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0.352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58</xdr:row>
      <xdr:rowOff>156845</xdr:rowOff>
    </xdr:from>
    <xdr:ext cx="469900" cy="253365"/>
    <xdr:sp macro="" textlink="">
      <xdr:nvSpPr>
        <xdr:cNvPr id="262" name="n_3mainValue【体育館・プール】&#10;一人当たり面積">
          <a:extLst>
            <a:ext uri="{FF2B5EF4-FFF2-40B4-BE49-F238E27FC236}">
              <a16:creationId xmlns:a16="http://schemas.microsoft.com/office/drawing/2014/main" id="{00000000-0008-0000-1000-000006010000}"/>
            </a:ext>
          </a:extLst>
        </xdr:cNvPr>
        <xdr:cNvSpPr txBox="1"/>
      </xdr:nvSpPr>
      <xdr:spPr>
        <a:xfrm>
          <a:off x="6864350" y="98837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0.351</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58</xdr:row>
      <xdr:rowOff>164465</xdr:rowOff>
    </xdr:from>
    <xdr:ext cx="469900" cy="248920"/>
    <xdr:sp macro="" textlink="">
      <xdr:nvSpPr>
        <xdr:cNvPr id="263" name="n_4mainValue【体育館・プール】&#10;一人当たり面積">
          <a:extLst>
            <a:ext uri="{FF2B5EF4-FFF2-40B4-BE49-F238E27FC236}">
              <a16:creationId xmlns:a16="http://schemas.microsoft.com/office/drawing/2014/main" id="{00000000-0008-0000-1000-000007010000}"/>
            </a:ext>
          </a:extLst>
        </xdr:cNvPr>
        <xdr:cNvSpPr txBox="1"/>
      </xdr:nvSpPr>
      <xdr:spPr>
        <a:xfrm>
          <a:off x="6070600" y="989139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0.347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149225</xdr:rowOff>
    </xdr:from>
    <xdr:to>
      <xdr:col>28</xdr:col>
      <xdr:colOff>152400</xdr:colOff>
      <xdr:row>72</xdr:row>
      <xdr:rowOff>99060</xdr:rowOff>
    </xdr:to>
    <xdr:sp macro="" textlink="">
      <xdr:nvSpPr>
        <xdr:cNvPr id="264" name="正方形/長方形 263">
          <a:extLst>
            <a:ext uri="{FF2B5EF4-FFF2-40B4-BE49-F238E27FC236}">
              <a16:creationId xmlns:a16="http://schemas.microsoft.com/office/drawing/2014/main" id="{00000000-0008-0000-1000-000008010000}"/>
            </a:ext>
          </a:extLst>
        </xdr:cNvPr>
        <xdr:cNvSpPr/>
      </xdr:nvSpPr>
      <xdr:spPr>
        <a:xfrm>
          <a:off x="6858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124460</xdr:rowOff>
    </xdr:from>
    <xdr:to>
      <xdr:col>12</xdr:col>
      <xdr:colOff>127000</xdr:colOff>
      <xdr:row>74</xdr:row>
      <xdr:rowOff>37465</xdr:rowOff>
    </xdr:to>
    <xdr:sp macro="" textlink="">
      <xdr:nvSpPr>
        <xdr:cNvPr id="265" name="正方形/長方形 264">
          <a:extLst>
            <a:ext uri="{FF2B5EF4-FFF2-40B4-BE49-F238E27FC236}">
              <a16:creationId xmlns:a16="http://schemas.microsoft.com/office/drawing/2014/main" id="{00000000-0008-0000-1000-000009010000}"/>
            </a:ext>
          </a:extLst>
        </xdr:cNvPr>
        <xdr:cNvSpPr/>
      </xdr:nvSpPr>
      <xdr:spPr>
        <a:xfrm>
          <a:off x="8128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154940</xdr:rowOff>
    </xdr:from>
    <xdr:to>
      <xdr:col>12</xdr:col>
      <xdr:colOff>127000</xdr:colOff>
      <xdr:row>75</xdr:row>
      <xdr:rowOff>68580</xdr:rowOff>
    </xdr:to>
    <xdr:sp macro="" textlink="">
      <xdr:nvSpPr>
        <xdr:cNvPr id="266" name="正方形/長方形 265">
          <a:extLst>
            <a:ext uri="{FF2B5EF4-FFF2-40B4-BE49-F238E27FC236}">
              <a16:creationId xmlns:a16="http://schemas.microsoft.com/office/drawing/2014/main" id="{00000000-0008-0000-1000-00000A010000}"/>
            </a:ext>
          </a:extLst>
        </xdr:cNvPr>
        <xdr:cNvSpPr/>
      </xdr:nvSpPr>
      <xdr:spPr>
        <a:xfrm>
          <a:off x="8128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19/89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124460</xdr:rowOff>
    </xdr:from>
    <xdr:to>
      <xdr:col>18</xdr:col>
      <xdr:colOff>0</xdr:colOff>
      <xdr:row>74</xdr:row>
      <xdr:rowOff>37465</xdr:rowOff>
    </xdr:to>
    <xdr:sp macro="" textlink="">
      <xdr:nvSpPr>
        <xdr:cNvPr id="267" name="正方形/長方形 266">
          <a:extLst>
            <a:ext uri="{FF2B5EF4-FFF2-40B4-BE49-F238E27FC236}">
              <a16:creationId xmlns:a16="http://schemas.microsoft.com/office/drawing/2014/main" id="{00000000-0008-0000-1000-00000B010000}"/>
            </a:ext>
          </a:extLst>
        </xdr:cNvPr>
        <xdr:cNvSpPr/>
      </xdr:nvSpPr>
      <xdr:spPr>
        <a:xfrm>
          <a:off x="17145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154940</xdr:rowOff>
    </xdr:from>
    <xdr:to>
      <xdr:col>18</xdr:col>
      <xdr:colOff>0</xdr:colOff>
      <xdr:row>75</xdr:row>
      <xdr:rowOff>68580</xdr:rowOff>
    </xdr:to>
    <xdr:sp macro="" textlink="">
      <xdr:nvSpPr>
        <xdr:cNvPr id="268" name="正方形/長方形 267">
          <a:extLst>
            <a:ext uri="{FF2B5EF4-FFF2-40B4-BE49-F238E27FC236}">
              <a16:creationId xmlns:a16="http://schemas.microsoft.com/office/drawing/2014/main" id="{00000000-0008-0000-1000-00000C010000}"/>
            </a:ext>
          </a:extLst>
        </xdr:cNvPr>
        <xdr:cNvSpPr/>
      </xdr:nvSpPr>
      <xdr:spPr>
        <a:xfrm>
          <a:off x="17145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124460</xdr:rowOff>
    </xdr:from>
    <xdr:to>
      <xdr:col>24</xdr:col>
      <xdr:colOff>0</xdr:colOff>
      <xdr:row>74</xdr:row>
      <xdr:rowOff>37465</xdr:rowOff>
    </xdr:to>
    <xdr:sp macro="" textlink="">
      <xdr:nvSpPr>
        <xdr:cNvPr id="269" name="正方形/長方形 268">
          <a:extLst>
            <a:ext uri="{FF2B5EF4-FFF2-40B4-BE49-F238E27FC236}">
              <a16:creationId xmlns:a16="http://schemas.microsoft.com/office/drawing/2014/main" id="{00000000-0008-0000-1000-00000D010000}"/>
            </a:ext>
          </a:extLst>
        </xdr:cNvPr>
        <xdr:cNvSpPr/>
      </xdr:nvSpPr>
      <xdr:spPr>
        <a:xfrm>
          <a:off x="2743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154940</xdr:rowOff>
    </xdr:from>
    <xdr:to>
      <xdr:col>24</xdr:col>
      <xdr:colOff>0</xdr:colOff>
      <xdr:row>75</xdr:row>
      <xdr:rowOff>68580</xdr:rowOff>
    </xdr:to>
    <xdr:sp macro="" textlink="">
      <xdr:nvSpPr>
        <xdr:cNvPr id="270" name="正方形/長方形 269">
          <a:extLst>
            <a:ext uri="{FF2B5EF4-FFF2-40B4-BE49-F238E27FC236}">
              <a16:creationId xmlns:a16="http://schemas.microsoft.com/office/drawing/2014/main" id="{00000000-0008-0000-1000-00000E010000}"/>
            </a:ext>
          </a:extLst>
        </xdr:cNvPr>
        <xdr:cNvSpPr/>
      </xdr:nvSpPr>
      <xdr:spPr>
        <a:xfrm>
          <a:off x="2743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93345</xdr:rowOff>
    </xdr:from>
    <xdr:to>
      <xdr:col>28</xdr:col>
      <xdr:colOff>152400</xdr:colOff>
      <xdr:row>88</xdr:row>
      <xdr:rowOff>149225</xdr:rowOff>
    </xdr:to>
    <xdr:sp macro="" textlink="">
      <xdr:nvSpPr>
        <xdr:cNvPr id="271" name="正方形/長方形 270">
          <a:extLst>
            <a:ext uri="{FF2B5EF4-FFF2-40B4-BE49-F238E27FC236}">
              <a16:creationId xmlns:a16="http://schemas.microsoft.com/office/drawing/2014/main" id="{00000000-0008-0000-1000-00000F010000}"/>
            </a:ext>
          </a:extLst>
        </xdr:cNvPr>
        <xdr:cNvSpPr/>
      </xdr:nvSpPr>
      <xdr:spPr>
        <a:xfrm>
          <a:off x="6858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74295</xdr:rowOff>
    </xdr:from>
    <xdr:ext cx="294005" cy="216535"/>
    <xdr:sp macro="" textlink="">
      <xdr:nvSpPr>
        <xdr:cNvPr id="272" name="テキスト ボックス 271">
          <a:extLst>
            <a:ext uri="{FF2B5EF4-FFF2-40B4-BE49-F238E27FC236}">
              <a16:creationId xmlns:a16="http://schemas.microsoft.com/office/drawing/2014/main" id="{00000000-0008-0000-1000-000010010000}"/>
            </a:ext>
          </a:extLst>
        </xdr:cNvPr>
        <xdr:cNvSpPr txBox="1"/>
      </xdr:nvSpPr>
      <xdr:spPr>
        <a:xfrm>
          <a:off x="666750" y="12483465"/>
          <a:ext cx="294005"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149225</xdr:rowOff>
    </xdr:from>
    <xdr:to>
      <xdr:col>28</xdr:col>
      <xdr:colOff>114300</xdr:colOff>
      <xdr:row>88</xdr:row>
      <xdr:rowOff>149225</xdr:rowOff>
    </xdr:to>
    <xdr:cxnSp macro="">
      <xdr:nvCxnSpPr>
        <xdr:cNvPr id="273" name="直線コネクタ 272">
          <a:extLst>
            <a:ext uri="{FF2B5EF4-FFF2-40B4-BE49-F238E27FC236}">
              <a16:creationId xmlns:a16="http://schemas.microsoft.com/office/drawing/2014/main" id="{00000000-0008-0000-1000-000011010000}"/>
            </a:ext>
          </a:extLst>
        </xdr:cNvPr>
        <xdr:cNvCxnSpPr/>
      </xdr:nvCxnSpPr>
      <xdr:spPr>
        <a:xfrm>
          <a:off x="6858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2915" cy="248920"/>
    <xdr:sp macro="" textlink="">
      <xdr:nvSpPr>
        <xdr:cNvPr id="274" name="テキスト ボックス 273">
          <a:extLst>
            <a:ext uri="{FF2B5EF4-FFF2-40B4-BE49-F238E27FC236}">
              <a16:creationId xmlns:a16="http://schemas.microsoft.com/office/drawing/2014/main" id="{00000000-0008-0000-1000-000012010000}"/>
            </a:ext>
          </a:extLst>
        </xdr:cNvPr>
        <xdr:cNvSpPr txBox="1"/>
      </xdr:nvSpPr>
      <xdr:spPr>
        <a:xfrm>
          <a:off x="275590" y="147662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4</xdr:col>
      <xdr:colOff>0</xdr:colOff>
      <xdr:row>86</xdr:row>
      <xdr:rowOff>111760</xdr:rowOff>
    </xdr:from>
    <xdr:to>
      <xdr:col>28</xdr:col>
      <xdr:colOff>114300</xdr:colOff>
      <xdr:row>86</xdr:row>
      <xdr:rowOff>111760</xdr:rowOff>
    </xdr:to>
    <xdr:cxnSp macro="">
      <xdr:nvCxnSpPr>
        <xdr:cNvPr id="275" name="直線コネクタ 274">
          <a:extLst>
            <a:ext uri="{FF2B5EF4-FFF2-40B4-BE49-F238E27FC236}">
              <a16:creationId xmlns:a16="http://schemas.microsoft.com/office/drawing/2014/main" id="{00000000-0008-0000-1000-000013010000}"/>
            </a:ext>
          </a:extLst>
        </xdr:cNvPr>
        <xdr:cNvCxnSpPr/>
      </xdr:nvCxnSpPr>
      <xdr:spPr>
        <a:xfrm>
          <a:off x="685800" y="14532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140335</xdr:rowOff>
    </xdr:from>
    <xdr:ext cx="462915" cy="248920"/>
    <xdr:sp macro="" textlink="">
      <xdr:nvSpPr>
        <xdr:cNvPr id="276" name="テキスト ボックス 275">
          <a:extLst>
            <a:ext uri="{FF2B5EF4-FFF2-40B4-BE49-F238E27FC236}">
              <a16:creationId xmlns:a16="http://schemas.microsoft.com/office/drawing/2014/main" id="{00000000-0008-0000-1000-000014010000}"/>
            </a:ext>
          </a:extLst>
        </xdr:cNvPr>
        <xdr:cNvSpPr txBox="1"/>
      </xdr:nvSpPr>
      <xdr:spPr>
        <a:xfrm>
          <a:off x="275590" y="143935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84</xdr:row>
      <xdr:rowOff>74295</xdr:rowOff>
    </xdr:from>
    <xdr:to>
      <xdr:col>28</xdr:col>
      <xdr:colOff>114300</xdr:colOff>
      <xdr:row>84</xdr:row>
      <xdr:rowOff>74295</xdr:rowOff>
    </xdr:to>
    <xdr:cxnSp macro="">
      <xdr:nvCxnSpPr>
        <xdr:cNvPr id="277" name="直線コネクタ 276">
          <a:extLst>
            <a:ext uri="{FF2B5EF4-FFF2-40B4-BE49-F238E27FC236}">
              <a16:creationId xmlns:a16="http://schemas.microsoft.com/office/drawing/2014/main" id="{00000000-0008-0000-1000-000015010000}"/>
            </a:ext>
          </a:extLst>
        </xdr:cNvPr>
        <xdr:cNvCxnSpPr/>
      </xdr:nvCxnSpPr>
      <xdr:spPr>
        <a:xfrm>
          <a:off x="685800" y="14159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103505</xdr:rowOff>
    </xdr:from>
    <xdr:ext cx="398780" cy="248920"/>
    <xdr:sp macro="" textlink="">
      <xdr:nvSpPr>
        <xdr:cNvPr id="278" name="テキスト ボックス 277">
          <a:extLst>
            <a:ext uri="{FF2B5EF4-FFF2-40B4-BE49-F238E27FC236}">
              <a16:creationId xmlns:a16="http://schemas.microsoft.com/office/drawing/2014/main" id="{00000000-0008-0000-1000-000016010000}"/>
            </a:ext>
          </a:extLst>
        </xdr:cNvPr>
        <xdr:cNvSpPr txBox="1"/>
      </xdr:nvSpPr>
      <xdr:spPr>
        <a:xfrm>
          <a:off x="339725" y="1402143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4</xdr:col>
      <xdr:colOff>0</xdr:colOff>
      <xdr:row>82</xdr:row>
      <xdr:rowOff>37465</xdr:rowOff>
    </xdr:from>
    <xdr:to>
      <xdr:col>28</xdr:col>
      <xdr:colOff>114300</xdr:colOff>
      <xdr:row>82</xdr:row>
      <xdr:rowOff>37465</xdr:rowOff>
    </xdr:to>
    <xdr:cxnSp macro="">
      <xdr:nvCxnSpPr>
        <xdr:cNvPr id="279" name="直線コネクタ 278">
          <a:extLst>
            <a:ext uri="{FF2B5EF4-FFF2-40B4-BE49-F238E27FC236}">
              <a16:creationId xmlns:a16="http://schemas.microsoft.com/office/drawing/2014/main" id="{00000000-0008-0000-1000-000017010000}"/>
            </a:ext>
          </a:extLst>
        </xdr:cNvPr>
        <xdr:cNvCxnSpPr/>
      </xdr:nvCxnSpPr>
      <xdr:spPr>
        <a:xfrm>
          <a:off x="685800" y="137877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66040</xdr:rowOff>
    </xdr:from>
    <xdr:ext cx="398780" cy="248920"/>
    <xdr:sp macro="" textlink="">
      <xdr:nvSpPr>
        <xdr:cNvPr id="280" name="テキスト ボックス 279">
          <a:extLst>
            <a:ext uri="{FF2B5EF4-FFF2-40B4-BE49-F238E27FC236}">
              <a16:creationId xmlns:a16="http://schemas.microsoft.com/office/drawing/2014/main" id="{00000000-0008-0000-1000-000018010000}"/>
            </a:ext>
          </a:extLst>
        </xdr:cNvPr>
        <xdr:cNvSpPr txBox="1"/>
      </xdr:nvSpPr>
      <xdr:spPr>
        <a:xfrm>
          <a:off x="339725" y="1364869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1000-000019010000}"/>
            </a:ext>
          </a:extLst>
        </xdr:cNvPr>
        <xdr:cNvCxnSpPr/>
      </xdr:nvCxnSpPr>
      <xdr:spPr>
        <a:xfrm>
          <a:off x="6858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28575</xdr:rowOff>
    </xdr:from>
    <xdr:ext cx="398780" cy="248920"/>
    <xdr:sp macro="" textlink="">
      <xdr:nvSpPr>
        <xdr:cNvPr id="282" name="テキスト ボックス 281">
          <a:extLst>
            <a:ext uri="{FF2B5EF4-FFF2-40B4-BE49-F238E27FC236}">
              <a16:creationId xmlns:a16="http://schemas.microsoft.com/office/drawing/2014/main" id="{00000000-0008-0000-1000-00001A010000}"/>
            </a:ext>
          </a:extLst>
        </xdr:cNvPr>
        <xdr:cNvSpPr txBox="1"/>
      </xdr:nvSpPr>
      <xdr:spPr>
        <a:xfrm>
          <a:off x="339725" y="1327594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4</xdr:col>
      <xdr:colOff>0</xdr:colOff>
      <xdr:row>77</xdr:row>
      <xdr:rowOff>130175</xdr:rowOff>
    </xdr:from>
    <xdr:to>
      <xdr:col>28</xdr:col>
      <xdr:colOff>114300</xdr:colOff>
      <xdr:row>77</xdr:row>
      <xdr:rowOff>130175</xdr:rowOff>
    </xdr:to>
    <xdr:cxnSp macro="">
      <xdr:nvCxnSpPr>
        <xdr:cNvPr id="283" name="直線コネクタ 282">
          <a:extLst>
            <a:ext uri="{FF2B5EF4-FFF2-40B4-BE49-F238E27FC236}">
              <a16:creationId xmlns:a16="http://schemas.microsoft.com/office/drawing/2014/main" id="{00000000-0008-0000-1000-00001B010000}"/>
            </a:ext>
          </a:extLst>
        </xdr:cNvPr>
        <xdr:cNvCxnSpPr/>
      </xdr:nvCxnSpPr>
      <xdr:spPr>
        <a:xfrm>
          <a:off x="685800" y="13042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76</xdr:row>
      <xdr:rowOff>159385</xdr:rowOff>
    </xdr:from>
    <xdr:ext cx="334645" cy="248920"/>
    <xdr:sp macro="" textlink="">
      <xdr:nvSpPr>
        <xdr:cNvPr id="284" name="テキスト ボックス 283">
          <a:extLst>
            <a:ext uri="{FF2B5EF4-FFF2-40B4-BE49-F238E27FC236}">
              <a16:creationId xmlns:a16="http://schemas.microsoft.com/office/drawing/2014/main" id="{00000000-0008-0000-1000-00001C010000}"/>
            </a:ext>
          </a:extLst>
        </xdr:cNvPr>
        <xdr:cNvSpPr txBox="1"/>
      </xdr:nvSpPr>
      <xdr:spPr>
        <a:xfrm>
          <a:off x="384810" y="12903835"/>
          <a:ext cx="334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114300</xdr:colOff>
      <xdr:row>75</xdr:row>
      <xdr:rowOff>93345</xdr:rowOff>
    </xdr:to>
    <xdr:cxnSp macro="">
      <xdr:nvCxnSpPr>
        <xdr:cNvPr id="285" name="直線コネクタ 284">
          <a:extLst>
            <a:ext uri="{FF2B5EF4-FFF2-40B4-BE49-F238E27FC236}">
              <a16:creationId xmlns:a16="http://schemas.microsoft.com/office/drawing/2014/main" id="{00000000-0008-0000-1000-00001D010000}"/>
            </a:ext>
          </a:extLst>
        </xdr:cNvPr>
        <xdr:cNvCxnSpPr/>
      </xdr:nvCxnSpPr>
      <xdr:spPr>
        <a:xfrm>
          <a:off x="6858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93345</xdr:rowOff>
    </xdr:from>
    <xdr:to>
      <xdr:col>28</xdr:col>
      <xdr:colOff>152400</xdr:colOff>
      <xdr:row>88</xdr:row>
      <xdr:rowOff>149225</xdr:rowOff>
    </xdr:to>
    <xdr:sp macro="" textlink="">
      <xdr:nvSpPr>
        <xdr:cNvPr id="286" name="【福祉施設】&#10;有形固定資産減価償却率グラフ枠">
          <a:extLst>
            <a:ext uri="{FF2B5EF4-FFF2-40B4-BE49-F238E27FC236}">
              <a16:creationId xmlns:a16="http://schemas.microsoft.com/office/drawing/2014/main" id="{00000000-0008-0000-1000-00001E010000}"/>
            </a:ext>
          </a:extLst>
        </xdr:cNvPr>
        <xdr:cNvSpPr/>
      </xdr:nvSpPr>
      <xdr:spPr>
        <a:xfrm>
          <a:off x="6858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130175</xdr:rowOff>
    </xdr:from>
    <xdr:to>
      <xdr:col>24</xdr:col>
      <xdr:colOff>62865</xdr:colOff>
      <xdr:row>85</xdr:row>
      <xdr:rowOff>31115</xdr:rowOff>
    </xdr:to>
    <xdr:cxnSp macro="">
      <xdr:nvCxnSpPr>
        <xdr:cNvPr id="287" name="直線コネクタ 286">
          <a:extLst>
            <a:ext uri="{FF2B5EF4-FFF2-40B4-BE49-F238E27FC236}">
              <a16:creationId xmlns:a16="http://schemas.microsoft.com/office/drawing/2014/main" id="{00000000-0008-0000-1000-00001F010000}"/>
            </a:ext>
          </a:extLst>
        </xdr:cNvPr>
        <xdr:cNvCxnSpPr/>
      </xdr:nvCxnSpPr>
      <xdr:spPr>
        <a:xfrm flipV="1">
          <a:off x="4177665" y="13042265"/>
          <a:ext cx="0" cy="1242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34925</xdr:rowOff>
    </xdr:from>
    <xdr:ext cx="465455" cy="248920"/>
    <xdr:sp macro="" textlink="">
      <xdr:nvSpPr>
        <xdr:cNvPr id="288" name="【福祉施設】&#10;有形固定資産減価償却率最小値テキスト">
          <a:extLst>
            <a:ext uri="{FF2B5EF4-FFF2-40B4-BE49-F238E27FC236}">
              <a16:creationId xmlns:a16="http://schemas.microsoft.com/office/drawing/2014/main" id="{00000000-0008-0000-1000-000020010000}"/>
            </a:ext>
          </a:extLst>
        </xdr:cNvPr>
        <xdr:cNvSpPr txBox="1"/>
      </xdr:nvSpPr>
      <xdr:spPr>
        <a:xfrm>
          <a:off x="4216400" y="14288135"/>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85</xdr:row>
      <xdr:rowOff>31115</xdr:rowOff>
    </xdr:from>
    <xdr:to>
      <xdr:col>24</xdr:col>
      <xdr:colOff>152400</xdr:colOff>
      <xdr:row>85</xdr:row>
      <xdr:rowOff>31115</xdr:rowOff>
    </xdr:to>
    <xdr:cxnSp macro="">
      <xdr:nvCxnSpPr>
        <xdr:cNvPr id="289" name="直線コネクタ 288">
          <a:extLst>
            <a:ext uri="{FF2B5EF4-FFF2-40B4-BE49-F238E27FC236}">
              <a16:creationId xmlns:a16="http://schemas.microsoft.com/office/drawing/2014/main" id="{00000000-0008-0000-1000-000021010000}"/>
            </a:ext>
          </a:extLst>
        </xdr:cNvPr>
        <xdr:cNvCxnSpPr/>
      </xdr:nvCxnSpPr>
      <xdr:spPr>
        <a:xfrm>
          <a:off x="4108450" y="142843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78105</xdr:rowOff>
    </xdr:from>
    <xdr:ext cx="335915" cy="253365"/>
    <xdr:sp macro="" textlink="">
      <xdr:nvSpPr>
        <xdr:cNvPr id="290" name="【福祉施設】&#10;有形固定資産減価償却率最大値テキスト">
          <a:extLst>
            <a:ext uri="{FF2B5EF4-FFF2-40B4-BE49-F238E27FC236}">
              <a16:creationId xmlns:a16="http://schemas.microsoft.com/office/drawing/2014/main" id="{00000000-0008-0000-1000-000022010000}"/>
            </a:ext>
          </a:extLst>
        </xdr:cNvPr>
        <xdr:cNvSpPr txBox="1"/>
      </xdr:nvSpPr>
      <xdr:spPr>
        <a:xfrm>
          <a:off x="4216400" y="12822555"/>
          <a:ext cx="335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130175</xdr:rowOff>
    </xdr:from>
    <xdr:to>
      <xdr:col>24</xdr:col>
      <xdr:colOff>152400</xdr:colOff>
      <xdr:row>77</xdr:row>
      <xdr:rowOff>130175</xdr:rowOff>
    </xdr:to>
    <xdr:cxnSp macro="">
      <xdr:nvCxnSpPr>
        <xdr:cNvPr id="291" name="直線コネクタ 290">
          <a:extLst>
            <a:ext uri="{FF2B5EF4-FFF2-40B4-BE49-F238E27FC236}">
              <a16:creationId xmlns:a16="http://schemas.microsoft.com/office/drawing/2014/main" id="{00000000-0008-0000-1000-000023010000}"/>
            </a:ext>
          </a:extLst>
        </xdr:cNvPr>
        <xdr:cNvCxnSpPr/>
      </xdr:nvCxnSpPr>
      <xdr:spPr>
        <a:xfrm>
          <a:off x="4108450" y="130422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16510</xdr:rowOff>
    </xdr:from>
    <xdr:ext cx="400685" cy="248920"/>
    <xdr:sp macro="" textlink="">
      <xdr:nvSpPr>
        <xdr:cNvPr id="292" name="【福祉施設】&#10;有形固定資産減価償却率平均値テキスト">
          <a:extLst>
            <a:ext uri="{FF2B5EF4-FFF2-40B4-BE49-F238E27FC236}">
              <a16:creationId xmlns:a16="http://schemas.microsoft.com/office/drawing/2014/main" id="{00000000-0008-0000-1000-000024010000}"/>
            </a:ext>
          </a:extLst>
        </xdr:cNvPr>
        <xdr:cNvSpPr txBox="1"/>
      </xdr:nvSpPr>
      <xdr:spPr>
        <a:xfrm>
          <a:off x="4216400" y="13766800"/>
          <a:ext cx="40068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82</xdr:row>
      <xdr:rowOff>37465</xdr:rowOff>
    </xdr:from>
    <xdr:to>
      <xdr:col>24</xdr:col>
      <xdr:colOff>114300</xdr:colOff>
      <xdr:row>82</xdr:row>
      <xdr:rowOff>136525</xdr:rowOff>
    </xdr:to>
    <xdr:sp macro="" textlink="">
      <xdr:nvSpPr>
        <xdr:cNvPr id="293" name="フローチャート: 判断 292">
          <a:extLst>
            <a:ext uri="{FF2B5EF4-FFF2-40B4-BE49-F238E27FC236}">
              <a16:creationId xmlns:a16="http://schemas.microsoft.com/office/drawing/2014/main" id="{00000000-0008-0000-1000-000025010000}"/>
            </a:ext>
          </a:extLst>
        </xdr:cNvPr>
        <xdr:cNvSpPr/>
      </xdr:nvSpPr>
      <xdr:spPr>
        <a:xfrm>
          <a:off x="4127500" y="137877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27305</xdr:rowOff>
    </xdr:from>
    <xdr:to>
      <xdr:col>20</xdr:col>
      <xdr:colOff>38100</xdr:colOff>
      <xdr:row>82</xdr:row>
      <xdr:rowOff>127000</xdr:rowOff>
    </xdr:to>
    <xdr:sp macro="" textlink="">
      <xdr:nvSpPr>
        <xdr:cNvPr id="294" name="フローチャート: 判断 293">
          <a:extLst>
            <a:ext uri="{FF2B5EF4-FFF2-40B4-BE49-F238E27FC236}">
              <a16:creationId xmlns:a16="http://schemas.microsoft.com/office/drawing/2014/main" id="{00000000-0008-0000-1000-000026010000}"/>
            </a:ext>
          </a:extLst>
        </xdr:cNvPr>
        <xdr:cNvSpPr/>
      </xdr:nvSpPr>
      <xdr:spPr>
        <a:xfrm>
          <a:off x="3384550" y="137775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100330</xdr:rowOff>
    </xdr:to>
    <xdr:sp macro="" textlink="">
      <xdr:nvSpPr>
        <xdr:cNvPr id="295" name="フローチャート: 判断 294">
          <a:extLst>
            <a:ext uri="{FF2B5EF4-FFF2-40B4-BE49-F238E27FC236}">
              <a16:creationId xmlns:a16="http://schemas.microsoft.com/office/drawing/2014/main" id="{00000000-0008-0000-1000-000027010000}"/>
            </a:ext>
          </a:extLst>
        </xdr:cNvPr>
        <xdr:cNvSpPr/>
      </xdr:nvSpPr>
      <xdr:spPr>
        <a:xfrm>
          <a:off x="2571750" y="137515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3810</xdr:rowOff>
    </xdr:from>
    <xdr:to>
      <xdr:col>10</xdr:col>
      <xdr:colOff>165100</xdr:colOff>
      <xdr:row>82</xdr:row>
      <xdr:rowOff>103505</xdr:rowOff>
    </xdr:to>
    <xdr:sp macro="" textlink="">
      <xdr:nvSpPr>
        <xdr:cNvPr id="296" name="フローチャート: 判断 295">
          <a:extLst>
            <a:ext uri="{FF2B5EF4-FFF2-40B4-BE49-F238E27FC236}">
              <a16:creationId xmlns:a16="http://schemas.microsoft.com/office/drawing/2014/main" id="{00000000-0008-0000-1000-000028010000}"/>
            </a:ext>
          </a:extLst>
        </xdr:cNvPr>
        <xdr:cNvSpPr/>
      </xdr:nvSpPr>
      <xdr:spPr>
        <a:xfrm>
          <a:off x="1778000" y="137541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130175</xdr:rowOff>
    </xdr:from>
    <xdr:to>
      <xdr:col>6</xdr:col>
      <xdr:colOff>38100</xdr:colOff>
      <xdr:row>82</xdr:row>
      <xdr:rowOff>61595</xdr:rowOff>
    </xdr:to>
    <xdr:sp macro="" textlink="">
      <xdr:nvSpPr>
        <xdr:cNvPr id="297" name="フローチャート: 判断 296">
          <a:extLst>
            <a:ext uri="{FF2B5EF4-FFF2-40B4-BE49-F238E27FC236}">
              <a16:creationId xmlns:a16="http://schemas.microsoft.com/office/drawing/2014/main" id="{00000000-0008-0000-1000-000029010000}"/>
            </a:ext>
          </a:extLst>
        </xdr:cNvPr>
        <xdr:cNvSpPr/>
      </xdr:nvSpPr>
      <xdr:spPr>
        <a:xfrm>
          <a:off x="984250" y="1371282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146685</xdr:rowOff>
    </xdr:from>
    <xdr:ext cx="762000" cy="248920"/>
    <xdr:sp macro="" textlink="">
      <xdr:nvSpPr>
        <xdr:cNvPr id="298" name="テキスト ボックス 297">
          <a:extLst>
            <a:ext uri="{FF2B5EF4-FFF2-40B4-BE49-F238E27FC236}">
              <a16:creationId xmlns:a16="http://schemas.microsoft.com/office/drawing/2014/main" id="{00000000-0008-0000-1000-00002A010000}"/>
            </a:ext>
          </a:extLst>
        </xdr:cNvPr>
        <xdr:cNvSpPr txBox="1"/>
      </xdr:nvSpPr>
      <xdr:spPr>
        <a:xfrm>
          <a:off x="40068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88</xdr:row>
      <xdr:rowOff>146685</xdr:rowOff>
    </xdr:from>
    <xdr:ext cx="762000" cy="248920"/>
    <xdr:sp macro="" textlink="">
      <xdr:nvSpPr>
        <xdr:cNvPr id="299" name="テキスト ボックス 298">
          <a:extLst>
            <a:ext uri="{FF2B5EF4-FFF2-40B4-BE49-F238E27FC236}">
              <a16:creationId xmlns:a16="http://schemas.microsoft.com/office/drawing/2014/main" id="{00000000-0008-0000-1000-00002B010000}"/>
            </a:ext>
          </a:extLst>
        </xdr:cNvPr>
        <xdr:cNvSpPr txBox="1"/>
      </xdr:nvSpPr>
      <xdr:spPr>
        <a:xfrm>
          <a:off x="32575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146685</xdr:rowOff>
    </xdr:from>
    <xdr:ext cx="757555" cy="248920"/>
    <xdr:sp macro="" textlink="">
      <xdr:nvSpPr>
        <xdr:cNvPr id="300" name="テキスト ボックス 299">
          <a:extLst>
            <a:ext uri="{FF2B5EF4-FFF2-40B4-BE49-F238E27FC236}">
              <a16:creationId xmlns:a16="http://schemas.microsoft.com/office/drawing/2014/main" id="{00000000-0008-0000-1000-00002C010000}"/>
            </a:ext>
          </a:extLst>
        </xdr:cNvPr>
        <xdr:cNvSpPr txBox="1"/>
      </xdr:nvSpPr>
      <xdr:spPr>
        <a:xfrm>
          <a:off x="24511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146685</xdr:rowOff>
    </xdr:from>
    <xdr:ext cx="762000" cy="248920"/>
    <xdr:sp macro="" textlink="">
      <xdr:nvSpPr>
        <xdr:cNvPr id="301" name="テキスト ボックス 300">
          <a:extLst>
            <a:ext uri="{FF2B5EF4-FFF2-40B4-BE49-F238E27FC236}">
              <a16:creationId xmlns:a16="http://schemas.microsoft.com/office/drawing/2014/main" id="{00000000-0008-0000-1000-00002D010000}"/>
            </a:ext>
          </a:extLst>
        </xdr:cNvPr>
        <xdr:cNvSpPr txBox="1"/>
      </xdr:nvSpPr>
      <xdr:spPr>
        <a:xfrm>
          <a:off x="16573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88</xdr:row>
      <xdr:rowOff>146685</xdr:rowOff>
    </xdr:from>
    <xdr:ext cx="762000" cy="248920"/>
    <xdr:sp macro="" textlink="">
      <xdr:nvSpPr>
        <xdr:cNvPr id="302" name="テキスト ボックス 301">
          <a:extLst>
            <a:ext uri="{FF2B5EF4-FFF2-40B4-BE49-F238E27FC236}">
              <a16:creationId xmlns:a16="http://schemas.microsoft.com/office/drawing/2014/main" id="{00000000-0008-0000-1000-00002E010000}"/>
            </a:ext>
          </a:extLst>
        </xdr:cNvPr>
        <xdr:cNvSpPr txBox="1"/>
      </xdr:nvSpPr>
      <xdr:spPr>
        <a:xfrm>
          <a:off x="8572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81</xdr:row>
      <xdr:rowOff>118745</xdr:rowOff>
    </xdr:from>
    <xdr:to>
      <xdr:col>24</xdr:col>
      <xdr:colOff>114300</xdr:colOff>
      <xdr:row>82</xdr:row>
      <xdr:rowOff>50800</xdr:rowOff>
    </xdr:to>
    <xdr:sp macro="" textlink="">
      <xdr:nvSpPr>
        <xdr:cNvPr id="303" name="楕円 302">
          <a:extLst>
            <a:ext uri="{FF2B5EF4-FFF2-40B4-BE49-F238E27FC236}">
              <a16:creationId xmlns:a16="http://schemas.microsoft.com/office/drawing/2014/main" id="{00000000-0008-0000-1000-00002F010000}"/>
            </a:ext>
          </a:extLst>
        </xdr:cNvPr>
        <xdr:cNvSpPr/>
      </xdr:nvSpPr>
      <xdr:spPr>
        <a:xfrm>
          <a:off x="4127500" y="137013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141605</xdr:rowOff>
    </xdr:from>
    <xdr:ext cx="400685" cy="248920"/>
    <xdr:sp macro="" textlink="">
      <xdr:nvSpPr>
        <xdr:cNvPr id="304" name="【福祉施設】&#10;有形固定資産減価償却率該当値テキスト">
          <a:extLst>
            <a:ext uri="{FF2B5EF4-FFF2-40B4-BE49-F238E27FC236}">
              <a16:creationId xmlns:a16="http://schemas.microsoft.com/office/drawing/2014/main" id="{00000000-0008-0000-1000-000030010000}"/>
            </a:ext>
          </a:extLst>
        </xdr:cNvPr>
        <xdr:cNvSpPr txBox="1"/>
      </xdr:nvSpPr>
      <xdr:spPr>
        <a:xfrm>
          <a:off x="4216400" y="1355661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81</xdr:row>
      <xdr:rowOff>94615</xdr:rowOff>
    </xdr:from>
    <xdr:to>
      <xdr:col>20</xdr:col>
      <xdr:colOff>38100</xdr:colOff>
      <xdr:row>82</xdr:row>
      <xdr:rowOff>26035</xdr:rowOff>
    </xdr:to>
    <xdr:sp macro="" textlink="">
      <xdr:nvSpPr>
        <xdr:cNvPr id="305" name="楕円 304">
          <a:extLst>
            <a:ext uri="{FF2B5EF4-FFF2-40B4-BE49-F238E27FC236}">
              <a16:creationId xmlns:a16="http://schemas.microsoft.com/office/drawing/2014/main" id="{00000000-0008-0000-1000-000031010000}"/>
            </a:ext>
          </a:extLst>
        </xdr:cNvPr>
        <xdr:cNvSpPr/>
      </xdr:nvSpPr>
      <xdr:spPr>
        <a:xfrm>
          <a:off x="3384550" y="136772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81</xdr:row>
      <xdr:rowOff>144145</xdr:rowOff>
    </xdr:from>
    <xdr:to>
      <xdr:col>24</xdr:col>
      <xdr:colOff>63500</xdr:colOff>
      <xdr:row>82</xdr:row>
      <xdr:rowOff>1270</xdr:rowOff>
    </xdr:to>
    <xdr:cxnSp macro="">
      <xdr:nvCxnSpPr>
        <xdr:cNvPr id="306" name="直線コネクタ 305">
          <a:extLst>
            <a:ext uri="{FF2B5EF4-FFF2-40B4-BE49-F238E27FC236}">
              <a16:creationId xmlns:a16="http://schemas.microsoft.com/office/drawing/2014/main" id="{00000000-0008-0000-1000-000032010000}"/>
            </a:ext>
          </a:extLst>
        </xdr:cNvPr>
        <xdr:cNvCxnSpPr/>
      </xdr:nvCxnSpPr>
      <xdr:spPr>
        <a:xfrm>
          <a:off x="3429000" y="13726795"/>
          <a:ext cx="7493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69850</xdr:rowOff>
    </xdr:from>
    <xdr:to>
      <xdr:col>15</xdr:col>
      <xdr:colOff>101600</xdr:colOff>
      <xdr:row>82</xdr:row>
      <xdr:rowOff>1270</xdr:rowOff>
    </xdr:to>
    <xdr:sp macro="" textlink="">
      <xdr:nvSpPr>
        <xdr:cNvPr id="307" name="楕円 306">
          <a:extLst>
            <a:ext uri="{FF2B5EF4-FFF2-40B4-BE49-F238E27FC236}">
              <a16:creationId xmlns:a16="http://schemas.microsoft.com/office/drawing/2014/main" id="{00000000-0008-0000-1000-000033010000}"/>
            </a:ext>
          </a:extLst>
        </xdr:cNvPr>
        <xdr:cNvSpPr/>
      </xdr:nvSpPr>
      <xdr:spPr>
        <a:xfrm>
          <a:off x="2571750" y="136525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118745</xdr:rowOff>
    </xdr:from>
    <xdr:to>
      <xdr:col>19</xdr:col>
      <xdr:colOff>171450</xdr:colOff>
      <xdr:row>81</xdr:row>
      <xdr:rowOff>144145</xdr:rowOff>
    </xdr:to>
    <xdr:cxnSp macro="">
      <xdr:nvCxnSpPr>
        <xdr:cNvPr id="308" name="直線コネクタ 307">
          <a:extLst>
            <a:ext uri="{FF2B5EF4-FFF2-40B4-BE49-F238E27FC236}">
              <a16:creationId xmlns:a16="http://schemas.microsoft.com/office/drawing/2014/main" id="{00000000-0008-0000-1000-000034010000}"/>
            </a:ext>
          </a:extLst>
        </xdr:cNvPr>
        <xdr:cNvCxnSpPr/>
      </xdr:nvCxnSpPr>
      <xdr:spPr>
        <a:xfrm>
          <a:off x="2622550" y="13701395"/>
          <a:ext cx="80645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44450</xdr:rowOff>
    </xdr:from>
    <xdr:to>
      <xdr:col>10</xdr:col>
      <xdr:colOff>165100</xdr:colOff>
      <xdr:row>81</xdr:row>
      <xdr:rowOff>144145</xdr:rowOff>
    </xdr:to>
    <xdr:sp macro="" textlink="">
      <xdr:nvSpPr>
        <xdr:cNvPr id="309" name="楕円 308">
          <a:extLst>
            <a:ext uri="{FF2B5EF4-FFF2-40B4-BE49-F238E27FC236}">
              <a16:creationId xmlns:a16="http://schemas.microsoft.com/office/drawing/2014/main" id="{00000000-0008-0000-1000-000035010000}"/>
            </a:ext>
          </a:extLst>
        </xdr:cNvPr>
        <xdr:cNvSpPr/>
      </xdr:nvSpPr>
      <xdr:spPr>
        <a:xfrm>
          <a:off x="1778000" y="136271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94615</xdr:rowOff>
    </xdr:from>
    <xdr:to>
      <xdr:col>15</xdr:col>
      <xdr:colOff>50800</xdr:colOff>
      <xdr:row>81</xdr:row>
      <xdr:rowOff>118745</xdr:rowOff>
    </xdr:to>
    <xdr:cxnSp macro="">
      <xdr:nvCxnSpPr>
        <xdr:cNvPr id="310" name="直線コネクタ 309">
          <a:extLst>
            <a:ext uri="{FF2B5EF4-FFF2-40B4-BE49-F238E27FC236}">
              <a16:creationId xmlns:a16="http://schemas.microsoft.com/office/drawing/2014/main" id="{00000000-0008-0000-1000-000036010000}"/>
            </a:ext>
          </a:extLst>
        </xdr:cNvPr>
        <xdr:cNvCxnSpPr/>
      </xdr:nvCxnSpPr>
      <xdr:spPr>
        <a:xfrm>
          <a:off x="1828800" y="13677265"/>
          <a:ext cx="79375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19685</xdr:rowOff>
    </xdr:from>
    <xdr:to>
      <xdr:col>6</xdr:col>
      <xdr:colOff>38100</xdr:colOff>
      <xdr:row>81</xdr:row>
      <xdr:rowOff>118745</xdr:rowOff>
    </xdr:to>
    <xdr:sp macro="" textlink="">
      <xdr:nvSpPr>
        <xdr:cNvPr id="311" name="楕円 310">
          <a:extLst>
            <a:ext uri="{FF2B5EF4-FFF2-40B4-BE49-F238E27FC236}">
              <a16:creationId xmlns:a16="http://schemas.microsoft.com/office/drawing/2014/main" id="{00000000-0008-0000-1000-000037010000}"/>
            </a:ext>
          </a:extLst>
        </xdr:cNvPr>
        <xdr:cNvSpPr/>
      </xdr:nvSpPr>
      <xdr:spPr>
        <a:xfrm>
          <a:off x="984250" y="1360233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81</xdr:row>
      <xdr:rowOff>69850</xdr:rowOff>
    </xdr:from>
    <xdr:to>
      <xdr:col>10</xdr:col>
      <xdr:colOff>114300</xdr:colOff>
      <xdr:row>81</xdr:row>
      <xdr:rowOff>94615</xdr:rowOff>
    </xdr:to>
    <xdr:cxnSp macro="">
      <xdr:nvCxnSpPr>
        <xdr:cNvPr id="312" name="直線コネクタ 311">
          <a:extLst>
            <a:ext uri="{FF2B5EF4-FFF2-40B4-BE49-F238E27FC236}">
              <a16:creationId xmlns:a16="http://schemas.microsoft.com/office/drawing/2014/main" id="{00000000-0008-0000-1000-000038010000}"/>
            </a:ext>
          </a:extLst>
        </xdr:cNvPr>
        <xdr:cNvCxnSpPr/>
      </xdr:nvCxnSpPr>
      <xdr:spPr>
        <a:xfrm>
          <a:off x="1028700" y="13652500"/>
          <a:ext cx="8001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82</xdr:row>
      <xdr:rowOff>117475</xdr:rowOff>
    </xdr:from>
    <xdr:ext cx="400685" cy="253365"/>
    <xdr:sp macro="" textlink="">
      <xdr:nvSpPr>
        <xdr:cNvPr id="313" name="n_1aveValue【福祉施設】&#10;有形固定資産減価償却率">
          <a:extLst>
            <a:ext uri="{FF2B5EF4-FFF2-40B4-BE49-F238E27FC236}">
              <a16:creationId xmlns:a16="http://schemas.microsoft.com/office/drawing/2014/main" id="{00000000-0008-0000-1000-000039010000}"/>
            </a:ext>
          </a:extLst>
        </xdr:cNvPr>
        <xdr:cNvSpPr txBox="1"/>
      </xdr:nvSpPr>
      <xdr:spPr>
        <a:xfrm>
          <a:off x="3239135" y="1386776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82</xdr:row>
      <xdr:rowOff>92075</xdr:rowOff>
    </xdr:from>
    <xdr:ext cx="400685" cy="248920"/>
    <xdr:sp macro="" textlink="">
      <xdr:nvSpPr>
        <xdr:cNvPr id="314" name="n_2aveValue【福祉施設】&#10;有形固定資産減価償却率">
          <a:extLst>
            <a:ext uri="{FF2B5EF4-FFF2-40B4-BE49-F238E27FC236}">
              <a16:creationId xmlns:a16="http://schemas.microsoft.com/office/drawing/2014/main" id="{00000000-0008-0000-1000-00003A010000}"/>
            </a:ext>
          </a:extLst>
        </xdr:cNvPr>
        <xdr:cNvSpPr txBox="1"/>
      </xdr:nvSpPr>
      <xdr:spPr>
        <a:xfrm>
          <a:off x="2439035" y="1384236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82</xdr:row>
      <xdr:rowOff>94615</xdr:rowOff>
    </xdr:from>
    <xdr:ext cx="400685" cy="253365"/>
    <xdr:sp macro="" textlink="">
      <xdr:nvSpPr>
        <xdr:cNvPr id="315" name="n_3aveValue【福祉施設】&#10;有形固定資産減価償却率">
          <a:extLst>
            <a:ext uri="{FF2B5EF4-FFF2-40B4-BE49-F238E27FC236}">
              <a16:creationId xmlns:a16="http://schemas.microsoft.com/office/drawing/2014/main" id="{00000000-0008-0000-1000-00003B010000}"/>
            </a:ext>
          </a:extLst>
        </xdr:cNvPr>
        <xdr:cNvSpPr txBox="1"/>
      </xdr:nvSpPr>
      <xdr:spPr>
        <a:xfrm>
          <a:off x="1645285" y="1384490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61.3</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82</xdr:row>
      <xdr:rowOff>53340</xdr:rowOff>
    </xdr:from>
    <xdr:ext cx="405130" cy="248920"/>
    <xdr:sp macro="" textlink="">
      <xdr:nvSpPr>
        <xdr:cNvPr id="316" name="n_4aveValue【福祉施設】&#10;有形固定資産減価償却率">
          <a:extLst>
            <a:ext uri="{FF2B5EF4-FFF2-40B4-BE49-F238E27FC236}">
              <a16:creationId xmlns:a16="http://schemas.microsoft.com/office/drawing/2014/main" id="{00000000-0008-0000-1000-00003C010000}"/>
            </a:ext>
          </a:extLst>
        </xdr:cNvPr>
        <xdr:cNvSpPr txBox="1"/>
      </xdr:nvSpPr>
      <xdr:spPr>
        <a:xfrm>
          <a:off x="851535" y="13803630"/>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80</xdr:row>
      <xdr:rowOff>41910</xdr:rowOff>
    </xdr:from>
    <xdr:ext cx="400685" cy="253365"/>
    <xdr:sp macro="" textlink="">
      <xdr:nvSpPr>
        <xdr:cNvPr id="317" name="n_1mainValue【福祉施設】&#10;有形固定資産減価償却率">
          <a:extLst>
            <a:ext uri="{FF2B5EF4-FFF2-40B4-BE49-F238E27FC236}">
              <a16:creationId xmlns:a16="http://schemas.microsoft.com/office/drawing/2014/main" id="{00000000-0008-0000-1000-00003D010000}"/>
            </a:ext>
          </a:extLst>
        </xdr:cNvPr>
        <xdr:cNvSpPr txBox="1"/>
      </xdr:nvSpPr>
      <xdr:spPr>
        <a:xfrm>
          <a:off x="3239135" y="1345692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80</xdr:row>
      <xdr:rowOff>17145</xdr:rowOff>
    </xdr:from>
    <xdr:ext cx="400685" cy="253365"/>
    <xdr:sp macro="" textlink="">
      <xdr:nvSpPr>
        <xdr:cNvPr id="318" name="n_2mainValue【福祉施設】&#10;有形固定資産減価償却率">
          <a:extLst>
            <a:ext uri="{FF2B5EF4-FFF2-40B4-BE49-F238E27FC236}">
              <a16:creationId xmlns:a16="http://schemas.microsoft.com/office/drawing/2014/main" id="{00000000-0008-0000-1000-00003E010000}"/>
            </a:ext>
          </a:extLst>
        </xdr:cNvPr>
        <xdr:cNvSpPr txBox="1"/>
      </xdr:nvSpPr>
      <xdr:spPr>
        <a:xfrm>
          <a:off x="2439035" y="1343215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53.1</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79</xdr:row>
      <xdr:rowOff>160655</xdr:rowOff>
    </xdr:from>
    <xdr:ext cx="400685" cy="248920"/>
    <xdr:sp macro="" textlink="">
      <xdr:nvSpPr>
        <xdr:cNvPr id="319" name="n_3mainValue【福祉施設】&#10;有形固定資産減価償却率">
          <a:extLst>
            <a:ext uri="{FF2B5EF4-FFF2-40B4-BE49-F238E27FC236}">
              <a16:creationId xmlns:a16="http://schemas.microsoft.com/office/drawing/2014/main" id="{00000000-0008-0000-1000-00003F010000}"/>
            </a:ext>
          </a:extLst>
        </xdr:cNvPr>
        <xdr:cNvSpPr txBox="1"/>
      </xdr:nvSpPr>
      <xdr:spPr>
        <a:xfrm>
          <a:off x="1645285" y="1340802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51.1</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79</xdr:row>
      <xdr:rowOff>135255</xdr:rowOff>
    </xdr:from>
    <xdr:ext cx="405130" cy="253365"/>
    <xdr:sp macro="" textlink="">
      <xdr:nvSpPr>
        <xdr:cNvPr id="320" name="n_4mainValue【福祉施設】&#10;有形固定資産減価償却率">
          <a:extLst>
            <a:ext uri="{FF2B5EF4-FFF2-40B4-BE49-F238E27FC236}">
              <a16:creationId xmlns:a16="http://schemas.microsoft.com/office/drawing/2014/main" id="{00000000-0008-0000-1000-000040010000}"/>
            </a:ext>
          </a:extLst>
        </xdr:cNvPr>
        <xdr:cNvSpPr txBox="1"/>
      </xdr:nvSpPr>
      <xdr:spPr>
        <a:xfrm>
          <a:off x="851535" y="1338262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149225</xdr:rowOff>
    </xdr:from>
    <xdr:to>
      <xdr:col>59</xdr:col>
      <xdr:colOff>88900</xdr:colOff>
      <xdr:row>72</xdr:row>
      <xdr:rowOff>99060</xdr:rowOff>
    </xdr:to>
    <xdr:sp macro="" textlink="">
      <xdr:nvSpPr>
        <xdr:cNvPr id="321" name="正方形/長方形 320">
          <a:extLst>
            <a:ext uri="{FF2B5EF4-FFF2-40B4-BE49-F238E27FC236}">
              <a16:creationId xmlns:a16="http://schemas.microsoft.com/office/drawing/2014/main" id="{00000000-0008-0000-1000-000041010000}"/>
            </a:ext>
          </a:extLst>
        </xdr:cNvPr>
        <xdr:cNvSpPr/>
      </xdr:nvSpPr>
      <xdr:spPr>
        <a:xfrm>
          <a:off x="595630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124460</xdr:rowOff>
    </xdr:from>
    <xdr:to>
      <xdr:col>43</xdr:col>
      <xdr:colOff>63500</xdr:colOff>
      <xdr:row>74</xdr:row>
      <xdr:rowOff>37465</xdr:rowOff>
    </xdr:to>
    <xdr:sp macro="" textlink="">
      <xdr:nvSpPr>
        <xdr:cNvPr id="322" name="正方形/長方形 321">
          <a:extLst>
            <a:ext uri="{FF2B5EF4-FFF2-40B4-BE49-F238E27FC236}">
              <a16:creationId xmlns:a16="http://schemas.microsoft.com/office/drawing/2014/main" id="{00000000-0008-0000-1000-000042010000}"/>
            </a:ext>
          </a:extLst>
        </xdr:cNvPr>
        <xdr:cNvSpPr/>
      </xdr:nvSpPr>
      <xdr:spPr>
        <a:xfrm>
          <a:off x="60642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154940</xdr:rowOff>
    </xdr:from>
    <xdr:to>
      <xdr:col>43</xdr:col>
      <xdr:colOff>63500</xdr:colOff>
      <xdr:row>75</xdr:row>
      <xdr:rowOff>68580</xdr:rowOff>
    </xdr:to>
    <xdr:sp macro="" textlink="">
      <xdr:nvSpPr>
        <xdr:cNvPr id="323" name="正方形/長方形 322">
          <a:extLst>
            <a:ext uri="{FF2B5EF4-FFF2-40B4-BE49-F238E27FC236}">
              <a16:creationId xmlns:a16="http://schemas.microsoft.com/office/drawing/2014/main" id="{00000000-0008-0000-1000-000043010000}"/>
            </a:ext>
          </a:extLst>
        </xdr:cNvPr>
        <xdr:cNvSpPr/>
      </xdr:nvSpPr>
      <xdr:spPr>
        <a:xfrm>
          <a:off x="60642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19/89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124460</xdr:rowOff>
    </xdr:from>
    <xdr:to>
      <xdr:col>48</xdr:col>
      <xdr:colOff>127000</xdr:colOff>
      <xdr:row>74</xdr:row>
      <xdr:rowOff>37465</xdr:rowOff>
    </xdr:to>
    <xdr:sp macro="" textlink="">
      <xdr:nvSpPr>
        <xdr:cNvPr id="324" name="正方形/長方形 323">
          <a:extLst>
            <a:ext uri="{FF2B5EF4-FFF2-40B4-BE49-F238E27FC236}">
              <a16:creationId xmlns:a16="http://schemas.microsoft.com/office/drawing/2014/main" id="{00000000-0008-0000-1000-000044010000}"/>
            </a:ext>
          </a:extLst>
        </xdr:cNvPr>
        <xdr:cNvSpPr/>
      </xdr:nvSpPr>
      <xdr:spPr>
        <a:xfrm>
          <a:off x="69850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154940</xdr:rowOff>
    </xdr:from>
    <xdr:to>
      <xdr:col>48</xdr:col>
      <xdr:colOff>127000</xdr:colOff>
      <xdr:row>75</xdr:row>
      <xdr:rowOff>68580</xdr:rowOff>
    </xdr:to>
    <xdr:sp macro="" textlink="">
      <xdr:nvSpPr>
        <xdr:cNvPr id="325" name="正方形/長方形 324">
          <a:extLst>
            <a:ext uri="{FF2B5EF4-FFF2-40B4-BE49-F238E27FC236}">
              <a16:creationId xmlns:a16="http://schemas.microsoft.com/office/drawing/2014/main" id="{00000000-0008-0000-1000-000045010000}"/>
            </a:ext>
          </a:extLst>
        </xdr:cNvPr>
        <xdr:cNvSpPr/>
      </xdr:nvSpPr>
      <xdr:spPr>
        <a:xfrm>
          <a:off x="69850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124460</xdr:rowOff>
    </xdr:from>
    <xdr:to>
      <xdr:col>54</xdr:col>
      <xdr:colOff>127000</xdr:colOff>
      <xdr:row>74</xdr:row>
      <xdr:rowOff>37465</xdr:rowOff>
    </xdr:to>
    <xdr:sp macro="" textlink="">
      <xdr:nvSpPr>
        <xdr:cNvPr id="326" name="正方形/長方形 325">
          <a:extLst>
            <a:ext uri="{FF2B5EF4-FFF2-40B4-BE49-F238E27FC236}">
              <a16:creationId xmlns:a16="http://schemas.microsoft.com/office/drawing/2014/main" id="{00000000-0008-0000-1000-000046010000}"/>
            </a:ext>
          </a:extLst>
        </xdr:cNvPr>
        <xdr:cNvSpPr/>
      </xdr:nvSpPr>
      <xdr:spPr>
        <a:xfrm>
          <a:off x="8013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154940</xdr:rowOff>
    </xdr:from>
    <xdr:to>
      <xdr:col>54</xdr:col>
      <xdr:colOff>127000</xdr:colOff>
      <xdr:row>75</xdr:row>
      <xdr:rowOff>68580</xdr:rowOff>
    </xdr:to>
    <xdr:sp macro="" textlink="">
      <xdr:nvSpPr>
        <xdr:cNvPr id="327" name="正方形/長方形 326">
          <a:extLst>
            <a:ext uri="{FF2B5EF4-FFF2-40B4-BE49-F238E27FC236}">
              <a16:creationId xmlns:a16="http://schemas.microsoft.com/office/drawing/2014/main" id="{00000000-0008-0000-1000-000047010000}"/>
            </a:ext>
          </a:extLst>
        </xdr:cNvPr>
        <xdr:cNvSpPr/>
      </xdr:nvSpPr>
      <xdr:spPr>
        <a:xfrm>
          <a:off x="8013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93345</xdr:rowOff>
    </xdr:from>
    <xdr:to>
      <xdr:col>59</xdr:col>
      <xdr:colOff>88900</xdr:colOff>
      <xdr:row>88</xdr:row>
      <xdr:rowOff>149225</xdr:rowOff>
    </xdr:to>
    <xdr:sp macro="" textlink="">
      <xdr:nvSpPr>
        <xdr:cNvPr id="328" name="正方形/長方形 327">
          <a:extLst>
            <a:ext uri="{FF2B5EF4-FFF2-40B4-BE49-F238E27FC236}">
              <a16:creationId xmlns:a16="http://schemas.microsoft.com/office/drawing/2014/main" id="{00000000-0008-0000-1000-000048010000}"/>
            </a:ext>
          </a:extLst>
        </xdr:cNvPr>
        <xdr:cNvSpPr/>
      </xdr:nvSpPr>
      <xdr:spPr>
        <a:xfrm>
          <a:off x="595630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74295</xdr:rowOff>
    </xdr:from>
    <xdr:ext cx="345440" cy="216535"/>
    <xdr:sp macro="" textlink="">
      <xdr:nvSpPr>
        <xdr:cNvPr id="329" name="テキスト ボックス 328">
          <a:extLst>
            <a:ext uri="{FF2B5EF4-FFF2-40B4-BE49-F238E27FC236}">
              <a16:creationId xmlns:a16="http://schemas.microsoft.com/office/drawing/2014/main" id="{00000000-0008-0000-1000-000049010000}"/>
            </a:ext>
          </a:extLst>
        </xdr:cNvPr>
        <xdr:cNvSpPr txBox="1"/>
      </xdr:nvSpPr>
      <xdr:spPr>
        <a:xfrm>
          <a:off x="5918200" y="12483465"/>
          <a:ext cx="34544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149225</xdr:rowOff>
    </xdr:from>
    <xdr:to>
      <xdr:col>59</xdr:col>
      <xdr:colOff>50800</xdr:colOff>
      <xdr:row>88</xdr:row>
      <xdr:rowOff>149225</xdr:rowOff>
    </xdr:to>
    <xdr:cxnSp macro="">
      <xdr:nvCxnSpPr>
        <xdr:cNvPr id="330" name="直線コネクタ 329">
          <a:extLst>
            <a:ext uri="{FF2B5EF4-FFF2-40B4-BE49-F238E27FC236}">
              <a16:creationId xmlns:a16="http://schemas.microsoft.com/office/drawing/2014/main" id="{00000000-0008-0000-1000-00004A010000}"/>
            </a:ext>
          </a:extLst>
        </xdr:cNvPr>
        <xdr:cNvCxnSpPr/>
      </xdr:nvCxnSpPr>
      <xdr:spPr>
        <a:xfrm>
          <a:off x="5956300" y="14905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93345</xdr:rowOff>
    </xdr:from>
    <xdr:to>
      <xdr:col>59</xdr:col>
      <xdr:colOff>50800</xdr:colOff>
      <xdr:row>85</xdr:row>
      <xdr:rowOff>93345</xdr:rowOff>
    </xdr:to>
    <xdr:cxnSp macro="">
      <xdr:nvCxnSpPr>
        <xdr:cNvPr id="331" name="直線コネクタ 330">
          <a:extLst>
            <a:ext uri="{FF2B5EF4-FFF2-40B4-BE49-F238E27FC236}">
              <a16:creationId xmlns:a16="http://schemas.microsoft.com/office/drawing/2014/main" id="{00000000-0008-0000-1000-00004B010000}"/>
            </a:ext>
          </a:extLst>
        </xdr:cNvPr>
        <xdr:cNvCxnSpPr/>
      </xdr:nvCxnSpPr>
      <xdr:spPr>
        <a:xfrm>
          <a:off x="5956300" y="143465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121920</xdr:rowOff>
    </xdr:from>
    <xdr:ext cx="462915" cy="248920"/>
    <xdr:sp macro="" textlink="">
      <xdr:nvSpPr>
        <xdr:cNvPr id="332" name="テキスト ボックス 331">
          <a:extLst>
            <a:ext uri="{FF2B5EF4-FFF2-40B4-BE49-F238E27FC236}">
              <a16:creationId xmlns:a16="http://schemas.microsoft.com/office/drawing/2014/main" id="{00000000-0008-0000-1000-00004C010000}"/>
            </a:ext>
          </a:extLst>
        </xdr:cNvPr>
        <xdr:cNvSpPr txBox="1"/>
      </xdr:nvSpPr>
      <xdr:spPr>
        <a:xfrm>
          <a:off x="5527040" y="142074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37465</xdr:rowOff>
    </xdr:from>
    <xdr:to>
      <xdr:col>59</xdr:col>
      <xdr:colOff>50800</xdr:colOff>
      <xdr:row>82</xdr:row>
      <xdr:rowOff>37465</xdr:rowOff>
    </xdr:to>
    <xdr:cxnSp macro="">
      <xdr:nvCxnSpPr>
        <xdr:cNvPr id="333" name="直線コネクタ 332">
          <a:extLst>
            <a:ext uri="{FF2B5EF4-FFF2-40B4-BE49-F238E27FC236}">
              <a16:creationId xmlns:a16="http://schemas.microsoft.com/office/drawing/2014/main" id="{00000000-0008-0000-1000-00004D010000}"/>
            </a:ext>
          </a:extLst>
        </xdr:cNvPr>
        <xdr:cNvCxnSpPr/>
      </xdr:nvCxnSpPr>
      <xdr:spPr>
        <a:xfrm>
          <a:off x="5956300" y="137877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66040</xdr:rowOff>
    </xdr:from>
    <xdr:ext cx="462915" cy="248920"/>
    <xdr:sp macro="" textlink="">
      <xdr:nvSpPr>
        <xdr:cNvPr id="334" name="テキスト ボックス 333">
          <a:extLst>
            <a:ext uri="{FF2B5EF4-FFF2-40B4-BE49-F238E27FC236}">
              <a16:creationId xmlns:a16="http://schemas.microsoft.com/office/drawing/2014/main" id="{00000000-0008-0000-1000-00004E010000}"/>
            </a:ext>
          </a:extLst>
        </xdr:cNvPr>
        <xdr:cNvSpPr txBox="1"/>
      </xdr:nvSpPr>
      <xdr:spPr>
        <a:xfrm>
          <a:off x="5527040" y="136486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78</xdr:row>
      <xdr:rowOff>149225</xdr:rowOff>
    </xdr:from>
    <xdr:to>
      <xdr:col>59</xdr:col>
      <xdr:colOff>50800</xdr:colOff>
      <xdr:row>78</xdr:row>
      <xdr:rowOff>149225</xdr:rowOff>
    </xdr:to>
    <xdr:cxnSp macro="">
      <xdr:nvCxnSpPr>
        <xdr:cNvPr id="335" name="直線コネクタ 334">
          <a:extLst>
            <a:ext uri="{FF2B5EF4-FFF2-40B4-BE49-F238E27FC236}">
              <a16:creationId xmlns:a16="http://schemas.microsoft.com/office/drawing/2014/main" id="{00000000-0008-0000-1000-00004F010000}"/>
            </a:ext>
          </a:extLst>
        </xdr:cNvPr>
        <xdr:cNvCxnSpPr/>
      </xdr:nvCxnSpPr>
      <xdr:spPr>
        <a:xfrm>
          <a:off x="5956300" y="132289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10160</xdr:rowOff>
    </xdr:from>
    <xdr:ext cx="462915" cy="248920"/>
    <xdr:sp macro="" textlink="">
      <xdr:nvSpPr>
        <xdr:cNvPr id="336" name="テキスト ボックス 335">
          <a:extLst>
            <a:ext uri="{FF2B5EF4-FFF2-40B4-BE49-F238E27FC236}">
              <a16:creationId xmlns:a16="http://schemas.microsoft.com/office/drawing/2014/main" id="{00000000-0008-0000-1000-000050010000}"/>
            </a:ext>
          </a:extLst>
        </xdr:cNvPr>
        <xdr:cNvSpPr txBox="1"/>
      </xdr:nvSpPr>
      <xdr:spPr>
        <a:xfrm>
          <a:off x="5527040" y="130898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50800</xdr:colOff>
      <xdr:row>75</xdr:row>
      <xdr:rowOff>93345</xdr:rowOff>
    </xdr:to>
    <xdr:cxnSp macro="">
      <xdr:nvCxnSpPr>
        <xdr:cNvPr id="337" name="直線コネクタ 336">
          <a:extLst>
            <a:ext uri="{FF2B5EF4-FFF2-40B4-BE49-F238E27FC236}">
              <a16:creationId xmlns:a16="http://schemas.microsoft.com/office/drawing/2014/main" id="{00000000-0008-0000-1000-000051010000}"/>
            </a:ext>
          </a:extLst>
        </xdr:cNvPr>
        <xdr:cNvCxnSpPr/>
      </xdr:nvCxnSpPr>
      <xdr:spPr>
        <a:xfrm>
          <a:off x="5956300" y="12670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121920</xdr:rowOff>
    </xdr:from>
    <xdr:ext cx="462915" cy="248920"/>
    <xdr:sp macro="" textlink="">
      <xdr:nvSpPr>
        <xdr:cNvPr id="338" name="テキスト ボックス 337">
          <a:extLst>
            <a:ext uri="{FF2B5EF4-FFF2-40B4-BE49-F238E27FC236}">
              <a16:creationId xmlns:a16="http://schemas.microsoft.com/office/drawing/2014/main" id="{00000000-0008-0000-1000-000052010000}"/>
            </a:ext>
          </a:extLst>
        </xdr:cNvPr>
        <xdr:cNvSpPr txBox="1"/>
      </xdr:nvSpPr>
      <xdr:spPr>
        <a:xfrm>
          <a:off x="5527040" y="125310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88900</xdr:colOff>
      <xdr:row>88</xdr:row>
      <xdr:rowOff>149225</xdr:rowOff>
    </xdr:to>
    <xdr:sp macro="" textlink="">
      <xdr:nvSpPr>
        <xdr:cNvPr id="339" name="【福祉施設】&#10;一人当たり面積グラフ枠">
          <a:extLst>
            <a:ext uri="{FF2B5EF4-FFF2-40B4-BE49-F238E27FC236}">
              <a16:creationId xmlns:a16="http://schemas.microsoft.com/office/drawing/2014/main" id="{00000000-0008-0000-1000-000053010000}"/>
            </a:ext>
          </a:extLst>
        </xdr:cNvPr>
        <xdr:cNvSpPr/>
      </xdr:nvSpPr>
      <xdr:spPr>
        <a:xfrm>
          <a:off x="595630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77</xdr:row>
      <xdr:rowOff>149225</xdr:rowOff>
    </xdr:from>
    <xdr:to>
      <xdr:col>54</xdr:col>
      <xdr:colOff>171450</xdr:colOff>
      <xdr:row>85</xdr:row>
      <xdr:rowOff>76200</xdr:rowOff>
    </xdr:to>
    <xdr:cxnSp macro="">
      <xdr:nvCxnSpPr>
        <xdr:cNvPr id="340" name="直線コネクタ 339">
          <a:extLst>
            <a:ext uri="{FF2B5EF4-FFF2-40B4-BE49-F238E27FC236}">
              <a16:creationId xmlns:a16="http://schemas.microsoft.com/office/drawing/2014/main" id="{00000000-0008-0000-1000-000054010000}"/>
            </a:ext>
          </a:extLst>
        </xdr:cNvPr>
        <xdr:cNvCxnSpPr/>
      </xdr:nvCxnSpPr>
      <xdr:spPr>
        <a:xfrm flipV="1">
          <a:off x="9429750" y="13061315"/>
          <a:ext cx="0" cy="12680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80010</xdr:rowOff>
    </xdr:from>
    <xdr:ext cx="465455" cy="253365"/>
    <xdr:sp macro="" textlink="">
      <xdr:nvSpPr>
        <xdr:cNvPr id="341" name="【福祉施設】&#10;一人当たり面積最小値テキスト">
          <a:extLst>
            <a:ext uri="{FF2B5EF4-FFF2-40B4-BE49-F238E27FC236}">
              <a16:creationId xmlns:a16="http://schemas.microsoft.com/office/drawing/2014/main" id="{00000000-0008-0000-1000-000055010000}"/>
            </a:ext>
          </a:extLst>
        </xdr:cNvPr>
        <xdr:cNvSpPr txBox="1"/>
      </xdr:nvSpPr>
      <xdr:spPr>
        <a:xfrm>
          <a:off x="9467850" y="1433322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54</xdr:col>
      <xdr:colOff>101600</xdr:colOff>
      <xdr:row>85</xdr:row>
      <xdr:rowOff>76200</xdr:rowOff>
    </xdr:from>
    <xdr:to>
      <xdr:col>55</xdr:col>
      <xdr:colOff>88900</xdr:colOff>
      <xdr:row>85</xdr:row>
      <xdr:rowOff>76200</xdr:rowOff>
    </xdr:to>
    <xdr:cxnSp macro="">
      <xdr:nvCxnSpPr>
        <xdr:cNvPr id="342" name="直線コネクタ 341">
          <a:extLst>
            <a:ext uri="{FF2B5EF4-FFF2-40B4-BE49-F238E27FC236}">
              <a16:creationId xmlns:a16="http://schemas.microsoft.com/office/drawing/2014/main" id="{00000000-0008-0000-1000-000056010000}"/>
            </a:ext>
          </a:extLst>
        </xdr:cNvPr>
        <xdr:cNvCxnSpPr/>
      </xdr:nvCxnSpPr>
      <xdr:spPr>
        <a:xfrm>
          <a:off x="9359900" y="143294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96520</xdr:rowOff>
    </xdr:from>
    <xdr:ext cx="465455" cy="253365"/>
    <xdr:sp macro="" textlink="">
      <xdr:nvSpPr>
        <xdr:cNvPr id="343" name="【福祉施設】&#10;一人当たり面積最大値テキスト">
          <a:extLst>
            <a:ext uri="{FF2B5EF4-FFF2-40B4-BE49-F238E27FC236}">
              <a16:creationId xmlns:a16="http://schemas.microsoft.com/office/drawing/2014/main" id="{00000000-0008-0000-1000-000057010000}"/>
            </a:ext>
          </a:extLst>
        </xdr:cNvPr>
        <xdr:cNvSpPr txBox="1"/>
      </xdr:nvSpPr>
      <xdr:spPr>
        <a:xfrm>
          <a:off x="9467850" y="1284097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0.230</a:t>
          </a:r>
          <a:endParaRPr kumimoji="1" lang="ja-JP" altLang="en-US" sz="1000" b="1">
            <a:latin typeface="ＭＳ Ｐゴシック"/>
            <a:ea typeface="ＭＳ Ｐゴシック"/>
          </a:endParaRPr>
        </a:p>
      </xdr:txBody>
    </xdr:sp>
    <xdr:clientData/>
  </xdr:oneCellAnchor>
  <xdr:twoCellAnchor>
    <xdr:from>
      <xdr:col>54</xdr:col>
      <xdr:colOff>101600</xdr:colOff>
      <xdr:row>77</xdr:row>
      <xdr:rowOff>149225</xdr:rowOff>
    </xdr:from>
    <xdr:to>
      <xdr:col>55</xdr:col>
      <xdr:colOff>88900</xdr:colOff>
      <xdr:row>77</xdr:row>
      <xdr:rowOff>149225</xdr:rowOff>
    </xdr:to>
    <xdr:cxnSp macro="">
      <xdr:nvCxnSpPr>
        <xdr:cNvPr id="344" name="直線コネクタ 343">
          <a:extLst>
            <a:ext uri="{FF2B5EF4-FFF2-40B4-BE49-F238E27FC236}">
              <a16:creationId xmlns:a16="http://schemas.microsoft.com/office/drawing/2014/main" id="{00000000-0008-0000-1000-000058010000}"/>
            </a:ext>
          </a:extLst>
        </xdr:cNvPr>
        <xdr:cNvCxnSpPr/>
      </xdr:nvCxnSpPr>
      <xdr:spPr>
        <a:xfrm>
          <a:off x="9359900" y="130613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156210</xdr:rowOff>
    </xdr:from>
    <xdr:ext cx="465455" cy="253365"/>
    <xdr:sp macro="" textlink="">
      <xdr:nvSpPr>
        <xdr:cNvPr id="345" name="【福祉施設】&#10;一人当たり面積平均値テキスト">
          <a:extLst>
            <a:ext uri="{FF2B5EF4-FFF2-40B4-BE49-F238E27FC236}">
              <a16:creationId xmlns:a16="http://schemas.microsoft.com/office/drawing/2014/main" id="{00000000-0008-0000-1000-000059010000}"/>
            </a:ext>
          </a:extLst>
        </xdr:cNvPr>
        <xdr:cNvSpPr txBox="1"/>
      </xdr:nvSpPr>
      <xdr:spPr>
        <a:xfrm>
          <a:off x="9467850" y="13906500"/>
          <a:ext cx="4654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10160</xdr:rowOff>
    </xdr:from>
    <xdr:to>
      <xdr:col>55</xdr:col>
      <xdr:colOff>50800</xdr:colOff>
      <xdr:row>83</xdr:row>
      <xdr:rowOff>109220</xdr:rowOff>
    </xdr:to>
    <xdr:sp macro="" textlink="">
      <xdr:nvSpPr>
        <xdr:cNvPr id="346" name="フローチャート: 判断 345">
          <a:extLst>
            <a:ext uri="{FF2B5EF4-FFF2-40B4-BE49-F238E27FC236}">
              <a16:creationId xmlns:a16="http://schemas.microsoft.com/office/drawing/2014/main" id="{00000000-0008-0000-1000-00005A010000}"/>
            </a:ext>
          </a:extLst>
        </xdr:cNvPr>
        <xdr:cNvSpPr/>
      </xdr:nvSpPr>
      <xdr:spPr>
        <a:xfrm>
          <a:off x="9398000" y="139280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114935</xdr:rowOff>
    </xdr:to>
    <xdr:sp macro="" textlink="">
      <xdr:nvSpPr>
        <xdr:cNvPr id="347" name="フローチャート: 判断 346">
          <a:extLst>
            <a:ext uri="{FF2B5EF4-FFF2-40B4-BE49-F238E27FC236}">
              <a16:creationId xmlns:a16="http://schemas.microsoft.com/office/drawing/2014/main" id="{00000000-0008-0000-1000-00005B010000}"/>
            </a:ext>
          </a:extLst>
        </xdr:cNvPr>
        <xdr:cNvSpPr/>
      </xdr:nvSpPr>
      <xdr:spPr>
        <a:xfrm>
          <a:off x="8636000" y="139338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104140</xdr:rowOff>
    </xdr:to>
    <xdr:sp macro="" textlink="">
      <xdr:nvSpPr>
        <xdr:cNvPr id="348" name="フローチャート: 判断 347">
          <a:extLst>
            <a:ext uri="{FF2B5EF4-FFF2-40B4-BE49-F238E27FC236}">
              <a16:creationId xmlns:a16="http://schemas.microsoft.com/office/drawing/2014/main" id="{00000000-0008-0000-1000-00005C010000}"/>
            </a:ext>
          </a:extLst>
        </xdr:cNvPr>
        <xdr:cNvSpPr/>
      </xdr:nvSpPr>
      <xdr:spPr>
        <a:xfrm>
          <a:off x="7842250" y="139223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110490</xdr:rowOff>
    </xdr:from>
    <xdr:to>
      <xdr:col>41</xdr:col>
      <xdr:colOff>101600</xdr:colOff>
      <xdr:row>83</xdr:row>
      <xdr:rowOff>41910</xdr:rowOff>
    </xdr:to>
    <xdr:sp macro="" textlink="">
      <xdr:nvSpPr>
        <xdr:cNvPr id="349" name="フローチャート: 判断 348">
          <a:extLst>
            <a:ext uri="{FF2B5EF4-FFF2-40B4-BE49-F238E27FC236}">
              <a16:creationId xmlns:a16="http://schemas.microsoft.com/office/drawing/2014/main" id="{00000000-0008-0000-1000-00005D010000}"/>
            </a:ext>
          </a:extLst>
        </xdr:cNvPr>
        <xdr:cNvSpPr/>
      </xdr:nvSpPr>
      <xdr:spPr>
        <a:xfrm>
          <a:off x="7029450" y="138607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60325</xdr:rowOff>
    </xdr:from>
    <xdr:to>
      <xdr:col>36</xdr:col>
      <xdr:colOff>165100</xdr:colOff>
      <xdr:row>82</xdr:row>
      <xdr:rowOff>160020</xdr:rowOff>
    </xdr:to>
    <xdr:sp macro="" textlink="">
      <xdr:nvSpPr>
        <xdr:cNvPr id="350" name="フローチャート: 判断 349">
          <a:extLst>
            <a:ext uri="{FF2B5EF4-FFF2-40B4-BE49-F238E27FC236}">
              <a16:creationId xmlns:a16="http://schemas.microsoft.com/office/drawing/2014/main" id="{00000000-0008-0000-1000-00005E010000}"/>
            </a:ext>
          </a:extLst>
        </xdr:cNvPr>
        <xdr:cNvSpPr/>
      </xdr:nvSpPr>
      <xdr:spPr>
        <a:xfrm>
          <a:off x="6235700" y="138106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146685</xdr:rowOff>
    </xdr:from>
    <xdr:ext cx="762000" cy="248920"/>
    <xdr:sp macro="" textlink="">
      <xdr:nvSpPr>
        <xdr:cNvPr id="351" name="テキスト ボックス 350">
          <a:extLst>
            <a:ext uri="{FF2B5EF4-FFF2-40B4-BE49-F238E27FC236}">
              <a16:creationId xmlns:a16="http://schemas.microsoft.com/office/drawing/2014/main" id="{00000000-0008-0000-1000-00005F010000}"/>
            </a:ext>
          </a:extLst>
        </xdr:cNvPr>
        <xdr:cNvSpPr txBox="1"/>
      </xdr:nvSpPr>
      <xdr:spPr>
        <a:xfrm>
          <a:off x="925830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146685</xdr:rowOff>
    </xdr:from>
    <xdr:ext cx="762000" cy="248920"/>
    <xdr:sp macro="" textlink="">
      <xdr:nvSpPr>
        <xdr:cNvPr id="352" name="テキスト ボックス 351">
          <a:extLst>
            <a:ext uri="{FF2B5EF4-FFF2-40B4-BE49-F238E27FC236}">
              <a16:creationId xmlns:a16="http://schemas.microsoft.com/office/drawing/2014/main" id="{00000000-0008-0000-1000-000060010000}"/>
            </a:ext>
          </a:extLst>
        </xdr:cNvPr>
        <xdr:cNvSpPr txBox="1"/>
      </xdr:nvSpPr>
      <xdr:spPr>
        <a:xfrm>
          <a:off x="85153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88</xdr:row>
      <xdr:rowOff>146685</xdr:rowOff>
    </xdr:from>
    <xdr:ext cx="762000" cy="248920"/>
    <xdr:sp macro="" textlink="">
      <xdr:nvSpPr>
        <xdr:cNvPr id="353" name="テキスト ボックス 352">
          <a:extLst>
            <a:ext uri="{FF2B5EF4-FFF2-40B4-BE49-F238E27FC236}">
              <a16:creationId xmlns:a16="http://schemas.microsoft.com/office/drawing/2014/main" id="{00000000-0008-0000-1000-000061010000}"/>
            </a:ext>
          </a:extLst>
        </xdr:cNvPr>
        <xdr:cNvSpPr txBox="1"/>
      </xdr:nvSpPr>
      <xdr:spPr>
        <a:xfrm>
          <a:off x="77152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146685</xdr:rowOff>
    </xdr:from>
    <xdr:ext cx="757555" cy="248920"/>
    <xdr:sp macro="" textlink="">
      <xdr:nvSpPr>
        <xdr:cNvPr id="354" name="テキスト ボックス 353">
          <a:extLst>
            <a:ext uri="{FF2B5EF4-FFF2-40B4-BE49-F238E27FC236}">
              <a16:creationId xmlns:a16="http://schemas.microsoft.com/office/drawing/2014/main" id="{00000000-0008-0000-1000-000062010000}"/>
            </a:ext>
          </a:extLst>
        </xdr:cNvPr>
        <xdr:cNvSpPr txBox="1"/>
      </xdr:nvSpPr>
      <xdr:spPr>
        <a:xfrm>
          <a:off x="69088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146685</xdr:rowOff>
    </xdr:from>
    <xdr:ext cx="762000" cy="248920"/>
    <xdr:sp macro="" textlink="">
      <xdr:nvSpPr>
        <xdr:cNvPr id="355" name="テキスト ボックス 354">
          <a:extLst>
            <a:ext uri="{FF2B5EF4-FFF2-40B4-BE49-F238E27FC236}">
              <a16:creationId xmlns:a16="http://schemas.microsoft.com/office/drawing/2014/main" id="{00000000-0008-0000-1000-000063010000}"/>
            </a:ext>
          </a:extLst>
        </xdr:cNvPr>
        <xdr:cNvSpPr txBox="1"/>
      </xdr:nvSpPr>
      <xdr:spPr>
        <a:xfrm>
          <a:off x="61150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81</xdr:row>
      <xdr:rowOff>127635</xdr:rowOff>
    </xdr:from>
    <xdr:to>
      <xdr:col>55</xdr:col>
      <xdr:colOff>50800</xdr:colOff>
      <xdr:row>82</xdr:row>
      <xdr:rowOff>59055</xdr:rowOff>
    </xdr:to>
    <xdr:sp macro="" textlink="">
      <xdr:nvSpPr>
        <xdr:cNvPr id="356" name="楕円 355">
          <a:extLst>
            <a:ext uri="{FF2B5EF4-FFF2-40B4-BE49-F238E27FC236}">
              <a16:creationId xmlns:a16="http://schemas.microsoft.com/office/drawing/2014/main" id="{00000000-0008-0000-1000-000064010000}"/>
            </a:ext>
          </a:extLst>
        </xdr:cNvPr>
        <xdr:cNvSpPr/>
      </xdr:nvSpPr>
      <xdr:spPr>
        <a:xfrm>
          <a:off x="9398000" y="137102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149860</xdr:rowOff>
    </xdr:from>
    <xdr:ext cx="465455" cy="253365"/>
    <xdr:sp macro="" textlink="">
      <xdr:nvSpPr>
        <xdr:cNvPr id="357" name="【福祉施設】&#10;一人当たり面積該当値テキスト">
          <a:extLst>
            <a:ext uri="{FF2B5EF4-FFF2-40B4-BE49-F238E27FC236}">
              <a16:creationId xmlns:a16="http://schemas.microsoft.com/office/drawing/2014/main" id="{00000000-0008-0000-1000-000065010000}"/>
            </a:ext>
          </a:extLst>
        </xdr:cNvPr>
        <xdr:cNvSpPr txBox="1"/>
      </xdr:nvSpPr>
      <xdr:spPr>
        <a:xfrm>
          <a:off x="9467850" y="1356487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81</xdr:row>
      <xdr:rowOff>127635</xdr:rowOff>
    </xdr:from>
    <xdr:to>
      <xdr:col>50</xdr:col>
      <xdr:colOff>165100</xdr:colOff>
      <xdr:row>82</xdr:row>
      <xdr:rowOff>59055</xdr:rowOff>
    </xdr:to>
    <xdr:sp macro="" textlink="">
      <xdr:nvSpPr>
        <xdr:cNvPr id="358" name="楕円 357">
          <a:extLst>
            <a:ext uri="{FF2B5EF4-FFF2-40B4-BE49-F238E27FC236}">
              <a16:creationId xmlns:a16="http://schemas.microsoft.com/office/drawing/2014/main" id="{00000000-0008-0000-1000-000066010000}"/>
            </a:ext>
          </a:extLst>
        </xdr:cNvPr>
        <xdr:cNvSpPr/>
      </xdr:nvSpPr>
      <xdr:spPr>
        <a:xfrm>
          <a:off x="8636000" y="137102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8890</xdr:rowOff>
    </xdr:from>
    <xdr:to>
      <xdr:col>55</xdr:col>
      <xdr:colOff>0</xdr:colOff>
      <xdr:row>82</xdr:row>
      <xdr:rowOff>8890</xdr:rowOff>
    </xdr:to>
    <xdr:cxnSp macro="">
      <xdr:nvCxnSpPr>
        <xdr:cNvPr id="359" name="直線コネクタ 358">
          <a:extLst>
            <a:ext uri="{FF2B5EF4-FFF2-40B4-BE49-F238E27FC236}">
              <a16:creationId xmlns:a16="http://schemas.microsoft.com/office/drawing/2014/main" id="{00000000-0008-0000-1000-000067010000}"/>
            </a:ext>
          </a:extLst>
        </xdr:cNvPr>
        <xdr:cNvCxnSpPr/>
      </xdr:nvCxnSpPr>
      <xdr:spPr>
        <a:xfrm>
          <a:off x="8686800" y="1375918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127635</xdr:rowOff>
    </xdr:from>
    <xdr:to>
      <xdr:col>46</xdr:col>
      <xdr:colOff>38100</xdr:colOff>
      <xdr:row>82</xdr:row>
      <xdr:rowOff>59055</xdr:rowOff>
    </xdr:to>
    <xdr:sp macro="" textlink="">
      <xdr:nvSpPr>
        <xdr:cNvPr id="360" name="楕円 359">
          <a:extLst>
            <a:ext uri="{FF2B5EF4-FFF2-40B4-BE49-F238E27FC236}">
              <a16:creationId xmlns:a16="http://schemas.microsoft.com/office/drawing/2014/main" id="{00000000-0008-0000-1000-000068010000}"/>
            </a:ext>
          </a:extLst>
        </xdr:cNvPr>
        <xdr:cNvSpPr/>
      </xdr:nvSpPr>
      <xdr:spPr>
        <a:xfrm>
          <a:off x="7842250" y="137102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82</xdr:row>
      <xdr:rowOff>8890</xdr:rowOff>
    </xdr:from>
    <xdr:to>
      <xdr:col>50</xdr:col>
      <xdr:colOff>114300</xdr:colOff>
      <xdr:row>82</xdr:row>
      <xdr:rowOff>8890</xdr:rowOff>
    </xdr:to>
    <xdr:cxnSp macro="">
      <xdr:nvCxnSpPr>
        <xdr:cNvPr id="361" name="直線コネクタ 360">
          <a:extLst>
            <a:ext uri="{FF2B5EF4-FFF2-40B4-BE49-F238E27FC236}">
              <a16:creationId xmlns:a16="http://schemas.microsoft.com/office/drawing/2014/main" id="{00000000-0008-0000-1000-000069010000}"/>
            </a:ext>
          </a:extLst>
        </xdr:cNvPr>
        <xdr:cNvCxnSpPr/>
      </xdr:nvCxnSpPr>
      <xdr:spPr>
        <a:xfrm>
          <a:off x="7886700" y="1375918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127635</xdr:rowOff>
    </xdr:from>
    <xdr:to>
      <xdr:col>41</xdr:col>
      <xdr:colOff>101600</xdr:colOff>
      <xdr:row>82</xdr:row>
      <xdr:rowOff>59055</xdr:rowOff>
    </xdr:to>
    <xdr:sp macro="" textlink="">
      <xdr:nvSpPr>
        <xdr:cNvPr id="362" name="楕円 361">
          <a:extLst>
            <a:ext uri="{FF2B5EF4-FFF2-40B4-BE49-F238E27FC236}">
              <a16:creationId xmlns:a16="http://schemas.microsoft.com/office/drawing/2014/main" id="{00000000-0008-0000-1000-00006A010000}"/>
            </a:ext>
          </a:extLst>
        </xdr:cNvPr>
        <xdr:cNvSpPr/>
      </xdr:nvSpPr>
      <xdr:spPr>
        <a:xfrm>
          <a:off x="7029450" y="137102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8890</xdr:rowOff>
    </xdr:from>
    <xdr:to>
      <xdr:col>45</xdr:col>
      <xdr:colOff>171450</xdr:colOff>
      <xdr:row>82</xdr:row>
      <xdr:rowOff>8890</xdr:rowOff>
    </xdr:to>
    <xdr:cxnSp macro="">
      <xdr:nvCxnSpPr>
        <xdr:cNvPr id="363" name="直線コネクタ 362">
          <a:extLst>
            <a:ext uri="{FF2B5EF4-FFF2-40B4-BE49-F238E27FC236}">
              <a16:creationId xmlns:a16="http://schemas.microsoft.com/office/drawing/2014/main" id="{00000000-0008-0000-1000-00006B010000}"/>
            </a:ext>
          </a:extLst>
        </xdr:cNvPr>
        <xdr:cNvCxnSpPr/>
      </xdr:nvCxnSpPr>
      <xdr:spPr>
        <a:xfrm>
          <a:off x="7080250" y="1375918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138430</xdr:rowOff>
    </xdr:from>
    <xdr:to>
      <xdr:col>36</xdr:col>
      <xdr:colOff>165100</xdr:colOff>
      <xdr:row>82</xdr:row>
      <xdr:rowOff>70485</xdr:rowOff>
    </xdr:to>
    <xdr:sp macro="" textlink="">
      <xdr:nvSpPr>
        <xdr:cNvPr id="364" name="楕円 363">
          <a:extLst>
            <a:ext uri="{FF2B5EF4-FFF2-40B4-BE49-F238E27FC236}">
              <a16:creationId xmlns:a16="http://schemas.microsoft.com/office/drawing/2014/main" id="{00000000-0008-0000-1000-00006C010000}"/>
            </a:ext>
          </a:extLst>
        </xdr:cNvPr>
        <xdr:cNvSpPr/>
      </xdr:nvSpPr>
      <xdr:spPr>
        <a:xfrm>
          <a:off x="6235700" y="137210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8890</xdr:rowOff>
    </xdr:from>
    <xdr:to>
      <xdr:col>41</xdr:col>
      <xdr:colOff>50800</xdr:colOff>
      <xdr:row>82</xdr:row>
      <xdr:rowOff>20320</xdr:rowOff>
    </xdr:to>
    <xdr:cxnSp macro="">
      <xdr:nvCxnSpPr>
        <xdr:cNvPr id="365" name="直線コネクタ 364">
          <a:extLst>
            <a:ext uri="{FF2B5EF4-FFF2-40B4-BE49-F238E27FC236}">
              <a16:creationId xmlns:a16="http://schemas.microsoft.com/office/drawing/2014/main" id="{00000000-0008-0000-1000-00006D010000}"/>
            </a:ext>
          </a:extLst>
        </xdr:cNvPr>
        <xdr:cNvCxnSpPr/>
      </xdr:nvCxnSpPr>
      <xdr:spPr>
        <a:xfrm flipV="1">
          <a:off x="6286500" y="13759180"/>
          <a:ext cx="7937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83</xdr:row>
      <xdr:rowOff>106680</xdr:rowOff>
    </xdr:from>
    <xdr:ext cx="469900" cy="248920"/>
    <xdr:sp macro="" textlink="">
      <xdr:nvSpPr>
        <xdr:cNvPr id="366" name="n_1aveValue【福祉施設】&#10;一人当たり面積">
          <a:extLst>
            <a:ext uri="{FF2B5EF4-FFF2-40B4-BE49-F238E27FC236}">
              <a16:creationId xmlns:a16="http://schemas.microsoft.com/office/drawing/2014/main" id="{00000000-0008-0000-1000-00006E010000}"/>
            </a:ext>
          </a:extLst>
        </xdr:cNvPr>
        <xdr:cNvSpPr txBox="1"/>
      </xdr:nvSpPr>
      <xdr:spPr>
        <a:xfrm>
          <a:off x="8458200" y="1402461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83</xdr:row>
      <xdr:rowOff>95250</xdr:rowOff>
    </xdr:from>
    <xdr:ext cx="469900" cy="253365"/>
    <xdr:sp macro="" textlink="">
      <xdr:nvSpPr>
        <xdr:cNvPr id="367" name="n_2aveValue【福祉施設】&#10;一人当たり面積">
          <a:extLst>
            <a:ext uri="{FF2B5EF4-FFF2-40B4-BE49-F238E27FC236}">
              <a16:creationId xmlns:a16="http://schemas.microsoft.com/office/drawing/2014/main" id="{00000000-0008-0000-1000-00006F010000}"/>
            </a:ext>
          </a:extLst>
        </xdr:cNvPr>
        <xdr:cNvSpPr txBox="1"/>
      </xdr:nvSpPr>
      <xdr:spPr>
        <a:xfrm>
          <a:off x="7677150" y="140131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83</xdr:row>
      <xdr:rowOff>33655</xdr:rowOff>
    </xdr:from>
    <xdr:ext cx="469900" cy="248920"/>
    <xdr:sp macro="" textlink="">
      <xdr:nvSpPr>
        <xdr:cNvPr id="368" name="n_3aveValue【福祉施設】&#10;一人当たり面積">
          <a:extLst>
            <a:ext uri="{FF2B5EF4-FFF2-40B4-BE49-F238E27FC236}">
              <a16:creationId xmlns:a16="http://schemas.microsoft.com/office/drawing/2014/main" id="{00000000-0008-0000-1000-000070010000}"/>
            </a:ext>
          </a:extLst>
        </xdr:cNvPr>
        <xdr:cNvSpPr txBox="1"/>
      </xdr:nvSpPr>
      <xdr:spPr>
        <a:xfrm>
          <a:off x="6864350" y="1395158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0.078</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82</xdr:row>
      <xdr:rowOff>151130</xdr:rowOff>
    </xdr:from>
    <xdr:ext cx="469900" cy="253365"/>
    <xdr:sp macro="" textlink="">
      <xdr:nvSpPr>
        <xdr:cNvPr id="369" name="n_4aveValue【福祉施設】&#10;一人当たり面積">
          <a:extLst>
            <a:ext uri="{FF2B5EF4-FFF2-40B4-BE49-F238E27FC236}">
              <a16:creationId xmlns:a16="http://schemas.microsoft.com/office/drawing/2014/main" id="{00000000-0008-0000-1000-000071010000}"/>
            </a:ext>
          </a:extLst>
        </xdr:cNvPr>
        <xdr:cNvSpPr txBox="1"/>
      </xdr:nvSpPr>
      <xdr:spPr>
        <a:xfrm>
          <a:off x="6070600" y="139014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80</xdr:row>
      <xdr:rowOff>74930</xdr:rowOff>
    </xdr:from>
    <xdr:ext cx="469900" cy="253365"/>
    <xdr:sp macro="" textlink="">
      <xdr:nvSpPr>
        <xdr:cNvPr id="370" name="n_1mainValue【福祉施設】&#10;一人当たり面積">
          <a:extLst>
            <a:ext uri="{FF2B5EF4-FFF2-40B4-BE49-F238E27FC236}">
              <a16:creationId xmlns:a16="http://schemas.microsoft.com/office/drawing/2014/main" id="{00000000-0008-0000-1000-000072010000}"/>
            </a:ext>
          </a:extLst>
        </xdr:cNvPr>
        <xdr:cNvSpPr txBox="1"/>
      </xdr:nvSpPr>
      <xdr:spPr>
        <a:xfrm>
          <a:off x="8458200" y="134899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80</xdr:row>
      <xdr:rowOff>74930</xdr:rowOff>
    </xdr:from>
    <xdr:ext cx="469900" cy="253365"/>
    <xdr:sp macro="" textlink="">
      <xdr:nvSpPr>
        <xdr:cNvPr id="371" name="n_2mainValue【福祉施設】&#10;一人当たり面積">
          <a:extLst>
            <a:ext uri="{FF2B5EF4-FFF2-40B4-BE49-F238E27FC236}">
              <a16:creationId xmlns:a16="http://schemas.microsoft.com/office/drawing/2014/main" id="{00000000-0008-0000-1000-000073010000}"/>
            </a:ext>
          </a:extLst>
        </xdr:cNvPr>
        <xdr:cNvSpPr txBox="1"/>
      </xdr:nvSpPr>
      <xdr:spPr>
        <a:xfrm>
          <a:off x="7677150" y="134899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0.105</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80</xdr:row>
      <xdr:rowOff>74930</xdr:rowOff>
    </xdr:from>
    <xdr:ext cx="469900" cy="253365"/>
    <xdr:sp macro="" textlink="">
      <xdr:nvSpPr>
        <xdr:cNvPr id="372" name="n_3mainValue【福祉施設】&#10;一人当たり面積">
          <a:extLst>
            <a:ext uri="{FF2B5EF4-FFF2-40B4-BE49-F238E27FC236}">
              <a16:creationId xmlns:a16="http://schemas.microsoft.com/office/drawing/2014/main" id="{00000000-0008-0000-1000-000074010000}"/>
            </a:ext>
          </a:extLst>
        </xdr:cNvPr>
        <xdr:cNvSpPr txBox="1"/>
      </xdr:nvSpPr>
      <xdr:spPr>
        <a:xfrm>
          <a:off x="6864350" y="134899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0.105</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80</xdr:row>
      <xdr:rowOff>86360</xdr:rowOff>
    </xdr:from>
    <xdr:ext cx="469900" cy="248920"/>
    <xdr:sp macro="" textlink="">
      <xdr:nvSpPr>
        <xdr:cNvPr id="373" name="n_4mainValue【福祉施設】&#10;一人当たり面積">
          <a:extLst>
            <a:ext uri="{FF2B5EF4-FFF2-40B4-BE49-F238E27FC236}">
              <a16:creationId xmlns:a16="http://schemas.microsoft.com/office/drawing/2014/main" id="{00000000-0008-0000-1000-000075010000}"/>
            </a:ext>
          </a:extLst>
        </xdr:cNvPr>
        <xdr:cNvSpPr txBox="1"/>
      </xdr:nvSpPr>
      <xdr:spPr>
        <a:xfrm>
          <a:off x="6070600" y="1350137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1000-000076010000}"/>
            </a:ext>
          </a:extLst>
        </xdr:cNvPr>
        <xdr:cNvSpPr/>
      </xdr:nvSpPr>
      <xdr:spPr>
        <a:xfrm>
          <a:off x="6858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1000-000077010000}"/>
            </a:ext>
          </a:extLst>
        </xdr:cNvPr>
        <xdr:cNvSpPr/>
      </xdr:nvSpPr>
      <xdr:spPr>
        <a:xfrm>
          <a:off x="8128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1000-000078010000}"/>
            </a:ext>
          </a:extLst>
        </xdr:cNvPr>
        <xdr:cNvSpPr/>
      </xdr:nvSpPr>
      <xdr:spPr>
        <a:xfrm>
          <a:off x="8128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70/91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1000-000079010000}"/>
            </a:ext>
          </a:extLst>
        </xdr:cNvPr>
        <xdr:cNvSpPr/>
      </xdr:nvSpPr>
      <xdr:spPr>
        <a:xfrm>
          <a:off x="17145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1000-00007A010000}"/>
            </a:ext>
          </a:extLst>
        </xdr:cNvPr>
        <xdr:cNvSpPr/>
      </xdr:nvSpPr>
      <xdr:spPr>
        <a:xfrm>
          <a:off x="17145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1000-00007B010000}"/>
            </a:ext>
          </a:extLst>
        </xdr:cNvPr>
        <xdr:cNvSpPr/>
      </xdr:nvSpPr>
      <xdr:spPr>
        <a:xfrm>
          <a:off x="2743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1000-00007C010000}"/>
            </a:ext>
          </a:extLst>
        </xdr:cNvPr>
        <xdr:cNvSpPr/>
      </xdr:nvSpPr>
      <xdr:spPr>
        <a:xfrm>
          <a:off x="2743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1000-00007D010000}"/>
            </a:ext>
          </a:extLst>
        </xdr:cNvPr>
        <xdr:cNvSpPr/>
      </xdr:nvSpPr>
      <xdr:spPr>
        <a:xfrm>
          <a:off x="6858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4005" cy="225425"/>
    <xdr:sp macro="" textlink="">
      <xdr:nvSpPr>
        <xdr:cNvPr id="382" name="テキスト ボックス 381">
          <a:extLst>
            <a:ext uri="{FF2B5EF4-FFF2-40B4-BE49-F238E27FC236}">
              <a16:creationId xmlns:a16="http://schemas.microsoft.com/office/drawing/2014/main" id="{00000000-0008-0000-1000-00007E010000}"/>
            </a:ext>
          </a:extLst>
        </xdr:cNvPr>
        <xdr:cNvSpPr txBox="1"/>
      </xdr:nvSpPr>
      <xdr:spPr>
        <a:xfrm>
          <a:off x="666750" y="162306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1000-00007F010000}"/>
            </a:ext>
          </a:extLst>
        </xdr:cNvPr>
        <xdr:cNvCxnSpPr/>
      </xdr:nvCxnSpPr>
      <xdr:spPr>
        <a:xfrm>
          <a:off x="6858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2915" cy="259080"/>
    <xdr:sp macro="" textlink="">
      <xdr:nvSpPr>
        <xdr:cNvPr id="384" name="テキスト ボックス 383">
          <a:extLst>
            <a:ext uri="{FF2B5EF4-FFF2-40B4-BE49-F238E27FC236}">
              <a16:creationId xmlns:a16="http://schemas.microsoft.com/office/drawing/2014/main" id="{00000000-0008-0000-1000-000080010000}"/>
            </a:ext>
          </a:extLst>
        </xdr:cNvPr>
        <xdr:cNvSpPr txBox="1"/>
      </xdr:nvSpPr>
      <xdr:spPr>
        <a:xfrm>
          <a:off x="275590" y="185648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109</xdr:row>
      <xdr:rowOff>35560</xdr:rowOff>
    </xdr:from>
    <xdr:to>
      <xdr:col>28</xdr:col>
      <xdr:colOff>114300</xdr:colOff>
      <xdr:row>109</xdr:row>
      <xdr:rowOff>35560</xdr:rowOff>
    </xdr:to>
    <xdr:cxnSp macro="">
      <xdr:nvCxnSpPr>
        <xdr:cNvPr id="385" name="直線コネクタ 384">
          <a:extLst>
            <a:ext uri="{FF2B5EF4-FFF2-40B4-BE49-F238E27FC236}">
              <a16:creationId xmlns:a16="http://schemas.microsoft.com/office/drawing/2014/main" id="{00000000-0008-0000-1000-000081010000}"/>
            </a:ext>
          </a:extLst>
        </xdr:cNvPr>
        <xdr:cNvCxnSpPr/>
      </xdr:nvCxnSpPr>
      <xdr:spPr>
        <a:xfrm>
          <a:off x="685800" y="18380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108</xdr:row>
      <xdr:rowOff>64770</xdr:rowOff>
    </xdr:from>
    <xdr:ext cx="462915" cy="254635"/>
    <xdr:sp macro="" textlink="">
      <xdr:nvSpPr>
        <xdr:cNvPr id="386" name="テキスト ボックス 385">
          <a:extLst>
            <a:ext uri="{FF2B5EF4-FFF2-40B4-BE49-F238E27FC236}">
              <a16:creationId xmlns:a16="http://schemas.microsoft.com/office/drawing/2014/main" id="{00000000-0008-0000-1000-000082010000}"/>
            </a:ext>
          </a:extLst>
        </xdr:cNvPr>
        <xdr:cNvSpPr txBox="1"/>
      </xdr:nvSpPr>
      <xdr:spPr>
        <a:xfrm>
          <a:off x="275590" y="1823847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107</xdr:row>
      <xdr:rowOff>52070</xdr:rowOff>
    </xdr:from>
    <xdr:to>
      <xdr:col>28</xdr:col>
      <xdr:colOff>114300</xdr:colOff>
      <xdr:row>107</xdr:row>
      <xdr:rowOff>52070</xdr:rowOff>
    </xdr:to>
    <xdr:cxnSp macro="">
      <xdr:nvCxnSpPr>
        <xdr:cNvPr id="387" name="直線コネクタ 386">
          <a:extLst>
            <a:ext uri="{FF2B5EF4-FFF2-40B4-BE49-F238E27FC236}">
              <a16:creationId xmlns:a16="http://schemas.microsoft.com/office/drawing/2014/main" id="{00000000-0008-0000-1000-000083010000}"/>
            </a:ext>
          </a:extLst>
        </xdr:cNvPr>
        <xdr:cNvCxnSpPr/>
      </xdr:nvCxnSpPr>
      <xdr:spPr>
        <a:xfrm>
          <a:off x="685800" y="180543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106</xdr:row>
      <xdr:rowOff>80645</xdr:rowOff>
    </xdr:from>
    <xdr:ext cx="398780" cy="259080"/>
    <xdr:sp macro="" textlink="">
      <xdr:nvSpPr>
        <xdr:cNvPr id="388" name="テキスト ボックス 387">
          <a:extLst>
            <a:ext uri="{FF2B5EF4-FFF2-40B4-BE49-F238E27FC236}">
              <a16:creationId xmlns:a16="http://schemas.microsoft.com/office/drawing/2014/main" id="{00000000-0008-0000-1000-000084010000}"/>
            </a:ext>
          </a:extLst>
        </xdr:cNvPr>
        <xdr:cNvSpPr txBox="1"/>
      </xdr:nvSpPr>
      <xdr:spPr>
        <a:xfrm>
          <a:off x="339725" y="17911445"/>
          <a:ext cx="398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105</xdr:row>
      <xdr:rowOff>67945</xdr:rowOff>
    </xdr:from>
    <xdr:to>
      <xdr:col>28</xdr:col>
      <xdr:colOff>114300</xdr:colOff>
      <xdr:row>105</xdr:row>
      <xdr:rowOff>67945</xdr:rowOff>
    </xdr:to>
    <xdr:cxnSp macro="">
      <xdr:nvCxnSpPr>
        <xdr:cNvPr id="389" name="直線コネクタ 388">
          <a:extLst>
            <a:ext uri="{FF2B5EF4-FFF2-40B4-BE49-F238E27FC236}">
              <a16:creationId xmlns:a16="http://schemas.microsoft.com/office/drawing/2014/main" id="{00000000-0008-0000-1000-000085010000}"/>
            </a:ext>
          </a:extLst>
        </xdr:cNvPr>
        <xdr:cNvCxnSpPr/>
      </xdr:nvCxnSpPr>
      <xdr:spPr>
        <a:xfrm>
          <a:off x="685800" y="17727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104</xdr:row>
      <xdr:rowOff>97790</xdr:rowOff>
    </xdr:from>
    <xdr:ext cx="398780" cy="254635"/>
    <xdr:sp macro="" textlink="">
      <xdr:nvSpPr>
        <xdr:cNvPr id="390" name="テキスト ボックス 389">
          <a:extLst>
            <a:ext uri="{FF2B5EF4-FFF2-40B4-BE49-F238E27FC236}">
              <a16:creationId xmlns:a16="http://schemas.microsoft.com/office/drawing/2014/main" id="{00000000-0008-0000-1000-000086010000}"/>
            </a:ext>
          </a:extLst>
        </xdr:cNvPr>
        <xdr:cNvSpPr txBox="1"/>
      </xdr:nvSpPr>
      <xdr:spPr>
        <a:xfrm>
          <a:off x="339725" y="17585690"/>
          <a:ext cx="39878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103</xdr:row>
      <xdr:rowOff>84455</xdr:rowOff>
    </xdr:from>
    <xdr:to>
      <xdr:col>28</xdr:col>
      <xdr:colOff>114300</xdr:colOff>
      <xdr:row>103</xdr:row>
      <xdr:rowOff>84455</xdr:rowOff>
    </xdr:to>
    <xdr:cxnSp macro="">
      <xdr:nvCxnSpPr>
        <xdr:cNvPr id="391" name="直線コネクタ 390">
          <a:extLst>
            <a:ext uri="{FF2B5EF4-FFF2-40B4-BE49-F238E27FC236}">
              <a16:creationId xmlns:a16="http://schemas.microsoft.com/office/drawing/2014/main" id="{00000000-0008-0000-1000-000087010000}"/>
            </a:ext>
          </a:extLst>
        </xdr:cNvPr>
        <xdr:cNvCxnSpPr/>
      </xdr:nvCxnSpPr>
      <xdr:spPr>
        <a:xfrm>
          <a:off x="685800" y="17400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102</xdr:row>
      <xdr:rowOff>113665</xdr:rowOff>
    </xdr:from>
    <xdr:ext cx="398780" cy="258445"/>
    <xdr:sp macro="" textlink="">
      <xdr:nvSpPr>
        <xdr:cNvPr id="392" name="テキスト ボックス 391">
          <a:extLst>
            <a:ext uri="{FF2B5EF4-FFF2-40B4-BE49-F238E27FC236}">
              <a16:creationId xmlns:a16="http://schemas.microsoft.com/office/drawing/2014/main" id="{00000000-0008-0000-1000-000088010000}"/>
            </a:ext>
          </a:extLst>
        </xdr:cNvPr>
        <xdr:cNvSpPr txBox="1"/>
      </xdr:nvSpPr>
      <xdr:spPr>
        <a:xfrm>
          <a:off x="339725" y="17258665"/>
          <a:ext cx="398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101</xdr:row>
      <xdr:rowOff>100965</xdr:rowOff>
    </xdr:from>
    <xdr:to>
      <xdr:col>28</xdr:col>
      <xdr:colOff>114300</xdr:colOff>
      <xdr:row>101</xdr:row>
      <xdr:rowOff>100965</xdr:rowOff>
    </xdr:to>
    <xdr:cxnSp macro="">
      <xdr:nvCxnSpPr>
        <xdr:cNvPr id="393" name="直線コネクタ 392">
          <a:extLst>
            <a:ext uri="{FF2B5EF4-FFF2-40B4-BE49-F238E27FC236}">
              <a16:creationId xmlns:a16="http://schemas.microsoft.com/office/drawing/2014/main" id="{00000000-0008-0000-1000-000089010000}"/>
            </a:ext>
          </a:extLst>
        </xdr:cNvPr>
        <xdr:cNvCxnSpPr/>
      </xdr:nvCxnSpPr>
      <xdr:spPr>
        <a:xfrm>
          <a:off x="685800" y="17074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100</xdr:row>
      <xdr:rowOff>130175</xdr:rowOff>
    </xdr:from>
    <xdr:ext cx="398780" cy="259080"/>
    <xdr:sp macro="" textlink="">
      <xdr:nvSpPr>
        <xdr:cNvPr id="394" name="テキスト ボックス 393">
          <a:extLst>
            <a:ext uri="{FF2B5EF4-FFF2-40B4-BE49-F238E27FC236}">
              <a16:creationId xmlns:a16="http://schemas.microsoft.com/office/drawing/2014/main" id="{00000000-0008-0000-1000-00008A010000}"/>
            </a:ext>
          </a:extLst>
        </xdr:cNvPr>
        <xdr:cNvSpPr txBox="1"/>
      </xdr:nvSpPr>
      <xdr:spPr>
        <a:xfrm>
          <a:off x="339725" y="16932275"/>
          <a:ext cx="398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99</xdr:row>
      <xdr:rowOff>116840</xdr:rowOff>
    </xdr:from>
    <xdr:to>
      <xdr:col>28</xdr:col>
      <xdr:colOff>114300</xdr:colOff>
      <xdr:row>99</xdr:row>
      <xdr:rowOff>116840</xdr:rowOff>
    </xdr:to>
    <xdr:cxnSp macro="">
      <xdr:nvCxnSpPr>
        <xdr:cNvPr id="395" name="直線コネクタ 394">
          <a:extLst>
            <a:ext uri="{FF2B5EF4-FFF2-40B4-BE49-F238E27FC236}">
              <a16:creationId xmlns:a16="http://schemas.microsoft.com/office/drawing/2014/main" id="{00000000-0008-0000-1000-00008B010000}"/>
            </a:ext>
          </a:extLst>
        </xdr:cNvPr>
        <xdr:cNvCxnSpPr/>
      </xdr:nvCxnSpPr>
      <xdr:spPr>
        <a:xfrm>
          <a:off x="685800" y="167474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98</xdr:row>
      <xdr:rowOff>146050</xdr:rowOff>
    </xdr:from>
    <xdr:ext cx="334645" cy="254635"/>
    <xdr:sp macro="" textlink="">
      <xdr:nvSpPr>
        <xdr:cNvPr id="396" name="テキスト ボックス 395">
          <a:extLst>
            <a:ext uri="{FF2B5EF4-FFF2-40B4-BE49-F238E27FC236}">
              <a16:creationId xmlns:a16="http://schemas.microsoft.com/office/drawing/2014/main" id="{00000000-0008-0000-1000-00008C010000}"/>
            </a:ext>
          </a:extLst>
        </xdr:cNvPr>
        <xdr:cNvSpPr txBox="1"/>
      </xdr:nvSpPr>
      <xdr:spPr>
        <a:xfrm>
          <a:off x="384810" y="16605250"/>
          <a:ext cx="33464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00000000-0008-0000-1000-00008D010000}"/>
            </a:ext>
          </a:extLst>
        </xdr:cNvPr>
        <xdr:cNvCxnSpPr/>
      </xdr:nvCxnSpPr>
      <xdr:spPr>
        <a:xfrm>
          <a:off x="6858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00000000-0008-0000-1000-00008E010000}"/>
            </a:ext>
          </a:extLst>
        </xdr:cNvPr>
        <xdr:cNvSpPr/>
      </xdr:nvSpPr>
      <xdr:spPr>
        <a:xfrm>
          <a:off x="6858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2540</xdr:rowOff>
    </xdr:from>
    <xdr:to>
      <xdr:col>24</xdr:col>
      <xdr:colOff>62865</xdr:colOff>
      <xdr:row>109</xdr:row>
      <xdr:rowOff>35560</xdr:rowOff>
    </xdr:to>
    <xdr:cxnSp macro="">
      <xdr:nvCxnSpPr>
        <xdr:cNvPr id="399" name="直線コネクタ 398">
          <a:extLst>
            <a:ext uri="{FF2B5EF4-FFF2-40B4-BE49-F238E27FC236}">
              <a16:creationId xmlns:a16="http://schemas.microsoft.com/office/drawing/2014/main" id="{00000000-0008-0000-1000-00008F010000}"/>
            </a:ext>
          </a:extLst>
        </xdr:cNvPr>
        <xdr:cNvCxnSpPr/>
      </xdr:nvCxnSpPr>
      <xdr:spPr>
        <a:xfrm flipV="1">
          <a:off x="4177665" y="16804640"/>
          <a:ext cx="0" cy="15760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39370</xdr:rowOff>
    </xdr:from>
    <xdr:ext cx="465455" cy="259080"/>
    <xdr:sp macro="" textlink="">
      <xdr:nvSpPr>
        <xdr:cNvPr id="400" name="【市民会館】&#10;有形固定資産減価償却率最小値テキスト">
          <a:extLst>
            <a:ext uri="{FF2B5EF4-FFF2-40B4-BE49-F238E27FC236}">
              <a16:creationId xmlns:a16="http://schemas.microsoft.com/office/drawing/2014/main" id="{00000000-0008-0000-1000-000090010000}"/>
            </a:ext>
          </a:extLst>
        </xdr:cNvPr>
        <xdr:cNvSpPr txBox="1"/>
      </xdr:nvSpPr>
      <xdr:spPr>
        <a:xfrm>
          <a:off x="4216400" y="1838452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109</xdr:row>
      <xdr:rowOff>35560</xdr:rowOff>
    </xdr:from>
    <xdr:to>
      <xdr:col>24</xdr:col>
      <xdr:colOff>152400</xdr:colOff>
      <xdr:row>109</xdr:row>
      <xdr:rowOff>35560</xdr:rowOff>
    </xdr:to>
    <xdr:cxnSp macro="">
      <xdr:nvCxnSpPr>
        <xdr:cNvPr id="401" name="直線コネクタ 400">
          <a:extLst>
            <a:ext uri="{FF2B5EF4-FFF2-40B4-BE49-F238E27FC236}">
              <a16:creationId xmlns:a16="http://schemas.microsoft.com/office/drawing/2014/main" id="{00000000-0008-0000-1000-000091010000}"/>
            </a:ext>
          </a:extLst>
        </xdr:cNvPr>
        <xdr:cNvCxnSpPr/>
      </xdr:nvCxnSpPr>
      <xdr:spPr>
        <a:xfrm>
          <a:off x="4108450" y="18380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120650</xdr:rowOff>
    </xdr:from>
    <xdr:ext cx="335915" cy="254635"/>
    <xdr:sp macro="" textlink="">
      <xdr:nvSpPr>
        <xdr:cNvPr id="402" name="【市民会館】&#10;有形固定資産減価償却率最大値テキスト">
          <a:extLst>
            <a:ext uri="{FF2B5EF4-FFF2-40B4-BE49-F238E27FC236}">
              <a16:creationId xmlns:a16="http://schemas.microsoft.com/office/drawing/2014/main" id="{00000000-0008-0000-1000-000092010000}"/>
            </a:ext>
          </a:extLst>
        </xdr:cNvPr>
        <xdr:cNvSpPr txBox="1"/>
      </xdr:nvSpPr>
      <xdr:spPr>
        <a:xfrm>
          <a:off x="4216400" y="16579850"/>
          <a:ext cx="335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2540</xdr:rowOff>
    </xdr:from>
    <xdr:to>
      <xdr:col>24</xdr:col>
      <xdr:colOff>152400</xdr:colOff>
      <xdr:row>100</xdr:row>
      <xdr:rowOff>2540</xdr:rowOff>
    </xdr:to>
    <xdr:cxnSp macro="">
      <xdr:nvCxnSpPr>
        <xdr:cNvPr id="403" name="直線コネクタ 402">
          <a:extLst>
            <a:ext uri="{FF2B5EF4-FFF2-40B4-BE49-F238E27FC236}">
              <a16:creationId xmlns:a16="http://schemas.microsoft.com/office/drawing/2014/main" id="{00000000-0008-0000-1000-000093010000}"/>
            </a:ext>
          </a:extLst>
        </xdr:cNvPr>
        <xdr:cNvCxnSpPr/>
      </xdr:nvCxnSpPr>
      <xdr:spPr>
        <a:xfrm>
          <a:off x="4108450" y="16804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63500</xdr:rowOff>
    </xdr:from>
    <xdr:ext cx="400685" cy="254635"/>
    <xdr:sp macro="" textlink="">
      <xdr:nvSpPr>
        <xdr:cNvPr id="404" name="【市民会館】&#10;有形固定資産減価償却率平均値テキスト">
          <a:extLst>
            <a:ext uri="{FF2B5EF4-FFF2-40B4-BE49-F238E27FC236}">
              <a16:creationId xmlns:a16="http://schemas.microsoft.com/office/drawing/2014/main" id="{00000000-0008-0000-1000-000094010000}"/>
            </a:ext>
          </a:extLst>
        </xdr:cNvPr>
        <xdr:cNvSpPr txBox="1"/>
      </xdr:nvSpPr>
      <xdr:spPr>
        <a:xfrm>
          <a:off x="4216400" y="17551400"/>
          <a:ext cx="40068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105</xdr:row>
      <xdr:rowOff>40640</xdr:rowOff>
    </xdr:from>
    <xdr:to>
      <xdr:col>24</xdr:col>
      <xdr:colOff>114300</xdr:colOff>
      <xdr:row>105</xdr:row>
      <xdr:rowOff>141605</xdr:rowOff>
    </xdr:to>
    <xdr:sp macro="" textlink="">
      <xdr:nvSpPr>
        <xdr:cNvPr id="405" name="フローチャート: 判断 404">
          <a:extLst>
            <a:ext uri="{FF2B5EF4-FFF2-40B4-BE49-F238E27FC236}">
              <a16:creationId xmlns:a16="http://schemas.microsoft.com/office/drawing/2014/main" id="{00000000-0008-0000-1000-000095010000}"/>
            </a:ext>
          </a:extLst>
        </xdr:cNvPr>
        <xdr:cNvSpPr/>
      </xdr:nvSpPr>
      <xdr:spPr>
        <a:xfrm>
          <a:off x="4127500" y="176999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15875</xdr:rowOff>
    </xdr:from>
    <xdr:to>
      <xdr:col>20</xdr:col>
      <xdr:colOff>38100</xdr:colOff>
      <xdr:row>105</xdr:row>
      <xdr:rowOff>117475</xdr:rowOff>
    </xdr:to>
    <xdr:sp macro="" textlink="">
      <xdr:nvSpPr>
        <xdr:cNvPr id="406" name="フローチャート: 判断 405">
          <a:extLst>
            <a:ext uri="{FF2B5EF4-FFF2-40B4-BE49-F238E27FC236}">
              <a16:creationId xmlns:a16="http://schemas.microsoft.com/office/drawing/2014/main" id="{00000000-0008-0000-1000-000096010000}"/>
            </a:ext>
          </a:extLst>
        </xdr:cNvPr>
        <xdr:cNvSpPr/>
      </xdr:nvSpPr>
      <xdr:spPr>
        <a:xfrm>
          <a:off x="3384550" y="176752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168910</xdr:rowOff>
    </xdr:from>
    <xdr:to>
      <xdr:col>15</xdr:col>
      <xdr:colOff>101600</xdr:colOff>
      <xdr:row>105</xdr:row>
      <xdr:rowOff>99060</xdr:rowOff>
    </xdr:to>
    <xdr:sp macro="" textlink="">
      <xdr:nvSpPr>
        <xdr:cNvPr id="407" name="フローチャート: 判断 406">
          <a:extLst>
            <a:ext uri="{FF2B5EF4-FFF2-40B4-BE49-F238E27FC236}">
              <a16:creationId xmlns:a16="http://schemas.microsoft.com/office/drawing/2014/main" id="{00000000-0008-0000-1000-000097010000}"/>
            </a:ext>
          </a:extLst>
        </xdr:cNvPr>
        <xdr:cNvSpPr/>
      </xdr:nvSpPr>
      <xdr:spPr>
        <a:xfrm>
          <a:off x="2571750" y="1765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64770</xdr:rowOff>
    </xdr:from>
    <xdr:to>
      <xdr:col>10</xdr:col>
      <xdr:colOff>165100</xdr:colOff>
      <xdr:row>104</xdr:row>
      <xdr:rowOff>166370</xdr:rowOff>
    </xdr:to>
    <xdr:sp macro="" textlink="">
      <xdr:nvSpPr>
        <xdr:cNvPr id="408" name="フローチャート: 判断 407">
          <a:extLst>
            <a:ext uri="{FF2B5EF4-FFF2-40B4-BE49-F238E27FC236}">
              <a16:creationId xmlns:a16="http://schemas.microsoft.com/office/drawing/2014/main" id="{00000000-0008-0000-1000-000098010000}"/>
            </a:ext>
          </a:extLst>
        </xdr:cNvPr>
        <xdr:cNvSpPr/>
      </xdr:nvSpPr>
      <xdr:spPr>
        <a:xfrm>
          <a:off x="1778000" y="175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48260</xdr:rowOff>
    </xdr:from>
    <xdr:to>
      <xdr:col>6</xdr:col>
      <xdr:colOff>38100</xdr:colOff>
      <xdr:row>104</xdr:row>
      <xdr:rowOff>149860</xdr:rowOff>
    </xdr:to>
    <xdr:sp macro="" textlink="">
      <xdr:nvSpPr>
        <xdr:cNvPr id="409" name="フローチャート: 判断 408">
          <a:extLst>
            <a:ext uri="{FF2B5EF4-FFF2-40B4-BE49-F238E27FC236}">
              <a16:creationId xmlns:a16="http://schemas.microsoft.com/office/drawing/2014/main" id="{00000000-0008-0000-1000-000099010000}"/>
            </a:ext>
          </a:extLst>
        </xdr:cNvPr>
        <xdr:cNvSpPr/>
      </xdr:nvSpPr>
      <xdr:spPr>
        <a:xfrm>
          <a:off x="984250" y="175361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10" name="テキスト ボックス 409">
          <a:extLst>
            <a:ext uri="{FF2B5EF4-FFF2-40B4-BE49-F238E27FC236}">
              <a16:creationId xmlns:a16="http://schemas.microsoft.com/office/drawing/2014/main" id="{00000000-0008-0000-1000-00009A010000}"/>
            </a:ext>
          </a:extLst>
        </xdr:cNvPr>
        <xdr:cNvSpPr txBox="1"/>
      </xdr:nvSpPr>
      <xdr:spPr>
        <a:xfrm>
          <a:off x="40068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111</xdr:row>
      <xdr:rowOff>16510</xdr:rowOff>
    </xdr:from>
    <xdr:ext cx="762000" cy="259080"/>
    <xdr:sp macro="" textlink="">
      <xdr:nvSpPr>
        <xdr:cNvPr id="411" name="テキスト ボックス 410">
          <a:extLst>
            <a:ext uri="{FF2B5EF4-FFF2-40B4-BE49-F238E27FC236}">
              <a16:creationId xmlns:a16="http://schemas.microsoft.com/office/drawing/2014/main" id="{00000000-0008-0000-1000-00009B010000}"/>
            </a:ext>
          </a:extLst>
        </xdr:cNvPr>
        <xdr:cNvSpPr txBox="1"/>
      </xdr:nvSpPr>
      <xdr:spPr>
        <a:xfrm>
          <a:off x="32575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57555" cy="259080"/>
    <xdr:sp macro="" textlink="">
      <xdr:nvSpPr>
        <xdr:cNvPr id="412" name="テキスト ボックス 411">
          <a:extLst>
            <a:ext uri="{FF2B5EF4-FFF2-40B4-BE49-F238E27FC236}">
              <a16:creationId xmlns:a16="http://schemas.microsoft.com/office/drawing/2014/main" id="{00000000-0008-0000-1000-00009C010000}"/>
            </a:ext>
          </a:extLst>
        </xdr:cNvPr>
        <xdr:cNvSpPr txBox="1"/>
      </xdr:nvSpPr>
      <xdr:spPr>
        <a:xfrm>
          <a:off x="2451100" y="187045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3" name="テキスト ボックス 412">
          <a:extLst>
            <a:ext uri="{FF2B5EF4-FFF2-40B4-BE49-F238E27FC236}">
              <a16:creationId xmlns:a16="http://schemas.microsoft.com/office/drawing/2014/main" id="{00000000-0008-0000-1000-00009D010000}"/>
            </a:ext>
          </a:extLst>
        </xdr:cNvPr>
        <xdr:cNvSpPr txBox="1"/>
      </xdr:nvSpPr>
      <xdr:spPr>
        <a:xfrm>
          <a:off x="16573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111</xdr:row>
      <xdr:rowOff>16510</xdr:rowOff>
    </xdr:from>
    <xdr:ext cx="762000" cy="259080"/>
    <xdr:sp macro="" textlink="">
      <xdr:nvSpPr>
        <xdr:cNvPr id="414" name="テキスト ボックス 413">
          <a:extLst>
            <a:ext uri="{FF2B5EF4-FFF2-40B4-BE49-F238E27FC236}">
              <a16:creationId xmlns:a16="http://schemas.microsoft.com/office/drawing/2014/main" id="{00000000-0008-0000-1000-00009E010000}"/>
            </a:ext>
          </a:extLst>
        </xdr:cNvPr>
        <xdr:cNvSpPr txBox="1"/>
      </xdr:nvSpPr>
      <xdr:spPr>
        <a:xfrm>
          <a:off x="857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106</xdr:row>
      <xdr:rowOff>139700</xdr:rowOff>
    </xdr:from>
    <xdr:to>
      <xdr:col>24</xdr:col>
      <xdr:colOff>114300</xdr:colOff>
      <xdr:row>107</xdr:row>
      <xdr:rowOff>69850</xdr:rowOff>
    </xdr:to>
    <xdr:sp macro="" textlink="">
      <xdr:nvSpPr>
        <xdr:cNvPr id="415" name="楕円 414">
          <a:extLst>
            <a:ext uri="{FF2B5EF4-FFF2-40B4-BE49-F238E27FC236}">
              <a16:creationId xmlns:a16="http://schemas.microsoft.com/office/drawing/2014/main" id="{00000000-0008-0000-1000-00009F010000}"/>
            </a:ext>
          </a:extLst>
        </xdr:cNvPr>
        <xdr:cNvSpPr/>
      </xdr:nvSpPr>
      <xdr:spPr>
        <a:xfrm>
          <a:off x="41275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118110</xdr:rowOff>
    </xdr:from>
    <xdr:ext cx="400685" cy="259080"/>
    <xdr:sp macro="" textlink="">
      <xdr:nvSpPr>
        <xdr:cNvPr id="416" name="【市民会館】&#10;有形固定資産減価償却率該当値テキスト">
          <a:extLst>
            <a:ext uri="{FF2B5EF4-FFF2-40B4-BE49-F238E27FC236}">
              <a16:creationId xmlns:a16="http://schemas.microsoft.com/office/drawing/2014/main" id="{00000000-0008-0000-1000-0000A0010000}"/>
            </a:ext>
          </a:extLst>
        </xdr:cNvPr>
        <xdr:cNvSpPr txBox="1"/>
      </xdr:nvSpPr>
      <xdr:spPr>
        <a:xfrm>
          <a:off x="4216400" y="1794891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106</xdr:row>
      <xdr:rowOff>107315</xdr:rowOff>
    </xdr:from>
    <xdr:to>
      <xdr:col>20</xdr:col>
      <xdr:colOff>38100</xdr:colOff>
      <xdr:row>107</xdr:row>
      <xdr:rowOff>37465</xdr:rowOff>
    </xdr:to>
    <xdr:sp macro="" textlink="">
      <xdr:nvSpPr>
        <xdr:cNvPr id="417" name="楕円 416">
          <a:extLst>
            <a:ext uri="{FF2B5EF4-FFF2-40B4-BE49-F238E27FC236}">
              <a16:creationId xmlns:a16="http://schemas.microsoft.com/office/drawing/2014/main" id="{00000000-0008-0000-1000-0000A1010000}"/>
            </a:ext>
          </a:extLst>
        </xdr:cNvPr>
        <xdr:cNvSpPr/>
      </xdr:nvSpPr>
      <xdr:spPr>
        <a:xfrm>
          <a:off x="3384550" y="179381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106</xdr:row>
      <xdr:rowOff>158115</xdr:rowOff>
    </xdr:from>
    <xdr:to>
      <xdr:col>24</xdr:col>
      <xdr:colOff>63500</xdr:colOff>
      <xdr:row>107</xdr:row>
      <xdr:rowOff>19050</xdr:rowOff>
    </xdr:to>
    <xdr:cxnSp macro="">
      <xdr:nvCxnSpPr>
        <xdr:cNvPr id="418" name="直線コネクタ 417">
          <a:extLst>
            <a:ext uri="{FF2B5EF4-FFF2-40B4-BE49-F238E27FC236}">
              <a16:creationId xmlns:a16="http://schemas.microsoft.com/office/drawing/2014/main" id="{00000000-0008-0000-1000-0000A2010000}"/>
            </a:ext>
          </a:extLst>
        </xdr:cNvPr>
        <xdr:cNvCxnSpPr/>
      </xdr:nvCxnSpPr>
      <xdr:spPr>
        <a:xfrm>
          <a:off x="3429000" y="17988915"/>
          <a:ext cx="7493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74930</xdr:rowOff>
    </xdr:from>
    <xdr:to>
      <xdr:col>15</xdr:col>
      <xdr:colOff>101600</xdr:colOff>
      <xdr:row>107</xdr:row>
      <xdr:rowOff>4445</xdr:rowOff>
    </xdr:to>
    <xdr:sp macro="" textlink="">
      <xdr:nvSpPr>
        <xdr:cNvPr id="419" name="楕円 418">
          <a:extLst>
            <a:ext uri="{FF2B5EF4-FFF2-40B4-BE49-F238E27FC236}">
              <a16:creationId xmlns:a16="http://schemas.microsoft.com/office/drawing/2014/main" id="{00000000-0008-0000-1000-0000A3010000}"/>
            </a:ext>
          </a:extLst>
        </xdr:cNvPr>
        <xdr:cNvSpPr/>
      </xdr:nvSpPr>
      <xdr:spPr>
        <a:xfrm>
          <a:off x="2571750" y="179057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125095</xdr:rowOff>
    </xdr:from>
    <xdr:to>
      <xdr:col>19</xdr:col>
      <xdr:colOff>171450</xdr:colOff>
      <xdr:row>106</xdr:row>
      <xdr:rowOff>158115</xdr:rowOff>
    </xdr:to>
    <xdr:cxnSp macro="">
      <xdr:nvCxnSpPr>
        <xdr:cNvPr id="420" name="直線コネクタ 419">
          <a:extLst>
            <a:ext uri="{FF2B5EF4-FFF2-40B4-BE49-F238E27FC236}">
              <a16:creationId xmlns:a16="http://schemas.microsoft.com/office/drawing/2014/main" id="{00000000-0008-0000-1000-0000A4010000}"/>
            </a:ext>
          </a:extLst>
        </xdr:cNvPr>
        <xdr:cNvCxnSpPr/>
      </xdr:nvCxnSpPr>
      <xdr:spPr>
        <a:xfrm>
          <a:off x="2622550" y="17955895"/>
          <a:ext cx="8064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41910</xdr:rowOff>
    </xdr:from>
    <xdr:to>
      <xdr:col>10</xdr:col>
      <xdr:colOff>165100</xdr:colOff>
      <xdr:row>106</xdr:row>
      <xdr:rowOff>143510</xdr:rowOff>
    </xdr:to>
    <xdr:sp macro="" textlink="">
      <xdr:nvSpPr>
        <xdr:cNvPr id="421" name="楕円 420">
          <a:extLst>
            <a:ext uri="{FF2B5EF4-FFF2-40B4-BE49-F238E27FC236}">
              <a16:creationId xmlns:a16="http://schemas.microsoft.com/office/drawing/2014/main" id="{00000000-0008-0000-1000-0000A5010000}"/>
            </a:ext>
          </a:extLst>
        </xdr:cNvPr>
        <xdr:cNvSpPr/>
      </xdr:nvSpPr>
      <xdr:spPr>
        <a:xfrm>
          <a:off x="1778000" y="1787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92710</xdr:rowOff>
    </xdr:from>
    <xdr:to>
      <xdr:col>15</xdr:col>
      <xdr:colOff>50800</xdr:colOff>
      <xdr:row>106</xdr:row>
      <xdr:rowOff>125095</xdr:rowOff>
    </xdr:to>
    <xdr:cxnSp macro="">
      <xdr:nvCxnSpPr>
        <xdr:cNvPr id="422" name="直線コネクタ 421">
          <a:extLst>
            <a:ext uri="{FF2B5EF4-FFF2-40B4-BE49-F238E27FC236}">
              <a16:creationId xmlns:a16="http://schemas.microsoft.com/office/drawing/2014/main" id="{00000000-0008-0000-1000-0000A6010000}"/>
            </a:ext>
          </a:extLst>
        </xdr:cNvPr>
        <xdr:cNvCxnSpPr/>
      </xdr:nvCxnSpPr>
      <xdr:spPr>
        <a:xfrm>
          <a:off x="1828800" y="17923510"/>
          <a:ext cx="7937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8890</xdr:rowOff>
    </xdr:from>
    <xdr:to>
      <xdr:col>6</xdr:col>
      <xdr:colOff>38100</xdr:colOff>
      <xdr:row>106</xdr:row>
      <xdr:rowOff>110490</xdr:rowOff>
    </xdr:to>
    <xdr:sp macro="" textlink="">
      <xdr:nvSpPr>
        <xdr:cNvPr id="423" name="楕円 422">
          <a:extLst>
            <a:ext uri="{FF2B5EF4-FFF2-40B4-BE49-F238E27FC236}">
              <a16:creationId xmlns:a16="http://schemas.microsoft.com/office/drawing/2014/main" id="{00000000-0008-0000-1000-0000A7010000}"/>
            </a:ext>
          </a:extLst>
        </xdr:cNvPr>
        <xdr:cNvSpPr/>
      </xdr:nvSpPr>
      <xdr:spPr>
        <a:xfrm>
          <a:off x="984250" y="178396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106</xdr:row>
      <xdr:rowOff>59690</xdr:rowOff>
    </xdr:from>
    <xdr:to>
      <xdr:col>10</xdr:col>
      <xdr:colOff>114300</xdr:colOff>
      <xdr:row>106</xdr:row>
      <xdr:rowOff>92710</xdr:rowOff>
    </xdr:to>
    <xdr:cxnSp macro="">
      <xdr:nvCxnSpPr>
        <xdr:cNvPr id="424" name="直線コネクタ 423">
          <a:extLst>
            <a:ext uri="{FF2B5EF4-FFF2-40B4-BE49-F238E27FC236}">
              <a16:creationId xmlns:a16="http://schemas.microsoft.com/office/drawing/2014/main" id="{00000000-0008-0000-1000-0000A8010000}"/>
            </a:ext>
          </a:extLst>
        </xdr:cNvPr>
        <xdr:cNvCxnSpPr/>
      </xdr:nvCxnSpPr>
      <xdr:spPr>
        <a:xfrm>
          <a:off x="1028700" y="17890490"/>
          <a:ext cx="8001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103</xdr:row>
      <xdr:rowOff>133985</xdr:rowOff>
    </xdr:from>
    <xdr:ext cx="400685" cy="254635"/>
    <xdr:sp macro="" textlink="">
      <xdr:nvSpPr>
        <xdr:cNvPr id="425" name="n_1aveValue【市民会館】&#10;有形固定資産減価償却率">
          <a:extLst>
            <a:ext uri="{FF2B5EF4-FFF2-40B4-BE49-F238E27FC236}">
              <a16:creationId xmlns:a16="http://schemas.microsoft.com/office/drawing/2014/main" id="{00000000-0008-0000-1000-0000A9010000}"/>
            </a:ext>
          </a:extLst>
        </xdr:cNvPr>
        <xdr:cNvSpPr txBox="1"/>
      </xdr:nvSpPr>
      <xdr:spPr>
        <a:xfrm>
          <a:off x="3239135" y="17450435"/>
          <a:ext cx="400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59.9</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103</xdr:row>
      <xdr:rowOff>115570</xdr:rowOff>
    </xdr:from>
    <xdr:ext cx="400685" cy="259080"/>
    <xdr:sp macro="" textlink="">
      <xdr:nvSpPr>
        <xdr:cNvPr id="426" name="n_2aveValue【市民会館】&#10;有形固定資産減価償却率">
          <a:extLst>
            <a:ext uri="{FF2B5EF4-FFF2-40B4-BE49-F238E27FC236}">
              <a16:creationId xmlns:a16="http://schemas.microsoft.com/office/drawing/2014/main" id="{00000000-0008-0000-1000-0000AA010000}"/>
            </a:ext>
          </a:extLst>
        </xdr:cNvPr>
        <xdr:cNvSpPr txBox="1"/>
      </xdr:nvSpPr>
      <xdr:spPr>
        <a:xfrm>
          <a:off x="2439035" y="1743202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103</xdr:row>
      <xdr:rowOff>11430</xdr:rowOff>
    </xdr:from>
    <xdr:ext cx="400685" cy="259080"/>
    <xdr:sp macro="" textlink="">
      <xdr:nvSpPr>
        <xdr:cNvPr id="427" name="n_3aveValue【市民会館】&#10;有形固定資産減価償却率">
          <a:extLst>
            <a:ext uri="{FF2B5EF4-FFF2-40B4-BE49-F238E27FC236}">
              <a16:creationId xmlns:a16="http://schemas.microsoft.com/office/drawing/2014/main" id="{00000000-0008-0000-1000-0000AB010000}"/>
            </a:ext>
          </a:extLst>
        </xdr:cNvPr>
        <xdr:cNvSpPr txBox="1"/>
      </xdr:nvSpPr>
      <xdr:spPr>
        <a:xfrm>
          <a:off x="1645285" y="1732788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102</xdr:row>
      <xdr:rowOff>166370</xdr:rowOff>
    </xdr:from>
    <xdr:ext cx="405130" cy="254635"/>
    <xdr:sp macro="" textlink="">
      <xdr:nvSpPr>
        <xdr:cNvPr id="428" name="n_4aveValue【市民会館】&#10;有形固定資産減価償却率">
          <a:extLst>
            <a:ext uri="{FF2B5EF4-FFF2-40B4-BE49-F238E27FC236}">
              <a16:creationId xmlns:a16="http://schemas.microsoft.com/office/drawing/2014/main" id="{00000000-0008-0000-1000-0000AC010000}"/>
            </a:ext>
          </a:extLst>
        </xdr:cNvPr>
        <xdr:cNvSpPr txBox="1"/>
      </xdr:nvSpPr>
      <xdr:spPr>
        <a:xfrm>
          <a:off x="851535" y="17311370"/>
          <a:ext cx="4051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107</xdr:row>
      <xdr:rowOff>29210</xdr:rowOff>
    </xdr:from>
    <xdr:ext cx="400685" cy="254635"/>
    <xdr:sp macro="" textlink="">
      <xdr:nvSpPr>
        <xdr:cNvPr id="429" name="n_1mainValue【市民会館】&#10;有形固定資産減価償却率">
          <a:extLst>
            <a:ext uri="{FF2B5EF4-FFF2-40B4-BE49-F238E27FC236}">
              <a16:creationId xmlns:a16="http://schemas.microsoft.com/office/drawing/2014/main" id="{00000000-0008-0000-1000-0000AD010000}"/>
            </a:ext>
          </a:extLst>
        </xdr:cNvPr>
        <xdr:cNvSpPr txBox="1"/>
      </xdr:nvSpPr>
      <xdr:spPr>
        <a:xfrm>
          <a:off x="3239135" y="18031460"/>
          <a:ext cx="400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106</xdr:row>
      <xdr:rowOff>167005</xdr:rowOff>
    </xdr:from>
    <xdr:ext cx="400685" cy="254635"/>
    <xdr:sp macro="" textlink="">
      <xdr:nvSpPr>
        <xdr:cNvPr id="430" name="n_2mainValue【市民会館】&#10;有形固定資産減価償却率">
          <a:extLst>
            <a:ext uri="{FF2B5EF4-FFF2-40B4-BE49-F238E27FC236}">
              <a16:creationId xmlns:a16="http://schemas.microsoft.com/office/drawing/2014/main" id="{00000000-0008-0000-1000-0000AE010000}"/>
            </a:ext>
          </a:extLst>
        </xdr:cNvPr>
        <xdr:cNvSpPr txBox="1"/>
      </xdr:nvSpPr>
      <xdr:spPr>
        <a:xfrm>
          <a:off x="2439035" y="17997805"/>
          <a:ext cx="400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106</xdr:row>
      <xdr:rowOff>134620</xdr:rowOff>
    </xdr:from>
    <xdr:ext cx="400685" cy="254635"/>
    <xdr:sp macro="" textlink="">
      <xdr:nvSpPr>
        <xdr:cNvPr id="431" name="n_3mainValue【市民会館】&#10;有形固定資産減価償却率">
          <a:extLst>
            <a:ext uri="{FF2B5EF4-FFF2-40B4-BE49-F238E27FC236}">
              <a16:creationId xmlns:a16="http://schemas.microsoft.com/office/drawing/2014/main" id="{00000000-0008-0000-1000-0000AF010000}"/>
            </a:ext>
          </a:extLst>
        </xdr:cNvPr>
        <xdr:cNvSpPr txBox="1"/>
      </xdr:nvSpPr>
      <xdr:spPr>
        <a:xfrm>
          <a:off x="1645285" y="17965420"/>
          <a:ext cx="400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106</xdr:row>
      <xdr:rowOff>101600</xdr:rowOff>
    </xdr:from>
    <xdr:ext cx="405130" cy="259080"/>
    <xdr:sp macro="" textlink="">
      <xdr:nvSpPr>
        <xdr:cNvPr id="432" name="n_4mainValue【市民会館】&#10;有形固定資産減価償却率">
          <a:extLst>
            <a:ext uri="{FF2B5EF4-FFF2-40B4-BE49-F238E27FC236}">
              <a16:creationId xmlns:a16="http://schemas.microsoft.com/office/drawing/2014/main" id="{00000000-0008-0000-1000-0000B0010000}"/>
            </a:ext>
          </a:extLst>
        </xdr:cNvPr>
        <xdr:cNvSpPr txBox="1"/>
      </xdr:nvSpPr>
      <xdr:spPr>
        <a:xfrm>
          <a:off x="851535" y="179324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00000000-0008-0000-1000-0000B1010000}"/>
            </a:ext>
          </a:extLst>
        </xdr:cNvPr>
        <xdr:cNvSpPr/>
      </xdr:nvSpPr>
      <xdr:spPr>
        <a:xfrm>
          <a:off x="595630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00000000-0008-0000-1000-0000B2010000}"/>
            </a:ext>
          </a:extLst>
        </xdr:cNvPr>
        <xdr:cNvSpPr/>
      </xdr:nvSpPr>
      <xdr:spPr>
        <a:xfrm>
          <a:off x="60642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0000000-0008-0000-1000-0000B3010000}"/>
            </a:ext>
          </a:extLst>
        </xdr:cNvPr>
        <xdr:cNvSpPr/>
      </xdr:nvSpPr>
      <xdr:spPr>
        <a:xfrm>
          <a:off x="60642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85/91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1000-0000B4010000}"/>
            </a:ext>
          </a:extLst>
        </xdr:cNvPr>
        <xdr:cNvSpPr/>
      </xdr:nvSpPr>
      <xdr:spPr>
        <a:xfrm>
          <a:off x="69850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1000-0000B5010000}"/>
            </a:ext>
          </a:extLst>
        </xdr:cNvPr>
        <xdr:cNvSpPr/>
      </xdr:nvSpPr>
      <xdr:spPr>
        <a:xfrm>
          <a:off x="69850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1000-0000B6010000}"/>
            </a:ext>
          </a:extLst>
        </xdr:cNvPr>
        <xdr:cNvSpPr/>
      </xdr:nvSpPr>
      <xdr:spPr>
        <a:xfrm>
          <a:off x="8013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1000-0000B7010000}"/>
            </a:ext>
          </a:extLst>
        </xdr:cNvPr>
        <xdr:cNvSpPr/>
      </xdr:nvSpPr>
      <xdr:spPr>
        <a:xfrm>
          <a:off x="8013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00000000-0008-0000-1000-0000B8010000}"/>
            </a:ext>
          </a:extLst>
        </xdr:cNvPr>
        <xdr:cNvSpPr/>
      </xdr:nvSpPr>
      <xdr:spPr>
        <a:xfrm>
          <a:off x="595630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5440" cy="225425"/>
    <xdr:sp macro="" textlink="">
      <xdr:nvSpPr>
        <xdr:cNvPr id="441" name="テキスト ボックス 440">
          <a:extLst>
            <a:ext uri="{FF2B5EF4-FFF2-40B4-BE49-F238E27FC236}">
              <a16:creationId xmlns:a16="http://schemas.microsoft.com/office/drawing/2014/main" id="{00000000-0008-0000-1000-0000B9010000}"/>
            </a:ext>
          </a:extLst>
        </xdr:cNvPr>
        <xdr:cNvSpPr txBox="1"/>
      </xdr:nvSpPr>
      <xdr:spPr>
        <a:xfrm>
          <a:off x="5918200" y="16230600"/>
          <a:ext cx="3454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00000000-0008-0000-1000-0000BA010000}"/>
            </a:ext>
          </a:extLst>
        </xdr:cNvPr>
        <xdr:cNvCxnSpPr/>
      </xdr:nvCxnSpPr>
      <xdr:spPr>
        <a:xfrm>
          <a:off x="5956300" y="18707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00000000-0008-0000-1000-0000BB010000}"/>
            </a:ext>
          </a:extLst>
        </xdr:cNvPr>
        <xdr:cNvCxnSpPr/>
      </xdr:nvCxnSpPr>
      <xdr:spPr>
        <a:xfrm>
          <a:off x="5956300" y="182499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2915" cy="259080"/>
    <xdr:sp macro="" textlink="">
      <xdr:nvSpPr>
        <xdr:cNvPr id="444" name="テキスト ボックス 443">
          <a:extLst>
            <a:ext uri="{FF2B5EF4-FFF2-40B4-BE49-F238E27FC236}">
              <a16:creationId xmlns:a16="http://schemas.microsoft.com/office/drawing/2014/main" id="{00000000-0008-0000-1000-0000BC010000}"/>
            </a:ext>
          </a:extLst>
        </xdr:cNvPr>
        <xdr:cNvSpPr txBox="1"/>
      </xdr:nvSpPr>
      <xdr:spPr>
        <a:xfrm>
          <a:off x="5527040" y="181076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00000000-0008-0000-1000-0000BD010000}"/>
            </a:ext>
          </a:extLst>
        </xdr:cNvPr>
        <xdr:cNvCxnSpPr/>
      </xdr:nvCxnSpPr>
      <xdr:spPr>
        <a:xfrm>
          <a:off x="5956300" y="177927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2915" cy="259080"/>
    <xdr:sp macro="" textlink="">
      <xdr:nvSpPr>
        <xdr:cNvPr id="446" name="テキスト ボックス 445">
          <a:extLst>
            <a:ext uri="{FF2B5EF4-FFF2-40B4-BE49-F238E27FC236}">
              <a16:creationId xmlns:a16="http://schemas.microsoft.com/office/drawing/2014/main" id="{00000000-0008-0000-1000-0000BE010000}"/>
            </a:ext>
          </a:extLst>
        </xdr:cNvPr>
        <xdr:cNvSpPr txBox="1"/>
      </xdr:nvSpPr>
      <xdr:spPr>
        <a:xfrm>
          <a:off x="5527040" y="176504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00000000-0008-0000-1000-0000BF010000}"/>
            </a:ext>
          </a:extLst>
        </xdr:cNvPr>
        <xdr:cNvCxnSpPr/>
      </xdr:nvCxnSpPr>
      <xdr:spPr>
        <a:xfrm>
          <a:off x="5956300" y="173355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2915" cy="259080"/>
    <xdr:sp macro="" textlink="">
      <xdr:nvSpPr>
        <xdr:cNvPr id="448" name="テキスト ボックス 447">
          <a:extLst>
            <a:ext uri="{FF2B5EF4-FFF2-40B4-BE49-F238E27FC236}">
              <a16:creationId xmlns:a16="http://schemas.microsoft.com/office/drawing/2014/main" id="{00000000-0008-0000-1000-0000C0010000}"/>
            </a:ext>
          </a:extLst>
        </xdr:cNvPr>
        <xdr:cNvSpPr txBox="1"/>
      </xdr:nvSpPr>
      <xdr:spPr>
        <a:xfrm>
          <a:off x="5527040" y="171932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00000000-0008-0000-1000-0000C1010000}"/>
            </a:ext>
          </a:extLst>
        </xdr:cNvPr>
        <xdr:cNvCxnSpPr/>
      </xdr:nvCxnSpPr>
      <xdr:spPr>
        <a:xfrm>
          <a:off x="5956300" y="168783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2915" cy="259080"/>
    <xdr:sp macro="" textlink="">
      <xdr:nvSpPr>
        <xdr:cNvPr id="450" name="テキスト ボックス 449">
          <a:extLst>
            <a:ext uri="{FF2B5EF4-FFF2-40B4-BE49-F238E27FC236}">
              <a16:creationId xmlns:a16="http://schemas.microsoft.com/office/drawing/2014/main" id="{00000000-0008-0000-1000-0000C2010000}"/>
            </a:ext>
          </a:extLst>
        </xdr:cNvPr>
        <xdr:cNvSpPr txBox="1"/>
      </xdr:nvSpPr>
      <xdr:spPr>
        <a:xfrm>
          <a:off x="5527040" y="167360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0000000-0008-0000-1000-0000C3010000}"/>
            </a:ext>
          </a:extLst>
        </xdr:cNvPr>
        <xdr:cNvCxnSpPr/>
      </xdr:nvCxnSpPr>
      <xdr:spPr>
        <a:xfrm>
          <a:off x="5956300" y="16421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2915" cy="259080"/>
    <xdr:sp macro="" textlink="">
      <xdr:nvSpPr>
        <xdr:cNvPr id="452" name="テキスト ボックス 451">
          <a:extLst>
            <a:ext uri="{FF2B5EF4-FFF2-40B4-BE49-F238E27FC236}">
              <a16:creationId xmlns:a16="http://schemas.microsoft.com/office/drawing/2014/main" id="{00000000-0008-0000-1000-0000C4010000}"/>
            </a:ext>
          </a:extLst>
        </xdr:cNvPr>
        <xdr:cNvSpPr txBox="1"/>
      </xdr:nvSpPr>
      <xdr:spPr>
        <a:xfrm>
          <a:off x="5527040" y="162788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00000000-0008-0000-1000-0000C5010000}"/>
            </a:ext>
          </a:extLst>
        </xdr:cNvPr>
        <xdr:cNvSpPr/>
      </xdr:nvSpPr>
      <xdr:spPr>
        <a:xfrm>
          <a:off x="595630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101</xdr:row>
      <xdr:rowOff>69215</xdr:rowOff>
    </xdr:from>
    <xdr:to>
      <xdr:col>54</xdr:col>
      <xdr:colOff>171450</xdr:colOff>
      <xdr:row>108</xdr:row>
      <xdr:rowOff>53340</xdr:rowOff>
    </xdr:to>
    <xdr:cxnSp macro="">
      <xdr:nvCxnSpPr>
        <xdr:cNvPr id="454" name="直線コネクタ 453">
          <a:extLst>
            <a:ext uri="{FF2B5EF4-FFF2-40B4-BE49-F238E27FC236}">
              <a16:creationId xmlns:a16="http://schemas.microsoft.com/office/drawing/2014/main" id="{00000000-0008-0000-1000-0000C6010000}"/>
            </a:ext>
          </a:extLst>
        </xdr:cNvPr>
        <xdr:cNvCxnSpPr/>
      </xdr:nvCxnSpPr>
      <xdr:spPr>
        <a:xfrm flipV="1">
          <a:off x="9429750" y="17042765"/>
          <a:ext cx="0" cy="11842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57150</xdr:rowOff>
    </xdr:from>
    <xdr:ext cx="465455" cy="259080"/>
    <xdr:sp macro="" textlink="">
      <xdr:nvSpPr>
        <xdr:cNvPr id="455" name="【市民会館】&#10;一人当たり面積最小値テキスト">
          <a:extLst>
            <a:ext uri="{FF2B5EF4-FFF2-40B4-BE49-F238E27FC236}">
              <a16:creationId xmlns:a16="http://schemas.microsoft.com/office/drawing/2014/main" id="{00000000-0008-0000-1000-0000C7010000}"/>
            </a:ext>
          </a:extLst>
        </xdr:cNvPr>
        <xdr:cNvSpPr txBox="1"/>
      </xdr:nvSpPr>
      <xdr:spPr>
        <a:xfrm>
          <a:off x="9467850" y="182308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53340</xdr:rowOff>
    </xdr:from>
    <xdr:to>
      <xdr:col>55</xdr:col>
      <xdr:colOff>88900</xdr:colOff>
      <xdr:row>108</xdr:row>
      <xdr:rowOff>53340</xdr:rowOff>
    </xdr:to>
    <xdr:cxnSp macro="">
      <xdr:nvCxnSpPr>
        <xdr:cNvPr id="456" name="直線コネクタ 455">
          <a:extLst>
            <a:ext uri="{FF2B5EF4-FFF2-40B4-BE49-F238E27FC236}">
              <a16:creationId xmlns:a16="http://schemas.microsoft.com/office/drawing/2014/main" id="{00000000-0008-0000-1000-0000C8010000}"/>
            </a:ext>
          </a:extLst>
        </xdr:cNvPr>
        <xdr:cNvCxnSpPr/>
      </xdr:nvCxnSpPr>
      <xdr:spPr>
        <a:xfrm>
          <a:off x="9359900" y="182270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15875</xdr:rowOff>
    </xdr:from>
    <xdr:ext cx="465455" cy="259080"/>
    <xdr:sp macro="" textlink="">
      <xdr:nvSpPr>
        <xdr:cNvPr id="457" name="【市民会館】&#10;一人当たり面積最大値テキスト">
          <a:extLst>
            <a:ext uri="{FF2B5EF4-FFF2-40B4-BE49-F238E27FC236}">
              <a16:creationId xmlns:a16="http://schemas.microsoft.com/office/drawing/2014/main" id="{00000000-0008-0000-1000-0000C9010000}"/>
            </a:ext>
          </a:extLst>
        </xdr:cNvPr>
        <xdr:cNvSpPr txBox="1"/>
      </xdr:nvSpPr>
      <xdr:spPr>
        <a:xfrm>
          <a:off x="9467850" y="168179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0.528</a:t>
          </a:r>
          <a:endParaRPr kumimoji="1" lang="ja-JP" altLang="en-US" sz="1000" b="1">
            <a:latin typeface="ＭＳ Ｐゴシック"/>
            <a:ea typeface="ＭＳ Ｐゴシック"/>
          </a:endParaRPr>
        </a:p>
      </xdr:txBody>
    </xdr:sp>
    <xdr:clientData/>
  </xdr:oneCellAnchor>
  <xdr:twoCellAnchor>
    <xdr:from>
      <xdr:col>54</xdr:col>
      <xdr:colOff>101600</xdr:colOff>
      <xdr:row>101</xdr:row>
      <xdr:rowOff>69215</xdr:rowOff>
    </xdr:from>
    <xdr:to>
      <xdr:col>55</xdr:col>
      <xdr:colOff>88900</xdr:colOff>
      <xdr:row>101</xdr:row>
      <xdr:rowOff>69215</xdr:rowOff>
    </xdr:to>
    <xdr:cxnSp macro="">
      <xdr:nvCxnSpPr>
        <xdr:cNvPr id="458" name="直線コネクタ 457">
          <a:extLst>
            <a:ext uri="{FF2B5EF4-FFF2-40B4-BE49-F238E27FC236}">
              <a16:creationId xmlns:a16="http://schemas.microsoft.com/office/drawing/2014/main" id="{00000000-0008-0000-1000-0000CA010000}"/>
            </a:ext>
          </a:extLst>
        </xdr:cNvPr>
        <xdr:cNvCxnSpPr/>
      </xdr:nvCxnSpPr>
      <xdr:spPr>
        <a:xfrm>
          <a:off x="9359900" y="170427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119380</xdr:rowOff>
    </xdr:from>
    <xdr:ext cx="465455" cy="259080"/>
    <xdr:sp macro="" textlink="">
      <xdr:nvSpPr>
        <xdr:cNvPr id="459" name="【市民会館】&#10;一人当たり面積平均値テキスト">
          <a:extLst>
            <a:ext uri="{FF2B5EF4-FFF2-40B4-BE49-F238E27FC236}">
              <a16:creationId xmlns:a16="http://schemas.microsoft.com/office/drawing/2014/main" id="{00000000-0008-0000-1000-0000CB010000}"/>
            </a:ext>
          </a:extLst>
        </xdr:cNvPr>
        <xdr:cNvSpPr txBox="1"/>
      </xdr:nvSpPr>
      <xdr:spPr>
        <a:xfrm>
          <a:off x="9467850" y="17778730"/>
          <a:ext cx="4654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0.119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106</xdr:row>
      <xdr:rowOff>96520</xdr:rowOff>
    </xdr:from>
    <xdr:to>
      <xdr:col>55</xdr:col>
      <xdr:colOff>50800</xdr:colOff>
      <xdr:row>107</xdr:row>
      <xdr:rowOff>26670</xdr:rowOff>
    </xdr:to>
    <xdr:sp macro="" textlink="">
      <xdr:nvSpPr>
        <xdr:cNvPr id="460" name="フローチャート: 判断 459">
          <a:extLst>
            <a:ext uri="{FF2B5EF4-FFF2-40B4-BE49-F238E27FC236}">
              <a16:creationId xmlns:a16="http://schemas.microsoft.com/office/drawing/2014/main" id="{00000000-0008-0000-1000-0000CC010000}"/>
            </a:ext>
          </a:extLst>
        </xdr:cNvPr>
        <xdr:cNvSpPr/>
      </xdr:nvSpPr>
      <xdr:spPr>
        <a:xfrm>
          <a:off x="9398000" y="17927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102870</xdr:rowOff>
    </xdr:from>
    <xdr:to>
      <xdr:col>50</xdr:col>
      <xdr:colOff>165100</xdr:colOff>
      <xdr:row>107</xdr:row>
      <xdr:rowOff>33020</xdr:rowOff>
    </xdr:to>
    <xdr:sp macro="" textlink="">
      <xdr:nvSpPr>
        <xdr:cNvPr id="461" name="フローチャート: 判断 460">
          <a:extLst>
            <a:ext uri="{FF2B5EF4-FFF2-40B4-BE49-F238E27FC236}">
              <a16:creationId xmlns:a16="http://schemas.microsoft.com/office/drawing/2014/main" id="{00000000-0008-0000-1000-0000CD010000}"/>
            </a:ext>
          </a:extLst>
        </xdr:cNvPr>
        <xdr:cNvSpPr/>
      </xdr:nvSpPr>
      <xdr:spPr>
        <a:xfrm>
          <a:off x="8636000" y="1793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100965</xdr:rowOff>
    </xdr:from>
    <xdr:to>
      <xdr:col>46</xdr:col>
      <xdr:colOff>38100</xdr:colOff>
      <xdr:row>107</xdr:row>
      <xdr:rowOff>31115</xdr:rowOff>
    </xdr:to>
    <xdr:sp macro="" textlink="">
      <xdr:nvSpPr>
        <xdr:cNvPr id="462" name="フローチャート: 判断 461">
          <a:extLst>
            <a:ext uri="{FF2B5EF4-FFF2-40B4-BE49-F238E27FC236}">
              <a16:creationId xmlns:a16="http://schemas.microsoft.com/office/drawing/2014/main" id="{00000000-0008-0000-1000-0000CE010000}"/>
            </a:ext>
          </a:extLst>
        </xdr:cNvPr>
        <xdr:cNvSpPr/>
      </xdr:nvSpPr>
      <xdr:spPr>
        <a:xfrm>
          <a:off x="7842250" y="179317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50800</xdr:rowOff>
    </xdr:from>
    <xdr:to>
      <xdr:col>41</xdr:col>
      <xdr:colOff>101600</xdr:colOff>
      <xdr:row>106</xdr:row>
      <xdr:rowOff>152400</xdr:rowOff>
    </xdr:to>
    <xdr:sp macro="" textlink="">
      <xdr:nvSpPr>
        <xdr:cNvPr id="463" name="フローチャート: 判断 462">
          <a:extLst>
            <a:ext uri="{FF2B5EF4-FFF2-40B4-BE49-F238E27FC236}">
              <a16:creationId xmlns:a16="http://schemas.microsoft.com/office/drawing/2014/main" id="{00000000-0008-0000-1000-0000CF010000}"/>
            </a:ext>
          </a:extLst>
        </xdr:cNvPr>
        <xdr:cNvSpPr/>
      </xdr:nvSpPr>
      <xdr:spPr>
        <a:xfrm>
          <a:off x="7029450" y="1788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48260</xdr:rowOff>
    </xdr:from>
    <xdr:to>
      <xdr:col>36</xdr:col>
      <xdr:colOff>165100</xdr:colOff>
      <xdr:row>106</xdr:row>
      <xdr:rowOff>149860</xdr:rowOff>
    </xdr:to>
    <xdr:sp macro="" textlink="">
      <xdr:nvSpPr>
        <xdr:cNvPr id="464" name="フローチャート: 判断 463">
          <a:extLst>
            <a:ext uri="{FF2B5EF4-FFF2-40B4-BE49-F238E27FC236}">
              <a16:creationId xmlns:a16="http://schemas.microsoft.com/office/drawing/2014/main" id="{00000000-0008-0000-1000-0000D0010000}"/>
            </a:ext>
          </a:extLst>
        </xdr:cNvPr>
        <xdr:cNvSpPr/>
      </xdr:nvSpPr>
      <xdr:spPr>
        <a:xfrm>
          <a:off x="6235700" y="1787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65" name="テキスト ボックス 464">
          <a:extLst>
            <a:ext uri="{FF2B5EF4-FFF2-40B4-BE49-F238E27FC236}">
              <a16:creationId xmlns:a16="http://schemas.microsoft.com/office/drawing/2014/main" id="{00000000-0008-0000-1000-0000D1010000}"/>
            </a:ext>
          </a:extLst>
        </xdr:cNvPr>
        <xdr:cNvSpPr txBox="1"/>
      </xdr:nvSpPr>
      <xdr:spPr>
        <a:xfrm>
          <a:off x="92583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66" name="テキスト ボックス 465">
          <a:extLst>
            <a:ext uri="{FF2B5EF4-FFF2-40B4-BE49-F238E27FC236}">
              <a16:creationId xmlns:a16="http://schemas.microsoft.com/office/drawing/2014/main" id="{00000000-0008-0000-1000-0000D2010000}"/>
            </a:ext>
          </a:extLst>
        </xdr:cNvPr>
        <xdr:cNvSpPr txBox="1"/>
      </xdr:nvSpPr>
      <xdr:spPr>
        <a:xfrm>
          <a:off x="85153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111</xdr:row>
      <xdr:rowOff>16510</xdr:rowOff>
    </xdr:from>
    <xdr:ext cx="762000" cy="259080"/>
    <xdr:sp macro="" textlink="">
      <xdr:nvSpPr>
        <xdr:cNvPr id="467" name="テキスト ボックス 466">
          <a:extLst>
            <a:ext uri="{FF2B5EF4-FFF2-40B4-BE49-F238E27FC236}">
              <a16:creationId xmlns:a16="http://schemas.microsoft.com/office/drawing/2014/main" id="{00000000-0008-0000-1000-0000D3010000}"/>
            </a:ext>
          </a:extLst>
        </xdr:cNvPr>
        <xdr:cNvSpPr txBox="1"/>
      </xdr:nvSpPr>
      <xdr:spPr>
        <a:xfrm>
          <a:off x="7715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57555" cy="259080"/>
    <xdr:sp macro="" textlink="">
      <xdr:nvSpPr>
        <xdr:cNvPr id="468" name="テキスト ボックス 467">
          <a:extLst>
            <a:ext uri="{FF2B5EF4-FFF2-40B4-BE49-F238E27FC236}">
              <a16:creationId xmlns:a16="http://schemas.microsoft.com/office/drawing/2014/main" id="{00000000-0008-0000-1000-0000D4010000}"/>
            </a:ext>
          </a:extLst>
        </xdr:cNvPr>
        <xdr:cNvSpPr txBox="1"/>
      </xdr:nvSpPr>
      <xdr:spPr>
        <a:xfrm>
          <a:off x="6908800" y="187045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69" name="テキスト ボックス 468">
          <a:extLst>
            <a:ext uri="{FF2B5EF4-FFF2-40B4-BE49-F238E27FC236}">
              <a16:creationId xmlns:a16="http://schemas.microsoft.com/office/drawing/2014/main" id="{00000000-0008-0000-1000-0000D5010000}"/>
            </a:ext>
          </a:extLst>
        </xdr:cNvPr>
        <xdr:cNvSpPr txBox="1"/>
      </xdr:nvSpPr>
      <xdr:spPr>
        <a:xfrm>
          <a:off x="6115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107</xdr:row>
      <xdr:rowOff>116840</xdr:rowOff>
    </xdr:from>
    <xdr:to>
      <xdr:col>55</xdr:col>
      <xdr:colOff>50800</xdr:colOff>
      <xdr:row>108</xdr:row>
      <xdr:rowOff>46990</xdr:rowOff>
    </xdr:to>
    <xdr:sp macro="" textlink="">
      <xdr:nvSpPr>
        <xdr:cNvPr id="470" name="楕円 469">
          <a:extLst>
            <a:ext uri="{FF2B5EF4-FFF2-40B4-BE49-F238E27FC236}">
              <a16:creationId xmlns:a16="http://schemas.microsoft.com/office/drawing/2014/main" id="{00000000-0008-0000-1000-0000D6010000}"/>
            </a:ext>
          </a:extLst>
        </xdr:cNvPr>
        <xdr:cNvSpPr/>
      </xdr:nvSpPr>
      <xdr:spPr>
        <a:xfrm>
          <a:off x="9398000" y="181190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31750</xdr:rowOff>
    </xdr:from>
    <xdr:ext cx="465455" cy="254635"/>
    <xdr:sp macro="" textlink="">
      <xdr:nvSpPr>
        <xdr:cNvPr id="471" name="【市民会館】&#10;一人当たり面積該当値テキスト">
          <a:extLst>
            <a:ext uri="{FF2B5EF4-FFF2-40B4-BE49-F238E27FC236}">
              <a16:creationId xmlns:a16="http://schemas.microsoft.com/office/drawing/2014/main" id="{00000000-0008-0000-1000-0000D7010000}"/>
            </a:ext>
          </a:extLst>
        </xdr:cNvPr>
        <xdr:cNvSpPr txBox="1"/>
      </xdr:nvSpPr>
      <xdr:spPr>
        <a:xfrm>
          <a:off x="9467850" y="18034000"/>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107</xdr:row>
      <xdr:rowOff>116840</xdr:rowOff>
    </xdr:from>
    <xdr:to>
      <xdr:col>50</xdr:col>
      <xdr:colOff>165100</xdr:colOff>
      <xdr:row>108</xdr:row>
      <xdr:rowOff>46990</xdr:rowOff>
    </xdr:to>
    <xdr:sp macro="" textlink="">
      <xdr:nvSpPr>
        <xdr:cNvPr id="472" name="楕円 471">
          <a:extLst>
            <a:ext uri="{FF2B5EF4-FFF2-40B4-BE49-F238E27FC236}">
              <a16:creationId xmlns:a16="http://schemas.microsoft.com/office/drawing/2014/main" id="{00000000-0008-0000-1000-0000D8010000}"/>
            </a:ext>
          </a:extLst>
        </xdr:cNvPr>
        <xdr:cNvSpPr/>
      </xdr:nvSpPr>
      <xdr:spPr>
        <a:xfrm>
          <a:off x="8636000" y="1811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167640</xdr:rowOff>
    </xdr:from>
    <xdr:to>
      <xdr:col>55</xdr:col>
      <xdr:colOff>0</xdr:colOff>
      <xdr:row>107</xdr:row>
      <xdr:rowOff>167640</xdr:rowOff>
    </xdr:to>
    <xdr:cxnSp macro="">
      <xdr:nvCxnSpPr>
        <xdr:cNvPr id="473" name="直線コネクタ 472">
          <a:extLst>
            <a:ext uri="{FF2B5EF4-FFF2-40B4-BE49-F238E27FC236}">
              <a16:creationId xmlns:a16="http://schemas.microsoft.com/office/drawing/2014/main" id="{00000000-0008-0000-1000-0000D9010000}"/>
            </a:ext>
          </a:extLst>
        </xdr:cNvPr>
        <xdr:cNvCxnSpPr/>
      </xdr:nvCxnSpPr>
      <xdr:spPr>
        <a:xfrm>
          <a:off x="8686800" y="1816989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116840</xdr:rowOff>
    </xdr:from>
    <xdr:to>
      <xdr:col>46</xdr:col>
      <xdr:colOff>38100</xdr:colOff>
      <xdr:row>108</xdr:row>
      <xdr:rowOff>46990</xdr:rowOff>
    </xdr:to>
    <xdr:sp macro="" textlink="">
      <xdr:nvSpPr>
        <xdr:cNvPr id="474" name="楕円 473">
          <a:extLst>
            <a:ext uri="{FF2B5EF4-FFF2-40B4-BE49-F238E27FC236}">
              <a16:creationId xmlns:a16="http://schemas.microsoft.com/office/drawing/2014/main" id="{00000000-0008-0000-1000-0000DA010000}"/>
            </a:ext>
          </a:extLst>
        </xdr:cNvPr>
        <xdr:cNvSpPr/>
      </xdr:nvSpPr>
      <xdr:spPr>
        <a:xfrm>
          <a:off x="7842250" y="181190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107</xdr:row>
      <xdr:rowOff>167640</xdr:rowOff>
    </xdr:from>
    <xdr:to>
      <xdr:col>50</xdr:col>
      <xdr:colOff>114300</xdr:colOff>
      <xdr:row>107</xdr:row>
      <xdr:rowOff>167640</xdr:rowOff>
    </xdr:to>
    <xdr:cxnSp macro="">
      <xdr:nvCxnSpPr>
        <xdr:cNvPr id="475" name="直線コネクタ 474">
          <a:extLst>
            <a:ext uri="{FF2B5EF4-FFF2-40B4-BE49-F238E27FC236}">
              <a16:creationId xmlns:a16="http://schemas.microsoft.com/office/drawing/2014/main" id="{00000000-0008-0000-1000-0000DB010000}"/>
            </a:ext>
          </a:extLst>
        </xdr:cNvPr>
        <xdr:cNvCxnSpPr/>
      </xdr:nvCxnSpPr>
      <xdr:spPr>
        <a:xfrm>
          <a:off x="7886700" y="1816989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116840</xdr:rowOff>
    </xdr:from>
    <xdr:to>
      <xdr:col>41</xdr:col>
      <xdr:colOff>101600</xdr:colOff>
      <xdr:row>108</xdr:row>
      <xdr:rowOff>46990</xdr:rowOff>
    </xdr:to>
    <xdr:sp macro="" textlink="">
      <xdr:nvSpPr>
        <xdr:cNvPr id="476" name="楕円 475">
          <a:extLst>
            <a:ext uri="{FF2B5EF4-FFF2-40B4-BE49-F238E27FC236}">
              <a16:creationId xmlns:a16="http://schemas.microsoft.com/office/drawing/2014/main" id="{00000000-0008-0000-1000-0000DC010000}"/>
            </a:ext>
          </a:extLst>
        </xdr:cNvPr>
        <xdr:cNvSpPr/>
      </xdr:nvSpPr>
      <xdr:spPr>
        <a:xfrm>
          <a:off x="7029450" y="1811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167640</xdr:rowOff>
    </xdr:from>
    <xdr:to>
      <xdr:col>45</xdr:col>
      <xdr:colOff>171450</xdr:colOff>
      <xdr:row>107</xdr:row>
      <xdr:rowOff>167640</xdr:rowOff>
    </xdr:to>
    <xdr:cxnSp macro="">
      <xdr:nvCxnSpPr>
        <xdr:cNvPr id="477" name="直線コネクタ 476">
          <a:extLst>
            <a:ext uri="{FF2B5EF4-FFF2-40B4-BE49-F238E27FC236}">
              <a16:creationId xmlns:a16="http://schemas.microsoft.com/office/drawing/2014/main" id="{00000000-0008-0000-1000-0000DD010000}"/>
            </a:ext>
          </a:extLst>
        </xdr:cNvPr>
        <xdr:cNvCxnSpPr/>
      </xdr:nvCxnSpPr>
      <xdr:spPr>
        <a:xfrm>
          <a:off x="7080250" y="1816989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119380</xdr:rowOff>
    </xdr:from>
    <xdr:to>
      <xdr:col>36</xdr:col>
      <xdr:colOff>165100</xdr:colOff>
      <xdr:row>108</xdr:row>
      <xdr:rowOff>49530</xdr:rowOff>
    </xdr:to>
    <xdr:sp macro="" textlink="">
      <xdr:nvSpPr>
        <xdr:cNvPr id="478" name="楕円 477">
          <a:extLst>
            <a:ext uri="{FF2B5EF4-FFF2-40B4-BE49-F238E27FC236}">
              <a16:creationId xmlns:a16="http://schemas.microsoft.com/office/drawing/2014/main" id="{00000000-0008-0000-1000-0000DE010000}"/>
            </a:ext>
          </a:extLst>
        </xdr:cNvPr>
        <xdr:cNvSpPr/>
      </xdr:nvSpPr>
      <xdr:spPr>
        <a:xfrm>
          <a:off x="6235700" y="1812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167640</xdr:rowOff>
    </xdr:from>
    <xdr:to>
      <xdr:col>41</xdr:col>
      <xdr:colOff>50800</xdr:colOff>
      <xdr:row>107</xdr:row>
      <xdr:rowOff>170180</xdr:rowOff>
    </xdr:to>
    <xdr:cxnSp macro="">
      <xdr:nvCxnSpPr>
        <xdr:cNvPr id="479" name="直線コネクタ 478">
          <a:extLst>
            <a:ext uri="{FF2B5EF4-FFF2-40B4-BE49-F238E27FC236}">
              <a16:creationId xmlns:a16="http://schemas.microsoft.com/office/drawing/2014/main" id="{00000000-0008-0000-1000-0000DF010000}"/>
            </a:ext>
          </a:extLst>
        </xdr:cNvPr>
        <xdr:cNvCxnSpPr/>
      </xdr:nvCxnSpPr>
      <xdr:spPr>
        <a:xfrm flipV="1">
          <a:off x="6286500" y="18169890"/>
          <a:ext cx="7937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105</xdr:row>
      <xdr:rowOff>49530</xdr:rowOff>
    </xdr:from>
    <xdr:ext cx="469900" cy="259080"/>
    <xdr:sp macro="" textlink="">
      <xdr:nvSpPr>
        <xdr:cNvPr id="480" name="n_1aveValue【市民会館】&#10;一人当たり面積">
          <a:extLst>
            <a:ext uri="{FF2B5EF4-FFF2-40B4-BE49-F238E27FC236}">
              <a16:creationId xmlns:a16="http://schemas.microsoft.com/office/drawing/2014/main" id="{00000000-0008-0000-1000-0000E0010000}"/>
            </a:ext>
          </a:extLst>
        </xdr:cNvPr>
        <xdr:cNvSpPr txBox="1"/>
      </xdr:nvSpPr>
      <xdr:spPr>
        <a:xfrm>
          <a:off x="8458200" y="177088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105</xdr:row>
      <xdr:rowOff>47625</xdr:rowOff>
    </xdr:from>
    <xdr:ext cx="469900" cy="259080"/>
    <xdr:sp macro="" textlink="">
      <xdr:nvSpPr>
        <xdr:cNvPr id="481" name="n_2aveValue【市民会館】&#10;一人当たり面積">
          <a:extLst>
            <a:ext uri="{FF2B5EF4-FFF2-40B4-BE49-F238E27FC236}">
              <a16:creationId xmlns:a16="http://schemas.microsoft.com/office/drawing/2014/main" id="{00000000-0008-0000-1000-0000E1010000}"/>
            </a:ext>
          </a:extLst>
        </xdr:cNvPr>
        <xdr:cNvSpPr txBox="1"/>
      </xdr:nvSpPr>
      <xdr:spPr>
        <a:xfrm>
          <a:off x="7677150" y="177069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104</xdr:row>
      <xdr:rowOff>168910</xdr:rowOff>
    </xdr:from>
    <xdr:ext cx="469900" cy="254635"/>
    <xdr:sp macro="" textlink="">
      <xdr:nvSpPr>
        <xdr:cNvPr id="482" name="n_3aveValue【市民会館】&#10;一人当たり面積">
          <a:extLst>
            <a:ext uri="{FF2B5EF4-FFF2-40B4-BE49-F238E27FC236}">
              <a16:creationId xmlns:a16="http://schemas.microsoft.com/office/drawing/2014/main" id="{00000000-0008-0000-1000-0000E2010000}"/>
            </a:ext>
          </a:extLst>
        </xdr:cNvPr>
        <xdr:cNvSpPr txBox="1"/>
      </xdr:nvSpPr>
      <xdr:spPr>
        <a:xfrm>
          <a:off x="6864350" y="1765681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0.139</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104</xdr:row>
      <xdr:rowOff>166370</xdr:rowOff>
    </xdr:from>
    <xdr:ext cx="469900" cy="254635"/>
    <xdr:sp macro="" textlink="">
      <xdr:nvSpPr>
        <xdr:cNvPr id="483" name="n_4aveValue【市民会館】&#10;一人当たり面積">
          <a:extLst>
            <a:ext uri="{FF2B5EF4-FFF2-40B4-BE49-F238E27FC236}">
              <a16:creationId xmlns:a16="http://schemas.microsoft.com/office/drawing/2014/main" id="{00000000-0008-0000-1000-0000E3010000}"/>
            </a:ext>
          </a:extLst>
        </xdr:cNvPr>
        <xdr:cNvSpPr txBox="1"/>
      </xdr:nvSpPr>
      <xdr:spPr>
        <a:xfrm>
          <a:off x="6070600" y="1765427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108</xdr:row>
      <xdr:rowOff>38100</xdr:rowOff>
    </xdr:from>
    <xdr:ext cx="469900" cy="259080"/>
    <xdr:sp macro="" textlink="">
      <xdr:nvSpPr>
        <xdr:cNvPr id="484" name="n_1mainValue【市民会館】&#10;一人当たり面積">
          <a:extLst>
            <a:ext uri="{FF2B5EF4-FFF2-40B4-BE49-F238E27FC236}">
              <a16:creationId xmlns:a16="http://schemas.microsoft.com/office/drawing/2014/main" id="{00000000-0008-0000-1000-0000E4010000}"/>
            </a:ext>
          </a:extLst>
        </xdr:cNvPr>
        <xdr:cNvSpPr txBox="1"/>
      </xdr:nvSpPr>
      <xdr:spPr>
        <a:xfrm>
          <a:off x="8458200" y="18211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108</xdr:row>
      <xdr:rowOff>38100</xdr:rowOff>
    </xdr:from>
    <xdr:ext cx="469900" cy="259080"/>
    <xdr:sp macro="" textlink="">
      <xdr:nvSpPr>
        <xdr:cNvPr id="485" name="n_2mainValue【市民会館】&#10;一人当たり面積">
          <a:extLst>
            <a:ext uri="{FF2B5EF4-FFF2-40B4-BE49-F238E27FC236}">
              <a16:creationId xmlns:a16="http://schemas.microsoft.com/office/drawing/2014/main" id="{00000000-0008-0000-1000-0000E5010000}"/>
            </a:ext>
          </a:extLst>
        </xdr:cNvPr>
        <xdr:cNvSpPr txBox="1"/>
      </xdr:nvSpPr>
      <xdr:spPr>
        <a:xfrm>
          <a:off x="7677150" y="18211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0.035</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108</xdr:row>
      <xdr:rowOff>38100</xdr:rowOff>
    </xdr:from>
    <xdr:ext cx="469900" cy="259080"/>
    <xdr:sp macro="" textlink="">
      <xdr:nvSpPr>
        <xdr:cNvPr id="486" name="n_3mainValue【市民会館】&#10;一人当たり面積">
          <a:extLst>
            <a:ext uri="{FF2B5EF4-FFF2-40B4-BE49-F238E27FC236}">
              <a16:creationId xmlns:a16="http://schemas.microsoft.com/office/drawing/2014/main" id="{00000000-0008-0000-1000-0000E6010000}"/>
            </a:ext>
          </a:extLst>
        </xdr:cNvPr>
        <xdr:cNvSpPr txBox="1"/>
      </xdr:nvSpPr>
      <xdr:spPr>
        <a:xfrm>
          <a:off x="6864350" y="18211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0.035</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108</xdr:row>
      <xdr:rowOff>40640</xdr:rowOff>
    </xdr:from>
    <xdr:ext cx="469900" cy="254635"/>
    <xdr:sp macro="" textlink="">
      <xdr:nvSpPr>
        <xdr:cNvPr id="487" name="n_4mainValue【市民会館】&#10;一人当たり面積">
          <a:extLst>
            <a:ext uri="{FF2B5EF4-FFF2-40B4-BE49-F238E27FC236}">
              <a16:creationId xmlns:a16="http://schemas.microsoft.com/office/drawing/2014/main" id="{00000000-0008-0000-1000-0000E7010000}"/>
            </a:ext>
          </a:extLst>
        </xdr:cNvPr>
        <xdr:cNvSpPr txBox="1"/>
      </xdr:nvSpPr>
      <xdr:spPr>
        <a:xfrm>
          <a:off x="6070600" y="1821434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74295</xdr:rowOff>
    </xdr:from>
    <xdr:to>
      <xdr:col>90</xdr:col>
      <xdr:colOff>25400</xdr:colOff>
      <xdr:row>28</xdr:row>
      <xdr:rowOff>24765</xdr:rowOff>
    </xdr:to>
    <xdr:sp macro="" textlink="">
      <xdr:nvSpPr>
        <xdr:cNvPr id="488" name="正方形/長方形 487">
          <a:extLst>
            <a:ext uri="{FF2B5EF4-FFF2-40B4-BE49-F238E27FC236}">
              <a16:creationId xmlns:a16="http://schemas.microsoft.com/office/drawing/2014/main" id="{00000000-0008-0000-1000-0000E8010000}"/>
            </a:ext>
          </a:extLst>
        </xdr:cNvPr>
        <xdr:cNvSpPr/>
      </xdr:nvSpPr>
      <xdr:spPr>
        <a:xfrm>
          <a:off x="1120775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50165</xdr:rowOff>
    </xdr:from>
    <xdr:to>
      <xdr:col>74</xdr:col>
      <xdr:colOff>0</xdr:colOff>
      <xdr:row>29</xdr:row>
      <xdr:rowOff>130175</xdr:rowOff>
    </xdr:to>
    <xdr:sp macro="" textlink="">
      <xdr:nvSpPr>
        <xdr:cNvPr id="489" name="正方形/長方形 488">
          <a:extLst>
            <a:ext uri="{FF2B5EF4-FFF2-40B4-BE49-F238E27FC236}">
              <a16:creationId xmlns:a16="http://schemas.microsoft.com/office/drawing/2014/main" id="{00000000-0008-0000-1000-0000E9010000}"/>
            </a:ext>
          </a:extLst>
        </xdr:cNvPr>
        <xdr:cNvSpPr/>
      </xdr:nvSpPr>
      <xdr:spPr>
        <a:xfrm>
          <a:off x="11315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80645</xdr:rowOff>
    </xdr:from>
    <xdr:to>
      <xdr:col>74</xdr:col>
      <xdr:colOff>0</xdr:colOff>
      <xdr:row>30</xdr:row>
      <xdr:rowOff>161925</xdr:rowOff>
    </xdr:to>
    <xdr:sp macro="" textlink="">
      <xdr:nvSpPr>
        <xdr:cNvPr id="490" name="正方形/長方形 489">
          <a:extLst>
            <a:ext uri="{FF2B5EF4-FFF2-40B4-BE49-F238E27FC236}">
              <a16:creationId xmlns:a16="http://schemas.microsoft.com/office/drawing/2014/main" id="{00000000-0008-0000-1000-0000EA010000}"/>
            </a:ext>
          </a:extLst>
        </xdr:cNvPr>
        <xdr:cNvSpPr/>
      </xdr:nvSpPr>
      <xdr:spPr>
        <a:xfrm>
          <a:off x="11315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85/98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50165</xdr:rowOff>
    </xdr:from>
    <xdr:to>
      <xdr:col>79</xdr:col>
      <xdr:colOff>63500</xdr:colOff>
      <xdr:row>29</xdr:row>
      <xdr:rowOff>130175</xdr:rowOff>
    </xdr:to>
    <xdr:sp macro="" textlink="">
      <xdr:nvSpPr>
        <xdr:cNvPr id="491" name="正方形/長方形 490">
          <a:extLst>
            <a:ext uri="{FF2B5EF4-FFF2-40B4-BE49-F238E27FC236}">
              <a16:creationId xmlns:a16="http://schemas.microsoft.com/office/drawing/2014/main" id="{00000000-0008-0000-1000-0000EB010000}"/>
            </a:ext>
          </a:extLst>
        </xdr:cNvPr>
        <xdr:cNvSpPr/>
      </xdr:nvSpPr>
      <xdr:spPr>
        <a:xfrm>
          <a:off x="122364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80645</xdr:rowOff>
    </xdr:from>
    <xdr:to>
      <xdr:col>79</xdr:col>
      <xdr:colOff>63500</xdr:colOff>
      <xdr:row>30</xdr:row>
      <xdr:rowOff>161925</xdr:rowOff>
    </xdr:to>
    <xdr:sp macro="" textlink="">
      <xdr:nvSpPr>
        <xdr:cNvPr id="492" name="正方形/長方形 491">
          <a:extLst>
            <a:ext uri="{FF2B5EF4-FFF2-40B4-BE49-F238E27FC236}">
              <a16:creationId xmlns:a16="http://schemas.microsoft.com/office/drawing/2014/main" id="{00000000-0008-0000-1000-0000EC010000}"/>
            </a:ext>
          </a:extLst>
        </xdr:cNvPr>
        <xdr:cNvSpPr/>
      </xdr:nvSpPr>
      <xdr:spPr>
        <a:xfrm>
          <a:off x="122364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50165</xdr:rowOff>
    </xdr:from>
    <xdr:to>
      <xdr:col>85</xdr:col>
      <xdr:colOff>63500</xdr:colOff>
      <xdr:row>29</xdr:row>
      <xdr:rowOff>130175</xdr:rowOff>
    </xdr:to>
    <xdr:sp macro="" textlink="">
      <xdr:nvSpPr>
        <xdr:cNvPr id="493" name="正方形/長方形 492">
          <a:extLst>
            <a:ext uri="{FF2B5EF4-FFF2-40B4-BE49-F238E27FC236}">
              <a16:creationId xmlns:a16="http://schemas.microsoft.com/office/drawing/2014/main" id="{00000000-0008-0000-1000-0000ED010000}"/>
            </a:ext>
          </a:extLst>
        </xdr:cNvPr>
        <xdr:cNvSpPr/>
      </xdr:nvSpPr>
      <xdr:spPr>
        <a:xfrm>
          <a:off x="132651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80645</xdr:rowOff>
    </xdr:from>
    <xdr:to>
      <xdr:col>85</xdr:col>
      <xdr:colOff>63500</xdr:colOff>
      <xdr:row>30</xdr:row>
      <xdr:rowOff>161925</xdr:rowOff>
    </xdr:to>
    <xdr:sp macro="" textlink="">
      <xdr:nvSpPr>
        <xdr:cNvPr id="494" name="正方形/長方形 493">
          <a:extLst>
            <a:ext uri="{FF2B5EF4-FFF2-40B4-BE49-F238E27FC236}">
              <a16:creationId xmlns:a16="http://schemas.microsoft.com/office/drawing/2014/main" id="{00000000-0008-0000-1000-0000EE010000}"/>
            </a:ext>
          </a:extLst>
        </xdr:cNvPr>
        <xdr:cNvSpPr/>
      </xdr:nvSpPr>
      <xdr:spPr>
        <a:xfrm>
          <a:off x="132651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74295</xdr:rowOff>
    </xdr:to>
    <xdr:sp macro="" textlink="">
      <xdr:nvSpPr>
        <xdr:cNvPr id="495" name="正方形/長方形 494">
          <a:extLst>
            <a:ext uri="{FF2B5EF4-FFF2-40B4-BE49-F238E27FC236}">
              <a16:creationId xmlns:a16="http://schemas.microsoft.com/office/drawing/2014/main" id="{00000000-0008-0000-1000-0000EF010000}"/>
            </a:ext>
          </a:extLst>
        </xdr:cNvPr>
        <xdr:cNvSpPr/>
      </xdr:nvSpPr>
      <xdr:spPr>
        <a:xfrm>
          <a:off x="11207750" y="521906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20345"/>
    <xdr:sp macro="" textlink="">
      <xdr:nvSpPr>
        <xdr:cNvPr id="496" name="テキスト ボックス 495">
          <a:extLst>
            <a:ext uri="{FF2B5EF4-FFF2-40B4-BE49-F238E27FC236}">
              <a16:creationId xmlns:a16="http://schemas.microsoft.com/office/drawing/2014/main" id="{00000000-0008-0000-1000-0000F0010000}"/>
            </a:ext>
          </a:extLst>
        </xdr:cNvPr>
        <xdr:cNvSpPr txBox="1"/>
      </xdr:nvSpPr>
      <xdr:spPr>
        <a:xfrm>
          <a:off x="11169650" y="5033010"/>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74295</xdr:rowOff>
    </xdr:from>
    <xdr:to>
      <xdr:col>89</xdr:col>
      <xdr:colOff>171450</xdr:colOff>
      <xdr:row>44</xdr:row>
      <xdr:rowOff>74295</xdr:rowOff>
    </xdr:to>
    <xdr:cxnSp macro="">
      <xdr:nvCxnSpPr>
        <xdr:cNvPr id="497" name="直線コネクタ 496">
          <a:extLst>
            <a:ext uri="{FF2B5EF4-FFF2-40B4-BE49-F238E27FC236}">
              <a16:creationId xmlns:a16="http://schemas.microsoft.com/office/drawing/2014/main" id="{00000000-0008-0000-1000-0000F1010000}"/>
            </a:ext>
          </a:extLst>
        </xdr:cNvPr>
        <xdr:cNvCxnSpPr/>
      </xdr:nvCxnSpPr>
      <xdr:spPr>
        <a:xfrm>
          <a:off x="11207750" y="7454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103505</xdr:rowOff>
    </xdr:from>
    <xdr:ext cx="462915" cy="248920"/>
    <xdr:sp macro="" textlink="">
      <xdr:nvSpPr>
        <xdr:cNvPr id="498" name="テキスト ボックス 497">
          <a:extLst>
            <a:ext uri="{FF2B5EF4-FFF2-40B4-BE49-F238E27FC236}">
              <a16:creationId xmlns:a16="http://schemas.microsoft.com/office/drawing/2014/main" id="{00000000-0008-0000-1000-0000F2010000}"/>
            </a:ext>
          </a:extLst>
        </xdr:cNvPr>
        <xdr:cNvSpPr txBox="1"/>
      </xdr:nvSpPr>
      <xdr:spPr>
        <a:xfrm>
          <a:off x="10797540" y="731583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37465</xdr:rowOff>
    </xdr:from>
    <xdr:to>
      <xdr:col>89</xdr:col>
      <xdr:colOff>171450</xdr:colOff>
      <xdr:row>42</xdr:row>
      <xdr:rowOff>37465</xdr:rowOff>
    </xdr:to>
    <xdr:cxnSp macro="">
      <xdr:nvCxnSpPr>
        <xdr:cNvPr id="499" name="直線コネクタ 498">
          <a:extLst>
            <a:ext uri="{FF2B5EF4-FFF2-40B4-BE49-F238E27FC236}">
              <a16:creationId xmlns:a16="http://schemas.microsoft.com/office/drawing/2014/main" id="{00000000-0008-0000-1000-0000F3010000}"/>
            </a:ext>
          </a:extLst>
        </xdr:cNvPr>
        <xdr:cNvCxnSpPr/>
      </xdr:nvCxnSpPr>
      <xdr:spPr>
        <a:xfrm>
          <a:off x="11207750" y="70821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66040</xdr:rowOff>
    </xdr:from>
    <xdr:ext cx="462915" cy="248920"/>
    <xdr:sp macro="" textlink="">
      <xdr:nvSpPr>
        <xdr:cNvPr id="500" name="テキスト ボックス 499">
          <a:extLst>
            <a:ext uri="{FF2B5EF4-FFF2-40B4-BE49-F238E27FC236}">
              <a16:creationId xmlns:a16="http://schemas.microsoft.com/office/drawing/2014/main" id="{00000000-0008-0000-1000-0000F4010000}"/>
            </a:ext>
          </a:extLst>
        </xdr:cNvPr>
        <xdr:cNvSpPr txBox="1"/>
      </xdr:nvSpPr>
      <xdr:spPr>
        <a:xfrm>
          <a:off x="10797540" y="69430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171450</xdr:colOff>
      <xdr:row>40</xdr:row>
      <xdr:rowOff>0</xdr:rowOff>
    </xdr:to>
    <xdr:cxnSp macro="">
      <xdr:nvCxnSpPr>
        <xdr:cNvPr id="501" name="直線コネクタ 500">
          <a:extLst>
            <a:ext uri="{FF2B5EF4-FFF2-40B4-BE49-F238E27FC236}">
              <a16:creationId xmlns:a16="http://schemas.microsoft.com/office/drawing/2014/main" id="{00000000-0008-0000-1000-0000F5010000}"/>
            </a:ext>
          </a:extLst>
        </xdr:cNvPr>
        <xdr:cNvCxnSpPr/>
      </xdr:nvCxnSpPr>
      <xdr:spPr>
        <a:xfrm>
          <a:off x="11207750" y="6709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28575</xdr:rowOff>
    </xdr:from>
    <xdr:ext cx="398780" cy="248920"/>
    <xdr:sp macro="" textlink="">
      <xdr:nvSpPr>
        <xdr:cNvPr id="502" name="テキスト ボックス 501">
          <a:extLst>
            <a:ext uri="{FF2B5EF4-FFF2-40B4-BE49-F238E27FC236}">
              <a16:creationId xmlns:a16="http://schemas.microsoft.com/office/drawing/2014/main" id="{00000000-0008-0000-1000-0000F6010000}"/>
            </a:ext>
          </a:extLst>
        </xdr:cNvPr>
        <xdr:cNvSpPr txBox="1"/>
      </xdr:nvSpPr>
      <xdr:spPr>
        <a:xfrm>
          <a:off x="10842625" y="657034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130175</xdr:rowOff>
    </xdr:from>
    <xdr:to>
      <xdr:col>89</xdr:col>
      <xdr:colOff>171450</xdr:colOff>
      <xdr:row>37</xdr:row>
      <xdr:rowOff>130175</xdr:rowOff>
    </xdr:to>
    <xdr:cxnSp macro="">
      <xdr:nvCxnSpPr>
        <xdr:cNvPr id="503" name="直線コネクタ 502">
          <a:extLst>
            <a:ext uri="{FF2B5EF4-FFF2-40B4-BE49-F238E27FC236}">
              <a16:creationId xmlns:a16="http://schemas.microsoft.com/office/drawing/2014/main" id="{00000000-0008-0000-1000-0000F7010000}"/>
            </a:ext>
          </a:extLst>
        </xdr:cNvPr>
        <xdr:cNvCxnSpPr/>
      </xdr:nvCxnSpPr>
      <xdr:spPr>
        <a:xfrm>
          <a:off x="11207750" y="63366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159385</xdr:rowOff>
    </xdr:from>
    <xdr:ext cx="398780" cy="248920"/>
    <xdr:sp macro="" textlink="">
      <xdr:nvSpPr>
        <xdr:cNvPr id="504" name="テキスト ボックス 503">
          <a:extLst>
            <a:ext uri="{FF2B5EF4-FFF2-40B4-BE49-F238E27FC236}">
              <a16:creationId xmlns:a16="http://schemas.microsoft.com/office/drawing/2014/main" id="{00000000-0008-0000-1000-0000F8010000}"/>
            </a:ext>
          </a:extLst>
        </xdr:cNvPr>
        <xdr:cNvSpPr txBox="1"/>
      </xdr:nvSpPr>
      <xdr:spPr>
        <a:xfrm>
          <a:off x="10842625" y="619823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93345</xdr:rowOff>
    </xdr:from>
    <xdr:to>
      <xdr:col>89</xdr:col>
      <xdr:colOff>171450</xdr:colOff>
      <xdr:row>35</xdr:row>
      <xdr:rowOff>93345</xdr:rowOff>
    </xdr:to>
    <xdr:cxnSp macro="">
      <xdr:nvCxnSpPr>
        <xdr:cNvPr id="505" name="直線コネクタ 504">
          <a:extLst>
            <a:ext uri="{FF2B5EF4-FFF2-40B4-BE49-F238E27FC236}">
              <a16:creationId xmlns:a16="http://schemas.microsoft.com/office/drawing/2014/main" id="{00000000-0008-0000-1000-0000F9010000}"/>
            </a:ext>
          </a:extLst>
        </xdr:cNvPr>
        <xdr:cNvCxnSpPr/>
      </xdr:nvCxnSpPr>
      <xdr:spPr>
        <a:xfrm>
          <a:off x="11207750" y="59645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121920</xdr:rowOff>
    </xdr:from>
    <xdr:ext cx="398780" cy="248920"/>
    <xdr:sp macro="" textlink="">
      <xdr:nvSpPr>
        <xdr:cNvPr id="506" name="テキスト ボックス 505">
          <a:extLst>
            <a:ext uri="{FF2B5EF4-FFF2-40B4-BE49-F238E27FC236}">
              <a16:creationId xmlns:a16="http://schemas.microsoft.com/office/drawing/2014/main" id="{00000000-0008-0000-1000-0000FA010000}"/>
            </a:ext>
          </a:extLst>
        </xdr:cNvPr>
        <xdr:cNvSpPr txBox="1"/>
      </xdr:nvSpPr>
      <xdr:spPr>
        <a:xfrm>
          <a:off x="10842625" y="582549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55880</xdr:rowOff>
    </xdr:from>
    <xdr:to>
      <xdr:col>89</xdr:col>
      <xdr:colOff>171450</xdr:colOff>
      <xdr:row>33</xdr:row>
      <xdr:rowOff>55880</xdr:rowOff>
    </xdr:to>
    <xdr:cxnSp macro="">
      <xdr:nvCxnSpPr>
        <xdr:cNvPr id="507" name="直線コネクタ 506">
          <a:extLst>
            <a:ext uri="{FF2B5EF4-FFF2-40B4-BE49-F238E27FC236}">
              <a16:creationId xmlns:a16="http://schemas.microsoft.com/office/drawing/2014/main" id="{00000000-0008-0000-1000-0000FB010000}"/>
            </a:ext>
          </a:extLst>
        </xdr:cNvPr>
        <xdr:cNvCxnSpPr/>
      </xdr:nvCxnSpPr>
      <xdr:spPr>
        <a:xfrm>
          <a:off x="11207750" y="55918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84455</xdr:rowOff>
    </xdr:from>
    <xdr:ext cx="398780" cy="248920"/>
    <xdr:sp macro="" textlink="">
      <xdr:nvSpPr>
        <xdr:cNvPr id="508" name="テキスト ボックス 507">
          <a:extLst>
            <a:ext uri="{FF2B5EF4-FFF2-40B4-BE49-F238E27FC236}">
              <a16:creationId xmlns:a16="http://schemas.microsoft.com/office/drawing/2014/main" id="{00000000-0008-0000-1000-0000FC010000}"/>
            </a:ext>
          </a:extLst>
        </xdr:cNvPr>
        <xdr:cNvSpPr txBox="1"/>
      </xdr:nvSpPr>
      <xdr:spPr>
        <a:xfrm>
          <a:off x="10842625" y="545274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171450</xdr:colOff>
      <xdr:row>31</xdr:row>
      <xdr:rowOff>18415</xdr:rowOff>
    </xdr:to>
    <xdr:cxnSp macro="">
      <xdr:nvCxnSpPr>
        <xdr:cNvPr id="509" name="直線コネクタ 508">
          <a:extLst>
            <a:ext uri="{FF2B5EF4-FFF2-40B4-BE49-F238E27FC236}">
              <a16:creationId xmlns:a16="http://schemas.microsoft.com/office/drawing/2014/main" id="{00000000-0008-0000-1000-0000FD010000}"/>
            </a:ext>
          </a:extLst>
        </xdr:cNvPr>
        <xdr:cNvCxnSpPr/>
      </xdr:nvCxnSpPr>
      <xdr:spPr>
        <a:xfrm>
          <a:off x="11207750" y="52190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47625</xdr:rowOff>
    </xdr:from>
    <xdr:ext cx="339090" cy="248920"/>
    <xdr:sp macro="" textlink="">
      <xdr:nvSpPr>
        <xdr:cNvPr id="510" name="テキスト ボックス 509">
          <a:extLst>
            <a:ext uri="{FF2B5EF4-FFF2-40B4-BE49-F238E27FC236}">
              <a16:creationId xmlns:a16="http://schemas.microsoft.com/office/drawing/2014/main" id="{00000000-0008-0000-1000-0000FE010000}"/>
            </a:ext>
          </a:extLst>
        </xdr:cNvPr>
        <xdr:cNvSpPr txBox="1"/>
      </xdr:nvSpPr>
      <xdr:spPr>
        <a:xfrm>
          <a:off x="10906760" y="5080635"/>
          <a:ext cx="3390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90</xdr:col>
      <xdr:colOff>25400</xdr:colOff>
      <xdr:row>44</xdr:row>
      <xdr:rowOff>74295</xdr:rowOff>
    </xdr:to>
    <xdr:sp macro="" textlink="">
      <xdr:nvSpPr>
        <xdr:cNvPr id="511" name="【一般廃棄物処理施設】&#10;有形固定資産減価償却率グラフ枠">
          <a:extLst>
            <a:ext uri="{FF2B5EF4-FFF2-40B4-BE49-F238E27FC236}">
              <a16:creationId xmlns:a16="http://schemas.microsoft.com/office/drawing/2014/main" id="{00000000-0008-0000-1000-0000FF010000}"/>
            </a:ext>
          </a:extLst>
        </xdr:cNvPr>
        <xdr:cNvSpPr/>
      </xdr:nvSpPr>
      <xdr:spPr>
        <a:xfrm>
          <a:off x="11207750" y="521906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33</xdr:row>
      <xdr:rowOff>5715</xdr:rowOff>
    </xdr:from>
    <xdr:to>
      <xdr:col>85</xdr:col>
      <xdr:colOff>126365</xdr:colOff>
      <xdr:row>41</xdr:row>
      <xdr:rowOff>135890</xdr:rowOff>
    </xdr:to>
    <xdr:cxnSp macro="">
      <xdr:nvCxnSpPr>
        <xdr:cNvPr id="512" name="直線コネクタ 511">
          <a:extLst>
            <a:ext uri="{FF2B5EF4-FFF2-40B4-BE49-F238E27FC236}">
              <a16:creationId xmlns:a16="http://schemas.microsoft.com/office/drawing/2014/main" id="{00000000-0008-0000-1000-000000020000}"/>
            </a:ext>
          </a:extLst>
        </xdr:cNvPr>
        <xdr:cNvCxnSpPr/>
      </xdr:nvCxnSpPr>
      <xdr:spPr>
        <a:xfrm flipV="1">
          <a:off x="14699615" y="5541645"/>
          <a:ext cx="0" cy="1471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140335</xdr:rowOff>
    </xdr:from>
    <xdr:ext cx="400685" cy="248920"/>
    <xdr:sp macro="" textlink="">
      <xdr:nvSpPr>
        <xdr:cNvPr id="513" name="【一般廃棄物処理施設】&#10;有形固定資産減価償却率最小値テキスト">
          <a:extLst>
            <a:ext uri="{FF2B5EF4-FFF2-40B4-BE49-F238E27FC236}">
              <a16:creationId xmlns:a16="http://schemas.microsoft.com/office/drawing/2014/main" id="{00000000-0008-0000-1000-000001020000}"/>
            </a:ext>
          </a:extLst>
        </xdr:cNvPr>
        <xdr:cNvSpPr txBox="1"/>
      </xdr:nvSpPr>
      <xdr:spPr>
        <a:xfrm>
          <a:off x="14738350" y="701738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96.3</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135890</xdr:rowOff>
    </xdr:from>
    <xdr:to>
      <xdr:col>86</xdr:col>
      <xdr:colOff>25400</xdr:colOff>
      <xdr:row>41</xdr:row>
      <xdr:rowOff>135890</xdr:rowOff>
    </xdr:to>
    <xdr:cxnSp macro="">
      <xdr:nvCxnSpPr>
        <xdr:cNvPr id="514" name="直線コネクタ 513">
          <a:extLst>
            <a:ext uri="{FF2B5EF4-FFF2-40B4-BE49-F238E27FC236}">
              <a16:creationId xmlns:a16="http://schemas.microsoft.com/office/drawing/2014/main" id="{00000000-0008-0000-1000-000002020000}"/>
            </a:ext>
          </a:extLst>
        </xdr:cNvPr>
        <xdr:cNvCxnSpPr/>
      </xdr:nvCxnSpPr>
      <xdr:spPr>
        <a:xfrm>
          <a:off x="14611350" y="7012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120650</xdr:rowOff>
    </xdr:from>
    <xdr:ext cx="400685" cy="253365"/>
    <xdr:sp macro="" textlink="">
      <xdr:nvSpPr>
        <xdr:cNvPr id="515" name="【一般廃棄物処理施設】&#10;有形固定資産減価償却率最大値テキスト">
          <a:extLst>
            <a:ext uri="{FF2B5EF4-FFF2-40B4-BE49-F238E27FC236}">
              <a16:creationId xmlns:a16="http://schemas.microsoft.com/office/drawing/2014/main" id="{00000000-0008-0000-1000-000003020000}"/>
            </a:ext>
          </a:extLst>
        </xdr:cNvPr>
        <xdr:cNvSpPr txBox="1"/>
      </xdr:nvSpPr>
      <xdr:spPr>
        <a:xfrm>
          <a:off x="14738350" y="532130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a:t>
          </a:r>
          <a:endParaRPr kumimoji="1" lang="ja-JP" altLang="en-US" sz="1000" b="1">
            <a:latin typeface="ＭＳ Ｐゴシック"/>
            <a:ea typeface="ＭＳ Ｐゴシック"/>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00000000-0008-0000-1000-000004020000}"/>
            </a:ext>
          </a:extLst>
        </xdr:cNvPr>
        <xdr:cNvCxnSpPr/>
      </xdr:nvCxnSpPr>
      <xdr:spPr>
        <a:xfrm>
          <a:off x="14611350" y="55416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47625</xdr:rowOff>
    </xdr:from>
    <xdr:ext cx="400685" cy="248920"/>
    <xdr:sp macro="" textlink="">
      <xdr:nvSpPr>
        <xdr:cNvPr id="517" name="【一般廃棄物処理施設】&#10;有形固定資産減価償却率平均値テキスト">
          <a:extLst>
            <a:ext uri="{FF2B5EF4-FFF2-40B4-BE49-F238E27FC236}">
              <a16:creationId xmlns:a16="http://schemas.microsoft.com/office/drawing/2014/main" id="{00000000-0008-0000-1000-000005020000}"/>
            </a:ext>
          </a:extLst>
        </xdr:cNvPr>
        <xdr:cNvSpPr txBox="1"/>
      </xdr:nvSpPr>
      <xdr:spPr>
        <a:xfrm>
          <a:off x="14738350" y="6254115"/>
          <a:ext cx="40068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24765</xdr:rowOff>
    </xdr:from>
    <xdr:to>
      <xdr:col>85</xdr:col>
      <xdr:colOff>171450</xdr:colOff>
      <xdr:row>38</xdr:row>
      <xdr:rowOff>124460</xdr:rowOff>
    </xdr:to>
    <xdr:sp macro="" textlink="">
      <xdr:nvSpPr>
        <xdr:cNvPr id="518" name="フローチャート: 判断 517">
          <a:extLst>
            <a:ext uri="{FF2B5EF4-FFF2-40B4-BE49-F238E27FC236}">
              <a16:creationId xmlns:a16="http://schemas.microsoft.com/office/drawing/2014/main" id="{00000000-0008-0000-1000-000006020000}"/>
            </a:ext>
          </a:extLst>
        </xdr:cNvPr>
        <xdr:cNvSpPr/>
      </xdr:nvSpPr>
      <xdr:spPr>
        <a:xfrm>
          <a:off x="14649450" y="639889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146050</xdr:rowOff>
    </xdr:from>
    <xdr:to>
      <xdr:col>81</xdr:col>
      <xdr:colOff>101600</xdr:colOff>
      <xdr:row>38</xdr:row>
      <xdr:rowOff>77470</xdr:rowOff>
    </xdr:to>
    <xdr:sp macro="" textlink="">
      <xdr:nvSpPr>
        <xdr:cNvPr id="519" name="フローチャート: 判断 518">
          <a:extLst>
            <a:ext uri="{FF2B5EF4-FFF2-40B4-BE49-F238E27FC236}">
              <a16:creationId xmlns:a16="http://schemas.microsoft.com/office/drawing/2014/main" id="{00000000-0008-0000-1000-000007020000}"/>
            </a:ext>
          </a:extLst>
        </xdr:cNvPr>
        <xdr:cNvSpPr/>
      </xdr:nvSpPr>
      <xdr:spPr>
        <a:xfrm>
          <a:off x="13887450" y="63525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136525</xdr:rowOff>
    </xdr:from>
    <xdr:to>
      <xdr:col>76</xdr:col>
      <xdr:colOff>165100</xdr:colOff>
      <xdr:row>38</xdr:row>
      <xdr:rowOff>68580</xdr:rowOff>
    </xdr:to>
    <xdr:sp macro="" textlink="">
      <xdr:nvSpPr>
        <xdr:cNvPr id="520" name="フローチャート: 判断 519">
          <a:extLst>
            <a:ext uri="{FF2B5EF4-FFF2-40B4-BE49-F238E27FC236}">
              <a16:creationId xmlns:a16="http://schemas.microsoft.com/office/drawing/2014/main" id="{00000000-0008-0000-1000-000008020000}"/>
            </a:ext>
          </a:extLst>
        </xdr:cNvPr>
        <xdr:cNvSpPr/>
      </xdr:nvSpPr>
      <xdr:spPr>
        <a:xfrm>
          <a:off x="13093700" y="63430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128905</xdr:rowOff>
    </xdr:from>
    <xdr:to>
      <xdr:col>72</xdr:col>
      <xdr:colOff>38100</xdr:colOff>
      <xdr:row>38</xdr:row>
      <xdr:rowOff>60960</xdr:rowOff>
    </xdr:to>
    <xdr:sp macro="" textlink="">
      <xdr:nvSpPr>
        <xdr:cNvPr id="521" name="フローチャート: 判断 520">
          <a:extLst>
            <a:ext uri="{FF2B5EF4-FFF2-40B4-BE49-F238E27FC236}">
              <a16:creationId xmlns:a16="http://schemas.microsoft.com/office/drawing/2014/main" id="{00000000-0008-0000-1000-000009020000}"/>
            </a:ext>
          </a:extLst>
        </xdr:cNvPr>
        <xdr:cNvSpPr/>
      </xdr:nvSpPr>
      <xdr:spPr>
        <a:xfrm>
          <a:off x="12299950" y="63353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54610</xdr:rowOff>
    </xdr:from>
    <xdr:to>
      <xdr:col>67</xdr:col>
      <xdr:colOff>101600</xdr:colOff>
      <xdr:row>38</xdr:row>
      <xdr:rowOff>153670</xdr:rowOff>
    </xdr:to>
    <xdr:sp macro="" textlink="">
      <xdr:nvSpPr>
        <xdr:cNvPr id="522" name="フローチャート: 判断 521">
          <a:extLst>
            <a:ext uri="{FF2B5EF4-FFF2-40B4-BE49-F238E27FC236}">
              <a16:creationId xmlns:a16="http://schemas.microsoft.com/office/drawing/2014/main" id="{00000000-0008-0000-1000-00000A020000}"/>
            </a:ext>
          </a:extLst>
        </xdr:cNvPr>
        <xdr:cNvSpPr/>
      </xdr:nvSpPr>
      <xdr:spPr>
        <a:xfrm>
          <a:off x="11487150" y="64287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72390</xdr:rowOff>
    </xdr:from>
    <xdr:ext cx="762000" cy="248920"/>
    <xdr:sp macro="" textlink="">
      <xdr:nvSpPr>
        <xdr:cNvPr id="523" name="テキスト ボックス 522">
          <a:extLst>
            <a:ext uri="{FF2B5EF4-FFF2-40B4-BE49-F238E27FC236}">
              <a16:creationId xmlns:a16="http://schemas.microsoft.com/office/drawing/2014/main" id="{00000000-0008-0000-1000-00000B020000}"/>
            </a:ext>
          </a:extLst>
        </xdr:cNvPr>
        <xdr:cNvSpPr txBox="1"/>
      </xdr:nvSpPr>
      <xdr:spPr>
        <a:xfrm>
          <a:off x="1452880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72390</xdr:rowOff>
    </xdr:from>
    <xdr:ext cx="757555" cy="248920"/>
    <xdr:sp macro="" textlink="">
      <xdr:nvSpPr>
        <xdr:cNvPr id="524" name="テキスト ボックス 523">
          <a:extLst>
            <a:ext uri="{FF2B5EF4-FFF2-40B4-BE49-F238E27FC236}">
              <a16:creationId xmlns:a16="http://schemas.microsoft.com/office/drawing/2014/main" id="{00000000-0008-0000-1000-00000C020000}"/>
            </a:ext>
          </a:extLst>
        </xdr:cNvPr>
        <xdr:cNvSpPr txBox="1"/>
      </xdr:nvSpPr>
      <xdr:spPr>
        <a:xfrm>
          <a:off x="13766800" y="745236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72390</xdr:rowOff>
    </xdr:from>
    <xdr:ext cx="762000" cy="248920"/>
    <xdr:sp macro="" textlink="">
      <xdr:nvSpPr>
        <xdr:cNvPr id="525" name="テキスト ボックス 524">
          <a:extLst>
            <a:ext uri="{FF2B5EF4-FFF2-40B4-BE49-F238E27FC236}">
              <a16:creationId xmlns:a16="http://schemas.microsoft.com/office/drawing/2014/main" id="{00000000-0008-0000-1000-00000D020000}"/>
            </a:ext>
          </a:extLst>
        </xdr:cNvPr>
        <xdr:cNvSpPr txBox="1"/>
      </xdr:nvSpPr>
      <xdr:spPr>
        <a:xfrm>
          <a:off x="129730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44</xdr:row>
      <xdr:rowOff>72390</xdr:rowOff>
    </xdr:from>
    <xdr:ext cx="762000" cy="248920"/>
    <xdr:sp macro="" textlink="">
      <xdr:nvSpPr>
        <xdr:cNvPr id="526" name="テキスト ボックス 525">
          <a:extLst>
            <a:ext uri="{FF2B5EF4-FFF2-40B4-BE49-F238E27FC236}">
              <a16:creationId xmlns:a16="http://schemas.microsoft.com/office/drawing/2014/main" id="{00000000-0008-0000-1000-00000E020000}"/>
            </a:ext>
          </a:extLst>
        </xdr:cNvPr>
        <xdr:cNvSpPr txBox="1"/>
      </xdr:nvSpPr>
      <xdr:spPr>
        <a:xfrm>
          <a:off x="121729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72390</xdr:rowOff>
    </xdr:from>
    <xdr:ext cx="757555" cy="248920"/>
    <xdr:sp macro="" textlink="">
      <xdr:nvSpPr>
        <xdr:cNvPr id="527" name="テキスト ボックス 526">
          <a:extLst>
            <a:ext uri="{FF2B5EF4-FFF2-40B4-BE49-F238E27FC236}">
              <a16:creationId xmlns:a16="http://schemas.microsoft.com/office/drawing/2014/main" id="{00000000-0008-0000-1000-00000F020000}"/>
            </a:ext>
          </a:extLst>
        </xdr:cNvPr>
        <xdr:cNvSpPr txBox="1"/>
      </xdr:nvSpPr>
      <xdr:spPr>
        <a:xfrm>
          <a:off x="11366500" y="745236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40</xdr:row>
      <xdr:rowOff>69850</xdr:rowOff>
    </xdr:from>
    <xdr:to>
      <xdr:col>85</xdr:col>
      <xdr:colOff>171450</xdr:colOff>
      <xdr:row>41</xdr:row>
      <xdr:rowOff>1270</xdr:rowOff>
    </xdr:to>
    <xdr:sp macro="" textlink="">
      <xdr:nvSpPr>
        <xdr:cNvPr id="528" name="楕円 527">
          <a:extLst>
            <a:ext uri="{FF2B5EF4-FFF2-40B4-BE49-F238E27FC236}">
              <a16:creationId xmlns:a16="http://schemas.microsoft.com/office/drawing/2014/main" id="{00000000-0008-0000-1000-000010020000}"/>
            </a:ext>
          </a:extLst>
        </xdr:cNvPr>
        <xdr:cNvSpPr/>
      </xdr:nvSpPr>
      <xdr:spPr>
        <a:xfrm>
          <a:off x="14649450" y="677926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48895</xdr:rowOff>
    </xdr:from>
    <xdr:ext cx="400685" cy="248920"/>
    <xdr:sp macro="" textlink="">
      <xdr:nvSpPr>
        <xdr:cNvPr id="529" name="【一般廃棄物処理施設】&#10;有形固定資産減価償却率該当値テキスト">
          <a:extLst>
            <a:ext uri="{FF2B5EF4-FFF2-40B4-BE49-F238E27FC236}">
              <a16:creationId xmlns:a16="http://schemas.microsoft.com/office/drawing/2014/main" id="{00000000-0008-0000-1000-000011020000}"/>
            </a:ext>
          </a:extLst>
        </xdr:cNvPr>
        <xdr:cNvSpPr txBox="1"/>
      </xdr:nvSpPr>
      <xdr:spPr>
        <a:xfrm>
          <a:off x="14738350" y="675830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40</xdr:row>
      <xdr:rowOff>36195</xdr:rowOff>
    </xdr:from>
    <xdr:to>
      <xdr:col>81</xdr:col>
      <xdr:colOff>101600</xdr:colOff>
      <xdr:row>40</xdr:row>
      <xdr:rowOff>135255</xdr:rowOff>
    </xdr:to>
    <xdr:sp macro="" textlink="">
      <xdr:nvSpPr>
        <xdr:cNvPr id="530" name="楕円 529">
          <a:extLst>
            <a:ext uri="{FF2B5EF4-FFF2-40B4-BE49-F238E27FC236}">
              <a16:creationId xmlns:a16="http://schemas.microsoft.com/office/drawing/2014/main" id="{00000000-0008-0000-1000-000012020000}"/>
            </a:ext>
          </a:extLst>
        </xdr:cNvPr>
        <xdr:cNvSpPr/>
      </xdr:nvSpPr>
      <xdr:spPr>
        <a:xfrm>
          <a:off x="13887450" y="67456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85725</xdr:rowOff>
    </xdr:from>
    <xdr:to>
      <xdr:col>85</xdr:col>
      <xdr:colOff>127000</xdr:colOff>
      <xdr:row>40</xdr:row>
      <xdr:rowOff>118745</xdr:rowOff>
    </xdr:to>
    <xdr:cxnSp macro="">
      <xdr:nvCxnSpPr>
        <xdr:cNvPr id="531" name="直線コネクタ 530">
          <a:extLst>
            <a:ext uri="{FF2B5EF4-FFF2-40B4-BE49-F238E27FC236}">
              <a16:creationId xmlns:a16="http://schemas.microsoft.com/office/drawing/2014/main" id="{00000000-0008-0000-1000-000013020000}"/>
            </a:ext>
          </a:extLst>
        </xdr:cNvPr>
        <xdr:cNvCxnSpPr/>
      </xdr:nvCxnSpPr>
      <xdr:spPr>
        <a:xfrm>
          <a:off x="13938250" y="6795135"/>
          <a:ext cx="762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10160</xdr:rowOff>
    </xdr:from>
    <xdr:to>
      <xdr:col>76</xdr:col>
      <xdr:colOff>165100</xdr:colOff>
      <xdr:row>40</xdr:row>
      <xdr:rowOff>109220</xdr:rowOff>
    </xdr:to>
    <xdr:sp macro="" textlink="">
      <xdr:nvSpPr>
        <xdr:cNvPr id="532" name="楕円 531">
          <a:extLst>
            <a:ext uri="{FF2B5EF4-FFF2-40B4-BE49-F238E27FC236}">
              <a16:creationId xmlns:a16="http://schemas.microsoft.com/office/drawing/2014/main" id="{00000000-0008-0000-1000-000014020000}"/>
            </a:ext>
          </a:extLst>
        </xdr:cNvPr>
        <xdr:cNvSpPr/>
      </xdr:nvSpPr>
      <xdr:spPr>
        <a:xfrm>
          <a:off x="13093700" y="67195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59690</xdr:rowOff>
    </xdr:from>
    <xdr:to>
      <xdr:col>81</xdr:col>
      <xdr:colOff>50800</xdr:colOff>
      <xdr:row>40</xdr:row>
      <xdr:rowOff>85725</xdr:rowOff>
    </xdr:to>
    <xdr:cxnSp macro="">
      <xdr:nvCxnSpPr>
        <xdr:cNvPr id="533" name="直線コネクタ 532">
          <a:extLst>
            <a:ext uri="{FF2B5EF4-FFF2-40B4-BE49-F238E27FC236}">
              <a16:creationId xmlns:a16="http://schemas.microsoft.com/office/drawing/2014/main" id="{00000000-0008-0000-1000-000015020000}"/>
            </a:ext>
          </a:extLst>
        </xdr:cNvPr>
        <xdr:cNvCxnSpPr/>
      </xdr:nvCxnSpPr>
      <xdr:spPr>
        <a:xfrm>
          <a:off x="13144500" y="6769100"/>
          <a:ext cx="79375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146050</xdr:rowOff>
    </xdr:from>
    <xdr:to>
      <xdr:col>72</xdr:col>
      <xdr:colOff>38100</xdr:colOff>
      <xdr:row>40</xdr:row>
      <xdr:rowOff>77470</xdr:rowOff>
    </xdr:to>
    <xdr:sp macro="" textlink="">
      <xdr:nvSpPr>
        <xdr:cNvPr id="534" name="楕円 533">
          <a:extLst>
            <a:ext uri="{FF2B5EF4-FFF2-40B4-BE49-F238E27FC236}">
              <a16:creationId xmlns:a16="http://schemas.microsoft.com/office/drawing/2014/main" id="{00000000-0008-0000-1000-000016020000}"/>
            </a:ext>
          </a:extLst>
        </xdr:cNvPr>
        <xdr:cNvSpPr/>
      </xdr:nvSpPr>
      <xdr:spPr>
        <a:xfrm>
          <a:off x="12299950" y="66878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40</xdr:row>
      <xdr:rowOff>28575</xdr:rowOff>
    </xdr:from>
    <xdr:to>
      <xdr:col>76</xdr:col>
      <xdr:colOff>114300</xdr:colOff>
      <xdr:row>40</xdr:row>
      <xdr:rowOff>59690</xdr:rowOff>
    </xdr:to>
    <xdr:cxnSp macro="">
      <xdr:nvCxnSpPr>
        <xdr:cNvPr id="535" name="直線コネクタ 534">
          <a:extLst>
            <a:ext uri="{FF2B5EF4-FFF2-40B4-BE49-F238E27FC236}">
              <a16:creationId xmlns:a16="http://schemas.microsoft.com/office/drawing/2014/main" id="{00000000-0008-0000-1000-000017020000}"/>
            </a:ext>
          </a:extLst>
        </xdr:cNvPr>
        <xdr:cNvCxnSpPr/>
      </xdr:nvCxnSpPr>
      <xdr:spPr>
        <a:xfrm>
          <a:off x="12344400" y="6737985"/>
          <a:ext cx="8001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112395</xdr:rowOff>
    </xdr:from>
    <xdr:to>
      <xdr:col>67</xdr:col>
      <xdr:colOff>101600</xdr:colOff>
      <xdr:row>40</xdr:row>
      <xdr:rowOff>43815</xdr:rowOff>
    </xdr:to>
    <xdr:sp macro="" textlink="">
      <xdr:nvSpPr>
        <xdr:cNvPr id="536" name="楕円 535">
          <a:extLst>
            <a:ext uri="{FF2B5EF4-FFF2-40B4-BE49-F238E27FC236}">
              <a16:creationId xmlns:a16="http://schemas.microsoft.com/office/drawing/2014/main" id="{00000000-0008-0000-1000-000018020000}"/>
            </a:ext>
          </a:extLst>
        </xdr:cNvPr>
        <xdr:cNvSpPr/>
      </xdr:nvSpPr>
      <xdr:spPr>
        <a:xfrm>
          <a:off x="11487150" y="66541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162560</xdr:rowOff>
    </xdr:from>
    <xdr:to>
      <xdr:col>71</xdr:col>
      <xdr:colOff>171450</xdr:colOff>
      <xdr:row>40</xdr:row>
      <xdr:rowOff>28575</xdr:rowOff>
    </xdr:to>
    <xdr:cxnSp macro="">
      <xdr:nvCxnSpPr>
        <xdr:cNvPr id="537" name="直線コネクタ 536">
          <a:extLst>
            <a:ext uri="{FF2B5EF4-FFF2-40B4-BE49-F238E27FC236}">
              <a16:creationId xmlns:a16="http://schemas.microsoft.com/office/drawing/2014/main" id="{00000000-0008-0000-1000-000019020000}"/>
            </a:ext>
          </a:extLst>
        </xdr:cNvPr>
        <xdr:cNvCxnSpPr/>
      </xdr:nvCxnSpPr>
      <xdr:spPr>
        <a:xfrm>
          <a:off x="11537950" y="6704330"/>
          <a:ext cx="8064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36</xdr:row>
      <xdr:rowOff>93980</xdr:rowOff>
    </xdr:from>
    <xdr:ext cx="400685" cy="253365"/>
    <xdr:sp macro="" textlink="">
      <xdr:nvSpPr>
        <xdr:cNvPr id="538" name="n_1aveValue【一般廃棄物処理施設】&#10;有形固定資産減価償却率">
          <a:extLst>
            <a:ext uri="{FF2B5EF4-FFF2-40B4-BE49-F238E27FC236}">
              <a16:creationId xmlns:a16="http://schemas.microsoft.com/office/drawing/2014/main" id="{00000000-0008-0000-1000-00001A020000}"/>
            </a:ext>
          </a:extLst>
        </xdr:cNvPr>
        <xdr:cNvSpPr txBox="1"/>
      </xdr:nvSpPr>
      <xdr:spPr>
        <a:xfrm>
          <a:off x="13742035" y="613283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36</xdr:row>
      <xdr:rowOff>84455</xdr:rowOff>
    </xdr:from>
    <xdr:ext cx="400685" cy="248920"/>
    <xdr:sp macro="" textlink="">
      <xdr:nvSpPr>
        <xdr:cNvPr id="539" name="n_2aveValue【一般廃棄物処理施設】&#10;有形固定資産減価償却率">
          <a:extLst>
            <a:ext uri="{FF2B5EF4-FFF2-40B4-BE49-F238E27FC236}">
              <a16:creationId xmlns:a16="http://schemas.microsoft.com/office/drawing/2014/main" id="{00000000-0008-0000-1000-00001B020000}"/>
            </a:ext>
          </a:extLst>
        </xdr:cNvPr>
        <xdr:cNvSpPr txBox="1"/>
      </xdr:nvSpPr>
      <xdr:spPr>
        <a:xfrm>
          <a:off x="12960985" y="612330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36</xdr:row>
      <xdr:rowOff>76835</xdr:rowOff>
    </xdr:from>
    <xdr:ext cx="405130" cy="253365"/>
    <xdr:sp macro="" textlink="">
      <xdr:nvSpPr>
        <xdr:cNvPr id="540" name="n_3aveValue【一般廃棄物処理施設】&#10;有形固定資産減価償却率">
          <a:extLst>
            <a:ext uri="{FF2B5EF4-FFF2-40B4-BE49-F238E27FC236}">
              <a16:creationId xmlns:a16="http://schemas.microsoft.com/office/drawing/2014/main" id="{00000000-0008-0000-1000-00001C020000}"/>
            </a:ext>
          </a:extLst>
        </xdr:cNvPr>
        <xdr:cNvSpPr txBox="1"/>
      </xdr:nvSpPr>
      <xdr:spPr>
        <a:xfrm>
          <a:off x="12167235" y="611568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37</xdr:row>
      <xdr:rowOff>2540</xdr:rowOff>
    </xdr:from>
    <xdr:ext cx="400685" cy="253365"/>
    <xdr:sp macro="" textlink="">
      <xdr:nvSpPr>
        <xdr:cNvPr id="541" name="n_4aveValue【一般廃棄物処理施設】&#10;有形固定資産減価償却率">
          <a:extLst>
            <a:ext uri="{FF2B5EF4-FFF2-40B4-BE49-F238E27FC236}">
              <a16:creationId xmlns:a16="http://schemas.microsoft.com/office/drawing/2014/main" id="{00000000-0008-0000-1000-00001D020000}"/>
            </a:ext>
          </a:extLst>
        </xdr:cNvPr>
        <xdr:cNvSpPr txBox="1"/>
      </xdr:nvSpPr>
      <xdr:spPr>
        <a:xfrm>
          <a:off x="11354435" y="620903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40</xdr:row>
      <xdr:rowOff>127000</xdr:rowOff>
    </xdr:from>
    <xdr:ext cx="400685" cy="248920"/>
    <xdr:sp macro="" textlink="">
      <xdr:nvSpPr>
        <xdr:cNvPr id="542" name="n_1mainValue【一般廃棄物処理施設】&#10;有形固定資産減価償却率">
          <a:extLst>
            <a:ext uri="{FF2B5EF4-FFF2-40B4-BE49-F238E27FC236}">
              <a16:creationId xmlns:a16="http://schemas.microsoft.com/office/drawing/2014/main" id="{00000000-0008-0000-1000-00001E020000}"/>
            </a:ext>
          </a:extLst>
        </xdr:cNvPr>
        <xdr:cNvSpPr txBox="1"/>
      </xdr:nvSpPr>
      <xdr:spPr>
        <a:xfrm>
          <a:off x="13742035" y="683641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40</xdr:row>
      <xdr:rowOff>100330</xdr:rowOff>
    </xdr:from>
    <xdr:ext cx="400685" cy="253365"/>
    <xdr:sp macro="" textlink="">
      <xdr:nvSpPr>
        <xdr:cNvPr id="543" name="n_2mainValue【一般廃棄物処理施設】&#10;有形固定資産減価償却率">
          <a:extLst>
            <a:ext uri="{FF2B5EF4-FFF2-40B4-BE49-F238E27FC236}">
              <a16:creationId xmlns:a16="http://schemas.microsoft.com/office/drawing/2014/main" id="{00000000-0008-0000-1000-00001F020000}"/>
            </a:ext>
          </a:extLst>
        </xdr:cNvPr>
        <xdr:cNvSpPr txBox="1"/>
      </xdr:nvSpPr>
      <xdr:spPr>
        <a:xfrm>
          <a:off x="12960985" y="680974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40</xdr:row>
      <xdr:rowOff>69215</xdr:rowOff>
    </xdr:from>
    <xdr:ext cx="405130" cy="248920"/>
    <xdr:sp macro="" textlink="">
      <xdr:nvSpPr>
        <xdr:cNvPr id="544" name="n_3mainValue【一般廃棄物処理施設】&#10;有形固定資産減価償却率">
          <a:extLst>
            <a:ext uri="{FF2B5EF4-FFF2-40B4-BE49-F238E27FC236}">
              <a16:creationId xmlns:a16="http://schemas.microsoft.com/office/drawing/2014/main" id="{00000000-0008-0000-1000-000020020000}"/>
            </a:ext>
          </a:extLst>
        </xdr:cNvPr>
        <xdr:cNvSpPr txBox="1"/>
      </xdr:nvSpPr>
      <xdr:spPr>
        <a:xfrm>
          <a:off x="12167235" y="677862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81.5</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40</xdr:row>
      <xdr:rowOff>35560</xdr:rowOff>
    </xdr:from>
    <xdr:ext cx="400685" cy="248920"/>
    <xdr:sp macro="" textlink="">
      <xdr:nvSpPr>
        <xdr:cNvPr id="545" name="n_4mainValue【一般廃棄物処理施設】&#10;有形固定資産減価償却率">
          <a:extLst>
            <a:ext uri="{FF2B5EF4-FFF2-40B4-BE49-F238E27FC236}">
              <a16:creationId xmlns:a16="http://schemas.microsoft.com/office/drawing/2014/main" id="{00000000-0008-0000-1000-000021020000}"/>
            </a:ext>
          </a:extLst>
        </xdr:cNvPr>
        <xdr:cNvSpPr txBox="1"/>
      </xdr:nvSpPr>
      <xdr:spPr>
        <a:xfrm>
          <a:off x="11354435" y="674497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74295</xdr:rowOff>
    </xdr:from>
    <xdr:to>
      <xdr:col>120</xdr:col>
      <xdr:colOff>152400</xdr:colOff>
      <xdr:row>28</xdr:row>
      <xdr:rowOff>24765</xdr:rowOff>
    </xdr:to>
    <xdr:sp macro="" textlink="">
      <xdr:nvSpPr>
        <xdr:cNvPr id="546" name="正方形/長方形 545">
          <a:extLst>
            <a:ext uri="{FF2B5EF4-FFF2-40B4-BE49-F238E27FC236}">
              <a16:creationId xmlns:a16="http://schemas.microsoft.com/office/drawing/2014/main" id="{00000000-0008-0000-1000-000022020000}"/>
            </a:ext>
          </a:extLst>
        </xdr:cNvPr>
        <xdr:cNvSpPr/>
      </xdr:nvSpPr>
      <xdr:spPr>
        <a:xfrm>
          <a:off x="164592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50165</xdr:rowOff>
    </xdr:from>
    <xdr:to>
      <xdr:col>104</xdr:col>
      <xdr:colOff>127000</xdr:colOff>
      <xdr:row>29</xdr:row>
      <xdr:rowOff>130175</xdr:rowOff>
    </xdr:to>
    <xdr:sp macro="" textlink="">
      <xdr:nvSpPr>
        <xdr:cNvPr id="547" name="正方形/長方形 546">
          <a:extLst>
            <a:ext uri="{FF2B5EF4-FFF2-40B4-BE49-F238E27FC236}">
              <a16:creationId xmlns:a16="http://schemas.microsoft.com/office/drawing/2014/main" id="{00000000-0008-0000-1000-000023020000}"/>
            </a:ext>
          </a:extLst>
        </xdr:cNvPr>
        <xdr:cNvSpPr/>
      </xdr:nvSpPr>
      <xdr:spPr>
        <a:xfrm>
          <a:off x="16586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80645</xdr:rowOff>
    </xdr:from>
    <xdr:to>
      <xdr:col>104</xdr:col>
      <xdr:colOff>127000</xdr:colOff>
      <xdr:row>30</xdr:row>
      <xdr:rowOff>161925</xdr:rowOff>
    </xdr:to>
    <xdr:sp macro="" textlink="">
      <xdr:nvSpPr>
        <xdr:cNvPr id="548" name="正方形/長方形 547">
          <a:extLst>
            <a:ext uri="{FF2B5EF4-FFF2-40B4-BE49-F238E27FC236}">
              <a16:creationId xmlns:a16="http://schemas.microsoft.com/office/drawing/2014/main" id="{00000000-0008-0000-1000-000024020000}"/>
            </a:ext>
          </a:extLst>
        </xdr:cNvPr>
        <xdr:cNvSpPr/>
      </xdr:nvSpPr>
      <xdr:spPr>
        <a:xfrm>
          <a:off x="16586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50165</xdr:rowOff>
    </xdr:from>
    <xdr:to>
      <xdr:col>110</xdr:col>
      <xdr:colOff>0</xdr:colOff>
      <xdr:row>29</xdr:row>
      <xdr:rowOff>130175</xdr:rowOff>
    </xdr:to>
    <xdr:sp macro="" textlink="">
      <xdr:nvSpPr>
        <xdr:cNvPr id="549" name="正方形/長方形 548">
          <a:extLst>
            <a:ext uri="{FF2B5EF4-FFF2-40B4-BE49-F238E27FC236}">
              <a16:creationId xmlns:a16="http://schemas.microsoft.com/office/drawing/2014/main" id="{00000000-0008-0000-1000-000025020000}"/>
            </a:ext>
          </a:extLst>
        </xdr:cNvPr>
        <xdr:cNvSpPr/>
      </xdr:nvSpPr>
      <xdr:spPr>
        <a:xfrm>
          <a:off x="174879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80645</xdr:rowOff>
    </xdr:from>
    <xdr:to>
      <xdr:col>110</xdr:col>
      <xdr:colOff>0</xdr:colOff>
      <xdr:row>30</xdr:row>
      <xdr:rowOff>161925</xdr:rowOff>
    </xdr:to>
    <xdr:sp macro="" textlink="">
      <xdr:nvSpPr>
        <xdr:cNvPr id="550" name="正方形/長方形 549">
          <a:extLst>
            <a:ext uri="{FF2B5EF4-FFF2-40B4-BE49-F238E27FC236}">
              <a16:creationId xmlns:a16="http://schemas.microsoft.com/office/drawing/2014/main" id="{00000000-0008-0000-1000-000026020000}"/>
            </a:ext>
          </a:extLst>
        </xdr:cNvPr>
        <xdr:cNvSpPr/>
      </xdr:nvSpPr>
      <xdr:spPr>
        <a:xfrm>
          <a:off x="174879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82,058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50165</xdr:rowOff>
    </xdr:from>
    <xdr:to>
      <xdr:col>116</xdr:col>
      <xdr:colOff>0</xdr:colOff>
      <xdr:row>29</xdr:row>
      <xdr:rowOff>130175</xdr:rowOff>
    </xdr:to>
    <xdr:sp macro="" textlink="">
      <xdr:nvSpPr>
        <xdr:cNvPr id="551" name="正方形/長方形 550">
          <a:extLst>
            <a:ext uri="{FF2B5EF4-FFF2-40B4-BE49-F238E27FC236}">
              <a16:creationId xmlns:a16="http://schemas.microsoft.com/office/drawing/2014/main" id="{00000000-0008-0000-1000-000027020000}"/>
            </a:ext>
          </a:extLst>
        </xdr:cNvPr>
        <xdr:cNvSpPr/>
      </xdr:nvSpPr>
      <xdr:spPr>
        <a:xfrm>
          <a:off x="185166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80645</xdr:rowOff>
    </xdr:from>
    <xdr:to>
      <xdr:col>116</xdr:col>
      <xdr:colOff>0</xdr:colOff>
      <xdr:row>30</xdr:row>
      <xdr:rowOff>161925</xdr:rowOff>
    </xdr:to>
    <xdr:sp macro="" textlink="">
      <xdr:nvSpPr>
        <xdr:cNvPr id="552" name="正方形/長方形 551">
          <a:extLst>
            <a:ext uri="{FF2B5EF4-FFF2-40B4-BE49-F238E27FC236}">
              <a16:creationId xmlns:a16="http://schemas.microsoft.com/office/drawing/2014/main" id="{00000000-0008-0000-1000-000028020000}"/>
            </a:ext>
          </a:extLst>
        </xdr:cNvPr>
        <xdr:cNvSpPr/>
      </xdr:nvSpPr>
      <xdr:spPr>
        <a:xfrm>
          <a:off x="185166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77,558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74295</xdr:rowOff>
    </xdr:to>
    <xdr:sp macro="" textlink="">
      <xdr:nvSpPr>
        <xdr:cNvPr id="553" name="正方形/長方形 552">
          <a:extLst>
            <a:ext uri="{FF2B5EF4-FFF2-40B4-BE49-F238E27FC236}">
              <a16:creationId xmlns:a16="http://schemas.microsoft.com/office/drawing/2014/main" id="{00000000-0008-0000-1000-000029020000}"/>
            </a:ext>
          </a:extLst>
        </xdr:cNvPr>
        <xdr:cNvSpPr/>
      </xdr:nvSpPr>
      <xdr:spPr>
        <a:xfrm>
          <a:off x="16459200" y="521906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5440" cy="220345"/>
    <xdr:sp macro="" textlink="">
      <xdr:nvSpPr>
        <xdr:cNvPr id="554" name="テキスト ボックス 553">
          <a:extLst>
            <a:ext uri="{FF2B5EF4-FFF2-40B4-BE49-F238E27FC236}">
              <a16:creationId xmlns:a16="http://schemas.microsoft.com/office/drawing/2014/main" id="{00000000-0008-0000-1000-00002A020000}"/>
            </a:ext>
          </a:extLst>
        </xdr:cNvPr>
        <xdr:cNvSpPr txBox="1"/>
      </xdr:nvSpPr>
      <xdr:spPr>
        <a:xfrm>
          <a:off x="16440150" y="503301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74295</xdr:rowOff>
    </xdr:from>
    <xdr:to>
      <xdr:col>120</xdr:col>
      <xdr:colOff>114300</xdr:colOff>
      <xdr:row>44</xdr:row>
      <xdr:rowOff>74295</xdr:rowOff>
    </xdr:to>
    <xdr:cxnSp macro="">
      <xdr:nvCxnSpPr>
        <xdr:cNvPr id="555" name="直線コネクタ 554">
          <a:extLst>
            <a:ext uri="{FF2B5EF4-FFF2-40B4-BE49-F238E27FC236}">
              <a16:creationId xmlns:a16="http://schemas.microsoft.com/office/drawing/2014/main" id="{00000000-0008-0000-1000-00002B020000}"/>
            </a:ext>
          </a:extLst>
        </xdr:cNvPr>
        <xdr:cNvCxnSpPr/>
      </xdr:nvCxnSpPr>
      <xdr:spPr>
        <a:xfrm>
          <a:off x="164592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37465</xdr:rowOff>
    </xdr:from>
    <xdr:to>
      <xdr:col>120</xdr:col>
      <xdr:colOff>114300</xdr:colOff>
      <xdr:row>42</xdr:row>
      <xdr:rowOff>37465</xdr:rowOff>
    </xdr:to>
    <xdr:cxnSp macro="">
      <xdr:nvCxnSpPr>
        <xdr:cNvPr id="556" name="直線コネクタ 555">
          <a:extLst>
            <a:ext uri="{FF2B5EF4-FFF2-40B4-BE49-F238E27FC236}">
              <a16:creationId xmlns:a16="http://schemas.microsoft.com/office/drawing/2014/main" id="{00000000-0008-0000-1000-00002C020000}"/>
            </a:ext>
          </a:extLst>
        </xdr:cNvPr>
        <xdr:cNvCxnSpPr/>
      </xdr:nvCxnSpPr>
      <xdr:spPr>
        <a:xfrm>
          <a:off x="16459200" y="7082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41</xdr:row>
      <xdr:rowOff>66040</xdr:rowOff>
    </xdr:from>
    <xdr:ext cx="244475" cy="248920"/>
    <xdr:sp macro="" textlink="">
      <xdr:nvSpPr>
        <xdr:cNvPr id="557" name="テキスト ボックス 556">
          <a:extLst>
            <a:ext uri="{FF2B5EF4-FFF2-40B4-BE49-F238E27FC236}">
              <a16:creationId xmlns:a16="http://schemas.microsoft.com/office/drawing/2014/main" id="{00000000-0008-0000-1000-00002D020000}"/>
            </a:ext>
          </a:extLst>
        </xdr:cNvPr>
        <xdr:cNvSpPr txBox="1"/>
      </xdr:nvSpPr>
      <xdr:spPr>
        <a:xfrm>
          <a:off x="16248380" y="6943090"/>
          <a:ext cx="2444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00000000-0008-0000-1000-00002E020000}"/>
            </a:ext>
          </a:extLst>
        </xdr:cNvPr>
        <xdr:cNvCxnSpPr/>
      </xdr:nvCxnSpPr>
      <xdr:spPr>
        <a:xfrm>
          <a:off x="16459200" y="67094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39</xdr:row>
      <xdr:rowOff>28575</xdr:rowOff>
    </xdr:from>
    <xdr:ext cx="595630" cy="248920"/>
    <xdr:sp macro="" textlink="">
      <xdr:nvSpPr>
        <xdr:cNvPr id="559" name="テキスト ボックス 558">
          <a:extLst>
            <a:ext uri="{FF2B5EF4-FFF2-40B4-BE49-F238E27FC236}">
              <a16:creationId xmlns:a16="http://schemas.microsoft.com/office/drawing/2014/main" id="{00000000-0008-0000-1000-00002F020000}"/>
            </a:ext>
          </a:extLst>
        </xdr:cNvPr>
        <xdr:cNvSpPr txBox="1"/>
      </xdr:nvSpPr>
      <xdr:spPr>
        <a:xfrm>
          <a:off x="15939770" y="6570345"/>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37</xdr:row>
      <xdr:rowOff>130175</xdr:rowOff>
    </xdr:from>
    <xdr:to>
      <xdr:col>120</xdr:col>
      <xdr:colOff>114300</xdr:colOff>
      <xdr:row>37</xdr:row>
      <xdr:rowOff>130175</xdr:rowOff>
    </xdr:to>
    <xdr:cxnSp macro="">
      <xdr:nvCxnSpPr>
        <xdr:cNvPr id="560" name="直線コネクタ 559">
          <a:extLst>
            <a:ext uri="{FF2B5EF4-FFF2-40B4-BE49-F238E27FC236}">
              <a16:creationId xmlns:a16="http://schemas.microsoft.com/office/drawing/2014/main" id="{00000000-0008-0000-1000-000030020000}"/>
            </a:ext>
          </a:extLst>
        </xdr:cNvPr>
        <xdr:cNvCxnSpPr/>
      </xdr:nvCxnSpPr>
      <xdr:spPr>
        <a:xfrm>
          <a:off x="16459200" y="6336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36</xdr:row>
      <xdr:rowOff>159385</xdr:rowOff>
    </xdr:from>
    <xdr:ext cx="595630" cy="248920"/>
    <xdr:sp macro="" textlink="">
      <xdr:nvSpPr>
        <xdr:cNvPr id="561" name="テキスト ボックス 560">
          <a:extLst>
            <a:ext uri="{FF2B5EF4-FFF2-40B4-BE49-F238E27FC236}">
              <a16:creationId xmlns:a16="http://schemas.microsoft.com/office/drawing/2014/main" id="{00000000-0008-0000-1000-000031020000}"/>
            </a:ext>
          </a:extLst>
        </xdr:cNvPr>
        <xdr:cNvSpPr txBox="1"/>
      </xdr:nvSpPr>
      <xdr:spPr>
        <a:xfrm>
          <a:off x="15939770" y="6198235"/>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96</xdr:col>
      <xdr:colOff>0</xdr:colOff>
      <xdr:row>35</xdr:row>
      <xdr:rowOff>93345</xdr:rowOff>
    </xdr:from>
    <xdr:to>
      <xdr:col>120</xdr:col>
      <xdr:colOff>114300</xdr:colOff>
      <xdr:row>35</xdr:row>
      <xdr:rowOff>93345</xdr:rowOff>
    </xdr:to>
    <xdr:cxnSp macro="">
      <xdr:nvCxnSpPr>
        <xdr:cNvPr id="562" name="直線コネクタ 561">
          <a:extLst>
            <a:ext uri="{FF2B5EF4-FFF2-40B4-BE49-F238E27FC236}">
              <a16:creationId xmlns:a16="http://schemas.microsoft.com/office/drawing/2014/main" id="{00000000-0008-0000-1000-000032020000}"/>
            </a:ext>
          </a:extLst>
        </xdr:cNvPr>
        <xdr:cNvCxnSpPr/>
      </xdr:nvCxnSpPr>
      <xdr:spPr>
        <a:xfrm>
          <a:off x="16459200" y="59645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34</xdr:row>
      <xdr:rowOff>121920</xdr:rowOff>
    </xdr:from>
    <xdr:ext cx="595630" cy="248920"/>
    <xdr:sp macro="" textlink="">
      <xdr:nvSpPr>
        <xdr:cNvPr id="563" name="テキスト ボックス 562">
          <a:extLst>
            <a:ext uri="{FF2B5EF4-FFF2-40B4-BE49-F238E27FC236}">
              <a16:creationId xmlns:a16="http://schemas.microsoft.com/office/drawing/2014/main" id="{00000000-0008-0000-1000-000033020000}"/>
            </a:ext>
          </a:extLst>
        </xdr:cNvPr>
        <xdr:cNvSpPr txBox="1"/>
      </xdr:nvSpPr>
      <xdr:spPr>
        <a:xfrm>
          <a:off x="15939770" y="5825490"/>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55880</xdr:rowOff>
    </xdr:from>
    <xdr:to>
      <xdr:col>120</xdr:col>
      <xdr:colOff>114300</xdr:colOff>
      <xdr:row>33</xdr:row>
      <xdr:rowOff>55880</xdr:rowOff>
    </xdr:to>
    <xdr:cxnSp macro="">
      <xdr:nvCxnSpPr>
        <xdr:cNvPr id="564" name="直線コネクタ 563">
          <a:extLst>
            <a:ext uri="{FF2B5EF4-FFF2-40B4-BE49-F238E27FC236}">
              <a16:creationId xmlns:a16="http://schemas.microsoft.com/office/drawing/2014/main" id="{00000000-0008-0000-1000-000034020000}"/>
            </a:ext>
          </a:extLst>
        </xdr:cNvPr>
        <xdr:cNvCxnSpPr/>
      </xdr:nvCxnSpPr>
      <xdr:spPr>
        <a:xfrm>
          <a:off x="16459200" y="5591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32</xdr:row>
      <xdr:rowOff>84455</xdr:rowOff>
    </xdr:from>
    <xdr:ext cx="595630" cy="248920"/>
    <xdr:sp macro="" textlink="">
      <xdr:nvSpPr>
        <xdr:cNvPr id="565" name="テキスト ボックス 564">
          <a:extLst>
            <a:ext uri="{FF2B5EF4-FFF2-40B4-BE49-F238E27FC236}">
              <a16:creationId xmlns:a16="http://schemas.microsoft.com/office/drawing/2014/main" id="{00000000-0008-0000-1000-000035020000}"/>
            </a:ext>
          </a:extLst>
        </xdr:cNvPr>
        <xdr:cNvSpPr txBox="1"/>
      </xdr:nvSpPr>
      <xdr:spPr>
        <a:xfrm>
          <a:off x="15939770" y="5452745"/>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566" name="直線コネクタ 565">
          <a:extLst>
            <a:ext uri="{FF2B5EF4-FFF2-40B4-BE49-F238E27FC236}">
              <a16:creationId xmlns:a16="http://schemas.microsoft.com/office/drawing/2014/main" id="{00000000-0008-0000-1000-000036020000}"/>
            </a:ext>
          </a:extLst>
        </xdr:cNvPr>
        <xdr:cNvCxnSpPr/>
      </xdr:nvCxnSpPr>
      <xdr:spPr>
        <a:xfrm>
          <a:off x="164592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30</xdr:row>
      <xdr:rowOff>47625</xdr:rowOff>
    </xdr:from>
    <xdr:ext cx="685800" cy="248920"/>
    <xdr:sp macro="" textlink="">
      <xdr:nvSpPr>
        <xdr:cNvPr id="567" name="テキスト ボックス 566">
          <a:extLst>
            <a:ext uri="{FF2B5EF4-FFF2-40B4-BE49-F238E27FC236}">
              <a16:creationId xmlns:a16="http://schemas.microsoft.com/office/drawing/2014/main" id="{00000000-0008-0000-1000-000037020000}"/>
            </a:ext>
          </a:extLst>
        </xdr:cNvPr>
        <xdr:cNvSpPr txBox="1"/>
      </xdr:nvSpPr>
      <xdr:spPr>
        <a:xfrm>
          <a:off x="15849600" y="5080635"/>
          <a:ext cx="6858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74295</xdr:rowOff>
    </xdr:to>
    <xdr:sp macro="" textlink="">
      <xdr:nvSpPr>
        <xdr:cNvPr id="568" name="【一般廃棄物処理施設】&#10;一人当たり有形固定資産（償却資産）額グラフ枠">
          <a:extLst>
            <a:ext uri="{FF2B5EF4-FFF2-40B4-BE49-F238E27FC236}">
              <a16:creationId xmlns:a16="http://schemas.microsoft.com/office/drawing/2014/main" id="{00000000-0008-0000-1000-000038020000}"/>
            </a:ext>
          </a:extLst>
        </xdr:cNvPr>
        <xdr:cNvSpPr/>
      </xdr:nvSpPr>
      <xdr:spPr>
        <a:xfrm>
          <a:off x="16459200" y="521906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144145</xdr:rowOff>
    </xdr:from>
    <xdr:to>
      <xdr:col>116</xdr:col>
      <xdr:colOff>62865</xdr:colOff>
      <xdr:row>42</xdr:row>
      <xdr:rowOff>37465</xdr:rowOff>
    </xdr:to>
    <xdr:cxnSp macro="">
      <xdr:nvCxnSpPr>
        <xdr:cNvPr id="569" name="直線コネクタ 568">
          <a:extLst>
            <a:ext uri="{FF2B5EF4-FFF2-40B4-BE49-F238E27FC236}">
              <a16:creationId xmlns:a16="http://schemas.microsoft.com/office/drawing/2014/main" id="{00000000-0008-0000-1000-000039020000}"/>
            </a:ext>
          </a:extLst>
        </xdr:cNvPr>
        <xdr:cNvCxnSpPr/>
      </xdr:nvCxnSpPr>
      <xdr:spPr>
        <a:xfrm flipV="1">
          <a:off x="19951065" y="5847715"/>
          <a:ext cx="0" cy="1234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40640</xdr:rowOff>
    </xdr:from>
    <xdr:ext cx="309245" cy="253365"/>
    <xdr:sp macro="" textlink="">
      <xdr:nvSpPr>
        <xdr:cNvPr id="570" name="【一般廃棄物処理施設】&#10;一人当たり有形固定資産（償却資産）額最小値テキスト">
          <a:extLst>
            <a:ext uri="{FF2B5EF4-FFF2-40B4-BE49-F238E27FC236}">
              <a16:creationId xmlns:a16="http://schemas.microsoft.com/office/drawing/2014/main" id="{00000000-0008-0000-1000-00003A020000}"/>
            </a:ext>
          </a:extLst>
        </xdr:cNvPr>
        <xdr:cNvSpPr txBox="1"/>
      </xdr:nvSpPr>
      <xdr:spPr>
        <a:xfrm>
          <a:off x="19989800" y="7085330"/>
          <a:ext cx="3092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37465</xdr:rowOff>
    </xdr:from>
    <xdr:to>
      <xdr:col>116</xdr:col>
      <xdr:colOff>152400</xdr:colOff>
      <xdr:row>42</xdr:row>
      <xdr:rowOff>37465</xdr:rowOff>
    </xdr:to>
    <xdr:cxnSp macro="">
      <xdr:nvCxnSpPr>
        <xdr:cNvPr id="571" name="直線コネクタ 570">
          <a:extLst>
            <a:ext uri="{FF2B5EF4-FFF2-40B4-BE49-F238E27FC236}">
              <a16:creationId xmlns:a16="http://schemas.microsoft.com/office/drawing/2014/main" id="{00000000-0008-0000-1000-00003B020000}"/>
            </a:ext>
          </a:extLst>
        </xdr:cNvPr>
        <xdr:cNvCxnSpPr/>
      </xdr:nvCxnSpPr>
      <xdr:spPr>
        <a:xfrm>
          <a:off x="19881850" y="70821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92075</xdr:rowOff>
    </xdr:from>
    <xdr:ext cx="594360" cy="248920"/>
    <xdr:sp macro="" textlink="">
      <xdr:nvSpPr>
        <xdr:cNvPr id="572" name="【一般廃棄物処理施設】&#10;一人当たり有形固定資産（償却資産）額最大値テキスト">
          <a:extLst>
            <a:ext uri="{FF2B5EF4-FFF2-40B4-BE49-F238E27FC236}">
              <a16:creationId xmlns:a16="http://schemas.microsoft.com/office/drawing/2014/main" id="{00000000-0008-0000-1000-00003C020000}"/>
            </a:ext>
          </a:extLst>
        </xdr:cNvPr>
        <xdr:cNvSpPr txBox="1"/>
      </xdr:nvSpPr>
      <xdr:spPr>
        <a:xfrm>
          <a:off x="19989800" y="5628005"/>
          <a:ext cx="5943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662,577</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144145</xdr:rowOff>
    </xdr:from>
    <xdr:to>
      <xdr:col>116</xdr:col>
      <xdr:colOff>152400</xdr:colOff>
      <xdr:row>34</xdr:row>
      <xdr:rowOff>144145</xdr:rowOff>
    </xdr:to>
    <xdr:cxnSp macro="">
      <xdr:nvCxnSpPr>
        <xdr:cNvPr id="573" name="直線コネクタ 572">
          <a:extLst>
            <a:ext uri="{FF2B5EF4-FFF2-40B4-BE49-F238E27FC236}">
              <a16:creationId xmlns:a16="http://schemas.microsoft.com/office/drawing/2014/main" id="{00000000-0008-0000-1000-00003D020000}"/>
            </a:ext>
          </a:extLst>
        </xdr:cNvPr>
        <xdr:cNvCxnSpPr/>
      </xdr:nvCxnSpPr>
      <xdr:spPr>
        <a:xfrm>
          <a:off x="19881850" y="58477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142875</xdr:rowOff>
    </xdr:from>
    <xdr:ext cx="530225" cy="248920"/>
    <xdr:sp macro="" textlink="">
      <xdr:nvSpPr>
        <xdr:cNvPr id="574" name="【一般廃棄物処理施設】&#10;一人当たり有形固定資産（償却資産）額平均値テキスト">
          <a:extLst>
            <a:ext uri="{FF2B5EF4-FFF2-40B4-BE49-F238E27FC236}">
              <a16:creationId xmlns:a16="http://schemas.microsoft.com/office/drawing/2014/main" id="{00000000-0008-0000-1000-00003E020000}"/>
            </a:ext>
          </a:extLst>
        </xdr:cNvPr>
        <xdr:cNvSpPr txBox="1"/>
      </xdr:nvSpPr>
      <xdr:spPr>
        <a:xfrm>
          <a:off x="19989800" y="6852285"/>
          <a:ext cx="53022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85,182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40</xdr:row>
      <xdr:rowOff>163830</xdr:rowOff>
    </xdr:from>
    <xdr:to>
      <xdr:col>116</xdr:col>
      <xdr:colOff>114300</xdr:colOff>
      <xdr:row>41</xdr:row>
      <xdr:rowOff>95250</xdr:rowOff>
    </xdr:to>
    <xdr:sp macro="" textlink="">
      <xdr:nvSpPr>
        <xdr:cNvPr id="575" name="フローチャート: 判断 574">
          <a:extLst>
            <a:ext uri="{FF2B5EF4-FFF2-40B4-BE49-F238E27FC236}">
              <a16:creationId xmlns:a16="http://schemas.microsoft.com/office/drawing/2014/main" id="{00000000-0008-0000-1000-00003F020000}"/>
            </a:ext>
          </a:extLst>
        </xdr:cNvPr>
        <xdr:cNvSpPr/>
      </xdr:nvSpPr>
      <xdr:spPr>
        <a:xfrm>
          <a:off x="19900900" y="68732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165735</xdr:rowOff>
    </xdr:from>
    <xdr:to>
      <xdr:col>112</xdr:col>
      <xdr:colOff>38100</xdr:colOff>
      <xdr:row>41</xdr:row>
      <xdr:rowOff>97155</xdr:rowOff>
    </xdr:to>
    <xdr:sp macro="" textlink="">
      <xdr:nvSpPr>
        <xdr:cNvPr id="576" name="フローチャート: 判断 575">
          <a:extLst>
            <a:ext uri="{FF2B5EF4-FFF2-40B4-BE49-F238E27FC236}">
              <a16:creationId xmlns:a16="http://schemas.microsoft.com/office/drawing/2014/main" id="{00000000-0008-0000-1000-000040020000}"/>
            </a:ext>
          </a:extLst>
        </xdr:cNvPr>
        <xdr:cNvSpPr/>
      </xdr:nvSpPr>
      <xdr:spPr>
        <a:xfrm>
          <a:off x="19157950" y="68751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5080</xdr:rowOff>
    </xdr:from>
    <xdr:to>
      <xdr:col>107</xdr:col>
      <xdr:colOff>101600</xdr:colOff>
      <xdr:row>41</xdr:row>
      <xdr:rowOff>104775</xdr:rowOff>
    </xdr:to>
    <xdr:sp macro="" textlink="">
      <xdr:nvSpPr>
        <xdr:cNvPr id="577" name="フローチャート: 判断 576">
          <a:extLst>
            <a:ext uri="{FF2B5EF4-FFF2-40B4-BE49-F238E27FC236}">
              <a16:creationId xmlns:a16="http://schemas.microsoft.com/office/drawing/2014/main" id="{00000000-0008-0000-1000-000041020000}"/>
            </a:ext>
          </a:extLst>
        </xdr:cNvPr>
        <xdr:cNvSpPr/>
      </xdr:nvSpPr>
      <xdr:spPr>
        <a:xfrm>
          <a:off x="18345150" y="68821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151765</xdr:rowOff>
    </xdr:from>
    <xdr:to>
      <xdr:col>102</xdr:col>
      <xdr:colOff>165100</xdr:colOff>
      <xdr:row>41</xdr:row>
      <xdr:rowOff>84455</xdr:rowOff>
    </xdr:to>
    <xdr:sp macro="" textlink="">
      <xdr:nvSpPr>
        <xdr:cNvPr id="578" name="フローチャート: 判断 577">
          <a:extLst>
            <a:ext uri="{FF2B5EF4-FFF2-40B4-BE49-F238E27FC236}">
              <a16:creationId xmlns:a16="http://schemas.microsoft.com/office/drawing/2014/main" id="{00000000-0008-0000-1000-000042020000}"/>
            </a:ext>
          </a:extLst>
        </xdr:cNvPr>
        <xdr:cNvSpPr/>
      </xdr:nvSpPr>
      <xdr:spPr>
        <a:xfrm>
          <a:off x="17551400" y="686117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151765</xdr:rowOff>
    </xdr:from>
    <xdr:to>
      <xdr:col>98</xdr:col>
      <xdr:colOff>38100</xdr:colOff>
      <xdr:row>41</xdr:row>
      <xdr:rowOff>84455</xdr:rowOff>
    </xdr:to>
    <xdr:sp macro="" textlink="">
      <xdr:nvSpPr>
        <xdr:cNvPr id="579" name="フローチャート: 判断 578">
          <a:extLst>
            <a:ext uri="{FF2B5EF4-FFF2-40B4-BE49-F238E27FC236}">
              <a16:creationId xmlns:a16="http://schemas.microsoft.com/office/drawing/2014/main" id="{00000000-0008-0000-1000-000043020000}"/>
            </a:ext>
          </a:extLst>
        </xdr:cNvPr>
        <xdr:cNvSpPr/>
      </xdr:nvSpPr>
      <xdr:spPr>
        <a:xfrm>
          <a:off x="16757650" y="686117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72390</xdr:rowOff>
    </xdr:from>
    <xdr:ext cx="762000" cy="248920"/>
    <xdr:sp macro="" textlink="">
      <xdr:nvSpPr>
        <xdr:cNvPr id="580" name="テキスト ボックス 579">
          <a:extLst>
            <a:ext uri="{FF2B5EF4-FFF2-40B4-BE49-F238E27FC236}">
              <a16:creationId xmlns:a16="http://schemas.microsoft.com/office/drawing/2014/main" id="{00000000-0008-0000-1000-000044020000}"/>
            </a:ext>
          </a:extLst>
        </xdr:cNvPr>
        <xdr:cNvSpPr txBox="1"/>
      </xdr:nvSpPr>
      <xdr:spPr>
        <a:xfrm>
          <a:off x="197802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44</xdr:row>
      <xdr:rowOff>72390</xdr:rowOff>
    </xdr:from>
    <xdr:ext cx="762000" cy="248920"/>
    <xdr:sp macro="" textlink="">
      <xdr:nvSpPr>
        <xdr:cNvPr id="581" name="テキスト ボックス 580">
          <a:extLst>
            <a:ext uri="{FF2B5EF4-FFF2-40B4-BE49-F238E27FC236}">
              <a16:creationId xmlns:a16="http://schemas.microsoft.com/office/drawing/2014/main" id="{00000000-0008-0000-1000-000045020000}"/>
            </a:ext>
          </a:extLst>
        </xdr:cNvPr>
        <xdr:cNvSpPr txBox="1"/>
      </xdr:nvSpPr>
      <xdr:spPr>
        <a:xfrm>
          <a:off x="190309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72390</xdr:rowOff>
    </xdr:from>
    <xdr:ext cx="757555" cy="248920"/>
    <xdr:sp macro="" textlink="">
      <xdr:nvSpPr>
        <xdr:cNvPr id="582" name="テキスト ボックス 581">
          <a:extLst>
            <a:ext uri="{FF2B5EF4-FFF2-40B4-BE49-F238E27FC236}">
              <a16:creationId xmlns:a16="http://schemas.microsoft.com/office/drawing/2014/main" id="{00000000-0008-0000-1000-000046020000}"/>
            </a:ext>
          </a:extLst>
        </xdr:cNvPr>
        <xdr:cNvSpPr txBox="1"/>
      </xdr:nvSpPr>
      <xdr:spPr>
        <a:xfrm>
          <a:off x="18224500" y="745236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72390</xdr:rowOff>
    </xdr:from>
    <xdr:ext cx="762000" cy="248920"/>
    <xdr:sp macro="" textlink="">
      <xdr:nvSpPr>
        <xdr:cNvPr id="583" name="テキスト ボックス 582">
          <a:extLst>
            <a:ext uri="{FF2B5EF4-FFF2-40B4-BE49-F238E27FC236}">
              <a16:creationId xmlns:a16="http://schemas.microsoft.com/office/drawing/2014/main" id="{00000000-0008-0000-1000-000047020000}"/>
            </a:ext>
          </a:extLst>
        </xdr:cNvPr>
        <xdr:cNvSpPr txBox="1"/>
      </xdr:nvSpPr>
      <xdr:spPr>
        <a:xfrm>
          <a:off x="174307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44</xdr:row>
      <xdr:rowOff>72390</xdr:rowOff>
    </xdr:from>
    <xdr:ext cx="762000" cy="248920"/>
    <xdr:sp macro="" textlink="">
      <xdr:nvSpPr>
        <xdr:cNvPr id="584" name="テキスト ボックス 583">
          <a:extLst>
            <a:ext uri="{FF2B5EF4-FFF2-40B4-BE49-F238E27FC236}">
              <a16:creationId xmlns:a16="http://schemas.microsoft.com/office/drawing/2014/main" id="{00000000-0008-0000-1000-000048020000}"/>
            </a:ext>
          </a:extLst>
        </xdr:cNvPr>
        <xdr:cNvSpPr txBox="1"/>
      </xdr:nvSpPr>
      <xdr:spPr>
        <a:xfrm>
          <a:off x="16630650" y="7452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116205</xdr:rowOff>
    </xdr:from>
    <xdr:to>
      <xdr:col>116</xdr:col>
      <xdr:colOff>114300</xdr:colOff>
      <xdr:row>40</xdr:row>
      <xdr:rowOff>48260</xdr:rowOff>
    </xdr:to>
    <xdr:sp macro="" textlink="">
      <xdr:nvSpPr>
        <xdr:cNvPr id="585" name="楕円 584">
          <a:extLst>
            <a:ext uri="{FF2B5EF4-FFF2-40B4-BE49-F238E27FC236}">
              <a16:creationId xmlns:a16="http://schemas.microsoft.com/office/drawing/2014/main" id="{00000000-0008-0000-1000-000049020000}"/>
            </a:ext>
          </a:extLst>
        </xdr:cNvPr>
        <xdr:cNvSpPr/>
      </xdr:nvSpPr>
      <xdr:spPr>
        <a:xfrm>
          <a:off x="19900900" y="66579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138430</xdr:rowOff>
    </xdr:from>
    <xdr:ext cx="594360" cy="253365"/>
    <xdr:sp macro="" textlink="">
      <xdr:nvSpPr>
        <xdr:cNvPr id="586" name="【一般廃棄物処理施設】&#10;一人当たり有形固定資産（償却資産）額該当値テキスト">
          <a:extLst>
            <a:ext uri="{FF2B5EF4-FFF2-40B4-BE49-F238E27FC236}">
              <a16:creationId xmlns:a16="http://schemas.microsoft.com/office/drawing/2014/main" id="{00000000-0008-0000-1000-00004A020000}"/>
            </a:ext>
          </a:extLst>
        </xdr:cNvPr>
        <xdr:cNvSpPr txBox="1"/>
      </xdr:nvSpPr>
      <xdr:spPr>
        <a:xfrm>
          <a:off x="19989800" y="6512560"/>
          <a:ext cx="594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200,859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117475</xdr:rowOff>
    </xdr:from>
    <xdr:to>
      <xdr:col>112</xdr:col>
      <xdr:colOff>38100</xdr:colOff>
      <xdr:row>40</xdr:row>
      <xdr:rowOff>49530</xdr:rowOff>
    </xdr:to>
    <xdr:sp macro="" textlink="">
      <xdr:nvSpPr>
        <xdr:cNvPr id="587" name="楕円 586">
          <a:extLst>
            <a:ext uri="{FF2B5EF4-FFF2-40B4-BE49-F238E27FC236}">
              <a16:creationId xmlns:a16="http://schemas.microsoft.com/office/drawing/2014/main" id="{00000000-0008-0000-1000-00004B020000}"/>
            </a:ext>
          </a:extLst>
        </xdr:cNvPr>
        <xdr:cNvSpPr/>
      </xdr:nvSpPr>
      <xdr:spPr>
        <a:xfrm>
          <a:off x="19157950" y="665924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39</xdr:row>
      <xdr:rowOff>165735</xdr:rowOff>
    </xdr:from>
    <xdr:to>
      <xdr:col>116</xdr:col>
      <xdr:colOff>63500</xdr:colOff>
      <xdr:row>39</xdr:row>
      <xdr:rowOff>167005</xdr:rowOff>
    </xdr:to>
    <xdr:cxnSp macro="">
      <xdr:nvCxnSpPr>
        <xdr:cNvPr id="588" name="直線コネクタ 587">
          <a:extLst>
            <a:ext uri="{FF2B5EF4-FFF2-40B4-BE49-F238E27FC236}">
              <a16:creationId xmlns:a16="http://schemas.microsoft.com/office/drawing/2014/main" id="{00000000-0008-0000-1000-00004C020000}"/>
            </a:ext>
          </a:extLst>
        </xdr:cNvPr>
        <xdr:cNvCxnSpPr/>
      </xdr:nvCxnSpPr>
      <xdr:spPr>
        <a:xfrm flipV="1">
          <a:off x="19202400" y="6707505"/>
          <a:ext cx="7493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131445</xdr:rowOff>
    </xdr:from>
    <xdr:to>
      <xdr:col>107</xdr:col>
      <xdr:colOff>101600</xdr:colOff>
      <xdr:row>40</xdr:row>
      <xdr:rowOff>62865</xdr:rowOff>
    </xdr:to>
    <xdr:sp macro="" textlink="">
      <xdr:nvSpPr>
        <xdr:cNvPr id="589" name="楕円 588">
          <a:extLst>
            <a:ext uri="{FF2B5EF4-FFF2-40B4-BE49-F238E27FC236}">
              <a16:creationId xmlns:a16="http://schemas.microsoft.com/office/drawing/2014/main" id="{00000000-0008-0000-1000-00004D020000}"/>
            </a:ext>
          </a:extLst>
        </xdr:cNvPr>
        <xdr:cNvSpPr/>
      </xdr:nvSpPr>
      <xdr:spPr>
        <a:xfrm>
          <a:off x="18345150" y="66732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167005</xdr:rowOff>
    </xdr:from>
    <xdr:to>
      <xdr:col>111</xdr:col>
      <xdr:colOff>171450</xdr:colOff>
      <xdr:row>40</xdr:row>
      <xdr:rowOff>13970</xdr:rowOff>
    </xdr:to>
    <xdr:cxnSp macro="">
      <xdr:nvCxnSpPr>
        <xdr:cNvPr id="590" name="直線コネクタ 589">
          <a:extLst>
            <a:ext uri="{FF2B5EF4-FFF2-40B4-BE49-F238E27FC236}">
              <a16:creationId xmlns:a16="http://schemas.microsoft.com/office/drawing/2014/main" id="{00000000-0008-0000-1000-00004E020000}"/>
            </a:ext>
          </a:extLst>
        </xdr:cNvPr>
        <xdr:cNvCxnSpPr/>
      </xdr:nvCxnSpPr>
      <xdr:spPr>
        <a:xfrm flipV="1">
          <a:off x="18395950" y="6708775"/>
          <a:ext cx="80645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128270</xdr:rowOff>
    </xdr:from>
    <xdr:to>
      <xdr:col>102</xdr:col>
      <xdr:colOff>165100</xdr:colOff>
      <xdr:row>40</xdr:row>
      <xdr:rowOff>59690</xdr:rowOff>
    </xdr:to>
    <xdr:sp macro="" textlink="">
      <xdr:nvSpPr>
        <xdr:cNvPr id="591" name="楕円 590">
          <a:extLst>
            <a:ext uri="{FF2B5EF4-FFF2-40B4-BE49-F238E27FC236}">
              <a16:creationId xmlns:a16="http://schemas.microsoft.com/office/drawing/2014/main" id="{00000000-0008-0000-1000-00004F020000}"/>
            </a:ext>
          </a:extLst>
        </xdr:cNvPr>
        <xdr:cNvSpPr/>
      </xdr:nvSpPr>
      <xdr:spPr>
        <a:xfrm>
          <a:off x="17551400" y="66700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10160</xdr:rowOff>
    </xdr:from>
    <xdr:to>
      <xdr:col>107</xdr:col>
      <xdr:colOff>50800</xdr:colOff>
      <xdr:row>40</xdr:row>
      <xdr:rowOff>13970</xdr:rowOff>
    </xdr:to>
    <xdr:cxnSp macro="">
      <xdr:nvCxnSpPr>
        <xdr:cNvPr id="592" name="直線コネクタ 591">
          <a:extLst>
            <a:ext uri="{FF2B5EF4-FFF2-40B4-BE49-F238E27FC236}">
              <a16:creationId xmlns:a16="http://schemas.microsoft.com/office/drawing/2014/main" id="{00000000-0008-0000-1000-000050020000}"/>
            </a:ext>
          </a:extLst>
        </xdr:cNvPr>
        <xdr:cNvCxnSpPr/>
      </xdr:nvCxnSpPr>
      <xdr:spPr>
        <a:xfrm>
          <a:off x="17602200" y="6719570"/>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128270</xdr:rowOff>
    </xdr:from>
    <xdr:to>
      <xdr:col>98</xdr:col>
      <xdr:colOff>38100</xdr:colOff>
      <xdr:row>40</xdr:row>
      <xdr:rowOff>59690</xdr:rowOff>
    </xdr:to>
    <xdr:sp macro="" textlink="">
      <xdr:nvSpPr>
        <xdr:cNvPr id="593" name="楕円 592">
          <a:extLst>
            <a:ext uri="{FF2B5EF4-FFF2-40B4-BE49-F238E27FC236}">
              <a16:creationId xmlns:a16="http://schemas.microsoft.com/office/drawing/2014/main" id="{00000000-0008-0000-1000-000051020000}"/>
            </a:ext>
          </a:extLst>
        </xdr:cNvPr>
        <xdr:cNvSpPr/>
      </xdr:nvSpPr>
      <xdr:spPr>
        <a:xfrm>
          <a:off x="16757650" y="66700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40</xdr:row>
      <xdr:rowOff>10160</xdr:rowOff>
    </xdr:from>
    <xdr:to>
      <xdr:col>102</xdr:col>
      <xdr:colOff>114300</xdr:colOff>
      <xdr:row>40</xdr:row>
      <xdr:rowOff>10160</xdr:rowOff>
    </xdr:to>
    <xdr:cxnSp macro="">
      <xdr:nvCxnSpPr>
        <xdr:cNvPr id="594" name="直線コネクタ 593">
          <a:extLst>
            <a:ext uri="{FF2B5EF4-FFF2-40B4-BE49-F238E27FC236}">
              <a16:creationId xmlns:a16="http://schemas.microsoft.com/office/drawing/2014/main" id="{00000000-0008-0000-1000-000052020000}"/>
            </a:ext>
          </a:extLst>
        </xdr:cNvPr>
        <xdr:cNvCxnSpPr/>
      </xdr:nvCxnSpPr>
      <xdr:spPr>
        <a:xfrm>
          <a:off x="16802100" y="671957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41</xdr:row>
      <xdr:rowOff>88900</xdr:rowOff>
    </xdr:from>
    <xdr:ext cx="534670" cy="248285"/>
    <xdr:sp macro="" textlink="">
      <xdr:nvSpPr>
        <xdr:cNvPr id="595" name="n_1aveValue【一般廃棄物処理施設】&#10;一人当たり有形固定資産（償却資産）額">
          <a:extLst>
            <a:ext uri="{FF2B5EF4-FFF2-40B4-BE49-F238E27FC236}">
              <a16:creationId xmlns:a16="http://schemas.microsoft.com/office/drawing/2014/main" id="{00000000-0008-0000-1000-000053020000}"/>
            </a:ext>
          </a:extLst>
        </xdr:cNvPr>
        <xdr:cNvSpPr txBox="1"/>
      </xdr:nvSpPr>
      <xdr:spPr>
        <a:xfrm>
          <a:off x="18947765" y="696595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84,211</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41</xdr:row>
      <xdr:rowOff>95250</xdr:rowOff>
    </xdr:from>
    <xdr:ext cx="530225" cy="253365"/>
    <xdr:sp macro="" textlink="">
      <xdr:nvSpPr>
        <xdr:cNvPr id="596" name="n_2aveValue【一般廃棄物処理施設】&#10;一人当たり有形固定資産（償却資産）額">
          <a:extLst>
            <a:ext uri="{FF2B5EF4-FFF2-40B4-BE49-F238E27FC236}">
              <a16:creationId xmlns:a16="http://schemas.microsoft.com/office/drawing/2014/main" id="{00000000-0008-0000-1000-000054020000}"/>
            </a:ext>
          </a:extLst>
        </xdr:cNvPr>
        <xdr:cNvSpPr txBox="1"/>
      </xdr:nvSpPr>
      <xdr:spPr>
        <a:xfrm>
          <a:off x="18166715" y="6972300"/>
          <a:ext cx="530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80,736</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41</xdr:row>
      <xdr:rowOff>74930</xdr:rowOff>
    </xdr:from>
    <xdr:ext cx="534670" cy="253365"/>
    <xdr:sp macro="" textlink="">
      <xdr:nvSpPr>
        <xdr:cNvPr id="597" name="n_3aveValue【一般廃棄物処理施設】&#10;一人当たり有形固定資産（償却資産）額">
          <a:extLst>
            <a:ext uri="{FF2B5EF4-FFF2-40B4-BE49-F238E27FC236}">
              <a16:creationId xmlns:a16="http://schemas.microsoft.com/office/drawing/2014/main" id="{00000000-0008-0000-1000-000055020000}"/>
            </a:ext>
          </a:extLst>
        </xdr:cNvPr>
        <xdr:cNvSpPr txBox="1"/>
      </xdr:nvSpPr>
      <xdr:spPr>
        <a:xfrm>
          <a:off x="17353915" y="69519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91,548</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41</xdr:row>
      <xdr:rowOff>74930</xdr:rowOff>
    </xdr:from>
    <xdr:ext cx="530225" cy="253365"/>
    <xdr:sp macro="" textlink="">
      <xdr:nvSpPr>
        <xdr:cNvPr id="598" name="n_4aveValue【一般廃棄物処理施設】&#10;一人当たり有形固定資産（償却資産）額">
          <a:extLst>
            <a:ext uri="{FF2B5EF4-FFF2-40B4-BE49-F238E27FC236}">
              <a16:creationId xmlns:a16="http://schemas.microsoft.com/office/drawing/2014/main" id="{00000000-0008-0000-1000-000056020000}"/>
            </a:ext>
          </a:extLst>
        </xdr:cNvPr>
        <xdr:cNvSpPr txBox="1"/>
      </xdr:nvSpPr>
      <xdr:spPr>
        <a:xfrm>
          <a:off x="16560165" y="6951980"/>
          <a:ext cx="530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91,767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55880</xdr:colOff>
      <xdr:row>38</xdr:row>
      <xdr:rowOff>64770</xdr:rowOff>
    </xdr:from>
    <xdr:ext cx="594360" cy="253365"/>
    <xdr:sp macro="" textlink="">
      <xdr:nvSpPr>
        <xdr:cNvPr id="599" name="n_1mainValue【一般廃棄物処理施設】&#10;一人当たり有形固定資産（償却資産）額">
          <a:extLst>
            <a:ext uri="{FF2B5EF4-FFF2-40B4-BE49-F238E27FC236}">
              <a16:creationId xmlns:a16="http://schemas.microsoft.com/office/drawing/2014/main" id="{00000000-0008-0000-1000-000057020000}"/>
            </a:ext>
          </a:extLst>
        </xdr:cNvPr>
        <xdr:cNvSpPr txBox="1"/>
      </xdr:nvSpPr>
      <xdr:spPr>
        <a:xfrm>
          <a:off x="18915380" y="6438900"/>
          <a:ext cx="594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200,286</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132080</xdr:colOff>
      <xdr:row>38</xdr:row>
      <xdr:rowOff>79375</xdr:rowOff>
    </xdr:from>
    <xdr:ext cx="594360" cy="253365"/>
    <xdr:sp macro="" textlink="">
      <xdr:nvSpPr>
        <xdr:cNvPr id="600" name="n_2mainValue【一般廃棄物処理施設】&#10;一人当たり有形固定資産（償却資産）額">
          <a:extLst>
            <a:ext uri="{FF2B5EF4-FFF2-40B4-BE49-F238E27FC236}">
              <a16:creationId xmlns:a16="http://schemas.microsoft.com/office/drawing/2014/main" id="{00000000-0008-0000-1000-000058020000}"/>
            </a:ext>
          </a:extLst>
        </xdr:cNvPr>
        <xdr:cNvSpPr txBox="1"/>
      </xdr:nvSpPr>
      <xdr:spPr>
        <a:xfrm>
          <a:off x="18134330" y="6453505"/>
          <a:ext cx="594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192,737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5080</xdr:colOff>
      <xdr:row>38</xdr:row>
      <xdr:rowOff>75565</xdr:rowOff>
    </xdr:from>
    <xdr:ext cx="594360" cy="253365"/>
    <xdr:sp macro="" textlink="">
      <xdr:nvSpPr>
        <xdr:cNvPr id="601" name="n_3mainValue【一般廃棄物処理施設】&#10;一人当たり有形固定資産（償却資産）額">
          <a:extLst>
            <a:ext uri="{FF2B5EF4-FFF2-40B4-BE49-F238E27FC236}">
              <a16:creationId xmlns:a16="http://schemas.microsoft.com/office/drawing/2014/main" id="{00000000-0008-0000-1000-000059020000}"/>
            </a:ext>
          </a:extLst>
        </xdr:cNvPr>
        <xdr:cNvSpPr txBox="1"/>
      </xdr:nvSpPr>
      <xdr:spPr>
        <a:xfrm>
          <a:off x="17321530" y="6449695"/>
          <a:ext cx="594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194,628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68580</xdr:colOff>
      <xdr:row>38</xdr:row>
      <xdr:rowOff>75565</xdr:rowOff>
    </xdr:from>
    <xdr:ext cx="594360" cy="253365"/>
    <xdr:sp macro="" textlink="">
      <xdr:nvSpPr>
        <xdr:cNvPr id="602" name="n_4mainValue【一般廃棄物処理施設】&#10;一人当たり有形固定資産（償却資産）額">
          <a:extLst>
            <a:ext uri="{FF2B5EF4-FFF2-40B4-BE49-F238E27FC236}">
              <a16:creationId xmlns:a16="http://schemas.microsoft.com/office/drawing/2014/main" id="{00000000-0008-0000-1000-00005A020000}"/>
            </a:ext>
          </a:extLst>
        </xdr:cNvPr>
        <xdr:cNvSpPr txBox="1"/>
      </xdr:nvSpPr>
      <xdr:spPr>
        <a:xfrm>
          <a:off x="16527780" y="6449695"/>
          <a:ext cx="594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194,777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111760</xdr:rowOff>
    </xdr:from>
    <xdr:to>
      <xdr:col>90</xdr:col>
      <xdr:colOff>25400</xdr:colOff>
      <xdr:row>50</xdr:row>
      <xdr:rowOff>61595</xdr:rowOff>
    </xdr:to>
    <xdr:sp macro="" textlink="">
      <xdr:nvSpPr>
        <xdr:cNvPr id="603" name="正方形/長方形 602">
          <a:extLst>
            <a:ext uri="{FF2B5EF4-FFF2-40B4-BE49-F238E27FC236}">
              <a16:creationId xmlns:a16="http://schemas.microsoft.com/office/drawing/2014/main" id="{00000000-0008-0000-1000-00005B020000}"/>
            </a:ext>
          </a:extLst>
        </xdr:cNvPr>
        <xdr:cNvSpPr/>
      </xdr:nvSpPr>
      <xdr:spPr>
        <a:xfrm>
          <a:off x="1120775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86995</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00000000-0008-0000-1000-00005C020000}"/>
            </a:ext>
          </a:extLst>
        </xdr:cNvPr>
        <xdr:cNvSpPr/>
      </xdr:nvSpPr>
      <xdr:spPr>
        <a:xfrm>
          <a:off x="11315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117475</xdr:rowOff>
    </xdr:from>
    <xdr:to>
      <xdr:col>74</xdr:col>
      <xdr:colOff>0</xdr:colOff>
      <xdr:row>53</xdr:row>
      <xdr:rowOff>31115</xdr:rowOff>
    </xdr:to>
    <xdr:sp macro="" textlink="">
      <xdr:nvSpPr>
        <xdr:cNvPr id="605" name="正方形/長方形 604">
          <a:extLst>
            <a:ext uri="{FF2B5EF4-FFF2-40B4-BE49-F238E27FC236}">
              <a16:creationId xmlns:a16="http://schemas.microsoft.com/office/drawing/2014/main" id="{00000000-0008-0000-1000-00005D020000}"/>
            </a:ext>
          </a:extLst>
        </xdr:cNvPr>
        <xdr:cNvSpPr/>
      </xdr:nvSpPr>
      <xdr:spPr>
        <a:xfrm>
          <a:off x="11315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32/88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86995</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00000000-0008-0000-1000-00005E020000}"/>
            </a:ext>
          </a:extLst>
        </xdr:cNvPr>
        <xdr:cNvSpPr/>
      </xdr:nvSpPr>
      <xdr:spPr>
        <a:xfrm>
          <a:off x="122364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117475</xdr:rowOff>
    </xdr:from>
    <xdr:to>
      <xdr:col>79</xdr:col>
      <xdr:colOff>63500</xdr:colOff>
      <xdr:row>53</xdr:row>
      <xdr:rowOff>31115</xdr:rowOff>
    </xdr:to>
    <xdr:sp macro="" textlink="">
      <xdr:nvSpPr>
        <xdr:cNvPr id="607" name="正方形/長方形 606">
          <a:extLst>
            <a:ext uri="{FF2B5EF4-FFF2-40B4-BE49-F238E27FC236}">
              <a16:creationId xmlns:a16="http://schemas.microsoft.com/office/drawing/2014/main" id="{00000000-0008-0000-1000-00005F020000}"/>
            </a:ext>
          </a:extLst>
        </xdr:cNvPr>
        <xdr:cNvSpPr/>
      </xdr:nvSpPr>
      <xdr:spPr>
        <a:xfrm>
          <a:off x="122364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86995</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00000000-0008-0000-1000-000060020000}"/>
            </a:ext>
          </a:extLst>
        </xdr:cNvPr>
        <xdr:cNvSpPr/>
      </xdr:nvSpPr>
      <xdr:spPr>
        <a:xfrm>
          <a:off x="132651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117475</xdr:rowOff>
    </xdr:from>
    <xdr:to>
      <xdr:col>85</xdr:col>
      <xdr:colOff>63500</xdr:colOff>
      <xdr:row>53</xdr:row>
      <xdr:rowOff>31115</xdr:rowOff>
    </xdr:to>
    <xdr:sp macro="" textlink="">
      <xdr:nvSpPr>
        <xdr:cNvPr id="609" name="正方形/長方形 608">
          <a:extLst>
            <a:ext uri="{FF2B5EF4-FFF2-40B4-BE49-F238E27FC236}">
              <a16:creationId xmlns:a16="http://schemas.microsoft.com/office/drawing/2014/main" id="{00000000-0008-0000-1000-000061020000}"/>
            </a:ext>
          </a:extLst>
        </xdr:cNvPr>
        <xdr:cNvSpPr/>
      </xdr:nvSpPr>
      <xdr:spPr>
        <a:xfrm>
          <a:off x="132651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55880</xdr:rowOff>
    </xdr:from>
    <xdr:to>
      <xdr:col>90</xdr:col>
      <xdr:colOff>25400</xdr:colOff>
      <xdr:row>66</xdr:row>
      <xdr:rowOff>111760</xdr:rowOff>
    </xdr:to>
    <xdr:sp macro="" textlink="">
      <xdr:nvSpPr>
        <xdr:cNvPr id="610" name="正方形/長方形 609">
          <a:extLst>
            <a:ext uri="{FF2B5EF4-FFF2-40B4-BE49-F238E27FC236}">
              <a16:creationId xmlns:a16="http://schemas.microsoft.com/office/drawing/2014/main" id="{00000000-0008-0000-1000-000062020000}"/>
            </a:ext>
          </a:extLst>
        </xdr:cNvPr>
        <xdr:cNvSpPr/>
      </xdr:nvSpPr>
      <xdr:spPr>
        <a:xfrm>
          <a:off x="1120775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37465</xdr:rowOff>
    </xdr:from>
    <xdr:ext cx="298450" cy="220345"/>
    <xdr:sp macro="" textlink="">
      <xdr:nvSpPr>
        <xdr:cNvPr id="611" name="テキスト ボックス 610">
          <a:extLst>
            <a:ext uri="{FF2B5EF4-FFF2-40B4-BE49-F238E27FC236}">
              <a16:creationId xmlns:a16="http://schemas.microsoft.com/office/drawing/2014/main" id="{00000000-0008-0000-1000-000063020000}"/>
            </a:ext>
          </a:extLst>
        </xdr:cNvPr>
        <xdr:cNvSpPr txBox="1"/>
      </xdr:nvSpPr>
      <xdr:spPr>
        <a:xfrm>
          <a:off x="11169650" y="875855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111760</xdr:rowOff>
    </xdr:from>
    <xdr:to>
      <xdr:col>89</xdr:col>
      <xdr:colOff>171450</xdr:colOff>
      <xdr:row>66</xdr:row>
      <xdr:rowOff>111760</xdr:rowOff>
    </xdr:to>
    <xdr:cxnSp macro="">
      <xdr:nvCxnSpPr>
        <xdr:cNvPr id="612" name="直線コネクタ 611">
          <a:extLst>
            <a:ext uri="{FF2B5EF4-FFF2-40B4-BE49-F238E27FC236}">
              <a16:creationId xmlns:a16="http://schemas.microsoft.com/office/drawing/2014/main" id="{00000000-0008-0000-1000-000064020000}"/>
            </a:ext>
          </a:extLst>
        </xdr:cNvPr>
        <xdr:cNvCxnSpPr/>
      </xdr:nvCxnSpPr>
      <xdr:spPr>
        <a:xfrm>
          <a:off x="11207750" y="111798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140335</xdr:rowOff>
    </xdr:from>
    <xdr:ext cx="462915" cy="248920"/>
    <xdr:sp macro="" textlink="">
      <xdr:nvSpPr>
        <xdr:cNvPr id="613" name="テキスト ボックス 612">
          <a:extLst>
            <a:ext uri="{FF2B5EF4-FFF2-40B4-BE49-F238E27FC236}">
              <a16:creationId xmlns:a16="http://schemas.microsoft.com/office/drawing/2014/main" id="{00000000-0008-0000-1000-000065020000}"/>
            </a:ext>
          </a:extLst>
        </xdr:cNvPr>
        <xdr:cNvSpPr txBox="1"/>
      </xdr:nvSpPr>
      <xdr:spPr>
        <a:xfrm>
          <a:off x="10797540" y="110407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128270</xdr:rowOff>
    </xdr:from>
    <xdr:to>
      <xdr:col>89</xdr:col>
      <xdr:colOff>171450</xdr:colOff>
      <xdr:row>64</xdr:row>
      <xdr:rowOff>128270</xdr:rowOff>
    </xdr:to>
    <xdr:cxnSp macro="">
      <xdr:nvCxnSpPr>
        <xdr:cNvPr id="614" name="直線コネクタ 613">
          <a:extLst>
            <a:ext uri="{FF2B5EF4-FFF2-40B4-BE49-F238E27FC236}">
              <a16:creationId xmlns:a16="http://schemas.microsoft.com/office/drawing/2014/main" id="{00000000-0008-0000-1000-000066020000}"/>
            </a:ext>
          </a:extLst>
        </xdr:cNvPr>
        <xdr:cNvCxnSpPr/>
      </xdr:nvCxnSpPr>
      <xdr:spPr>
        <a:xfrm>
          <a:off x="11207750" y="108610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156210</xdr:rowOff>
    </xdr:from>
    <xdr:ext cx="462915" cy="253365"/>
    <xdr:sp macro="" textlink="">
      <xdr:nvSpPr>
        <xdr:cNvPr id="615" name="テキスト ボックス 614">
          <a:extLst>
            <a:ext uri="{FF2B5EF4-FFF2-40B4-BE49-F238E27FC236}">
              <a16:creationId xmlns:a16="http://schemas.microsoft.com/office/drawing/2014/main" id="{00000000-0008-0000-1000-000067020000}"/>
            </a:ext>
          </a:extLst>
        </xdr:cNvPr>
        <xdr:cNvSpPr txBox="1"/>
      </xdr:nvSpPr>
      <xdr:spPr>
        <a:xfrm>
          <a:off x="10797540" y="10721340"/>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143510</xdr:rowOff>
    </xdr:from>
    <xdr:to>
      <xdr:col>89</xdr:col>
      <xdr:colOff>171450</xdr:colOff>
      <xdr:row>62</xdr:row>
      <xdr:rowOff>143510</xdr:rowOff>
    </xdr:to>
    <xdr:cxnSp macro="">
      <xdr:nvCxnSpPr>
        <xdr:cNvPr id="616" name="直線コネクタ 615">
          <a:extLst>
            <a:ext uri="{FF2B5EF4-FFF2-40B4-BE49-F238E27FC236}">
              <a16:creationId xmlns:a16="http://schemas.microsoft.com/office/drawing/2014/main" id="{00000000-0008-0000-1000-000068020000}"/>
            </a:ext>
          </a:extLst>
        </xdr:cNvPr>
        <xdr:cNvCxnSpPr/>
      </xdr:nvCxnSpPr>
      <xdr:spPr>
        <a:xfrm>
          <a:off x="11207750" y="105410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398780" cy="253365"/>
    <xdr:sp macro="" textlink="">
      <xdr:nvSpPr>
        <xdr:cNvPr id="617" name="テキスト ボックス 616">
          <a:extLst>
            <a:ext uri="{FF2B5EF4-FFF2-40B4-BE49-F238E27FC236}">
              <a16:creationId xmlns:a16="http://schemas.microsoft.com/office/drawing/2014/main" id="{00000000-0008-0000-1000-000069020000}"/>
            </a:ext>
          </a:extLst>
        </xdr:cNvPr>
        <xdr:cNvSpPr txBox="1"/>
      </xdr:nvSpPr>
      <xdr:spPr>
        <a:xfrm>
          <a:off x="10842625" y="10401935"/>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160020</xdr:rowOff>
    </xdr:from>
    <xdr:to>
      <xdr:col>89</xdr:col>
      <xdr:colOff>171450</xdr:colOff>
      <xdr:row>60</xdr:row>
      <xdr:rowOff>160020</xdr:rowOff>
    </xdr:to>
    <xdr:cxnSp macro="">
      <xdr:nvCxnSpPr>
        <xdr:cNvPr id="618" name="直線コネクタ 617">
          <a:extLst>
            <a:ext uri="{FF2B5EF4-FFF2-40B4-BE49-F238E27FC236}">
              <a16:creationId xmlns:a16="http://schemas.microsoft.com/office/drawing/2014/main" id="{00000000-0008-0000-1000-00006A020000}"/>
            </a:ext>
          </a:extLst>
        </xdr:cNvPr>
        <xdr:cNvCxnSpPr/>
      </xdr:nvCxnSpPr>
      <xdr:spPr>
        <a:xfrm>
          <a:off x="11207750" y="1022223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20320</xdr:rowOff>
    </xdr:from>
    <xdr:ext cx="398780" cy="253365"/>
    <xdr:sp macro="" textlink="">
      <xdr:nvSpPr>
        <xdr:cNvPr id="619" name="テキスト ボックス 618">
          <a:extLst>
            <a:ext uri="{FF2B5EF4-FFF2-40B4-BE49-F238E27FC236}">
              <a16:creationId xmlns:a16="http://schemas.microsoft.com/office/drawing/2014/main" id="{00000000-0008-0000-1000-00006B020000}"/>
            </a:ext>
          </a:extLst>
        </xdr:cNvPr>
        <xdr:cNvSpPr txBox="1"/>
      </xdr:nvSpPr>
      <xdr:spPr>
        <a:xfrm>
          <a:off x="10842625" y="10082530"/>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7620</xdr:rowOff>
    </xdr:from>
    <xdr:to>
      <xdr:col>89</xdr:col>
      <xdr:colOff>171450</xdr:colOff>
      <xdr:row>59</xdr:row>
      <xdr:rowOff>7620</xdr:rowOff>
    </xdr:to>
    <xdr:cxnSp macro="">
      <xdr:nvCxnSpPr>
        <xdr:cNvPr id="620" name="直線コネクタ 619">
          <a:extLst>
            <a:ext uri="{FF2B5EF4-FFF2-40B4-BE49-F238E27FC236}">
              <a16:creationId xmlns:a16="http://schemas.microsoft.com/office/drawing/2014/main" id="{00000000-0008-0000-1000-00006C020000}"/>
            </a:ext>
          </a:extLst>
        </xdr:cNvPr>
        <xdr:cNvCxnSpPr/>
      </xdr:nvCxnSpPr>
      <xdr:spPr>
        <a:xfrm>
          <a:off x="11207750" y="99021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36830</xdr:rowOff>
    </xdr:from>
    <xdr:ext cx="398780" cy="248920"/>
    <xdr:sp macro="" textlink="">
      <xdr:nvSpPr>
        <xdr:cNvPr id="621" name="テキスト ボックス 620">
          <a:extLst>
            <a:ext uri="{FF2B5EF4-FFF2-40B4-BE49-F238E27FC236}">
              <a16:creationId xmlns:a16="http://schemas.microsoft.com/office/drawing/2014/main" id="{00000000-0008-0000-1000-00006D020000}"/>
            </a:ext>
          </a:extLst>
        </xdr:cNvPr>
        <xdr:cNvSpPr txBox="1"/>
      </xdr:nvSpPr>
      <xdr:spPr>
        <a:xfrm>
          <a:off x="10842625" y="976376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24130</xdr:rowOff>
    </xdr:from>
    <xdr:to>
      <xdr:col>89</xdr:col>
      <xdr:colOff>171450</xdr:colOff>
      <xdr:row>57</xdr:row>
      <xdr:rowOff>24130</xdr:rowOff>
    </xdr:to>
    <xdr:cxnSp macro="">
      <xdr:nvCxnSpPr>
        <xdr:cNvPr id="622" name="直線コネクタ 621">
          <a:extLst>
            <a:ext uri="{FF2B5EF4-FFF2-40B4-BE49-F238E27FC236}">
              <a16:creationId xmlns:a16="http://schemas.microsoft.com/office/drawing/2014/main" id="{00000000-0008-0000-1000-00006E020000}"/>
            </a:ext>
          </a:extLst>
        </xdr:cNvPr>
        <xdr:cNvCxnSpPr/>
      </xdr:nvCxnSpPr>
      <xdr:spPr>
        <a:xfrm>
          <a:off x="11207750" y="95834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52705</xdr:rowOff>
    </xdr:from>
    <xdr:ext cx="398780" cy="248920"/>
    <xdr:sp macro="" textlink="">
      <xdr:nvSpPr>
        <xdr:cNvPr id="623" name="テキスト ボックス 622">
          <a:extLst>
            <a:ext uri="{FF2B5EF4-FFF2-40B4-BE49-F238E27FC236}">
              <a16:creationId xmlns:a16="http://schemas.microsoft.com/office/drawing/2014/main" id="{00000000-0008-0000-1000-00006F020000}"/>
            </a:ext>
          </a:extLst>
        </xdr:cNvPr>
        <xdr:cNvSpPr txBox="1"/>
      </xdr:nvSpPr>
      <xdr:spPr>
        <a:xfrm>
          <a:off x="10842625" y="9444355"/>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39370</xdr:rowOff>
    </xdr:from>
    <xdr:to>
      <xdr:col>89</xdr:col>
      <xdr:colOff>171450</xdr:colOff>
      <xdr:row>55</xdr:row>
      <xdr:rowOff>39370</xdr:rowOff>
    </xdr:to>
    <xdr:cxnSp macro="">
      <xdr:nvCxnSpPr>
        <xdr:cNvPr id="624" name="直線コネクタ 623">
          <a:extLst>
            <a:ext uri="{FF2B5EF4-FFF2-40B4-BE49-F238E27FC236}">
              <a16:creationId xmlns:a16="http://schemas.microsoft.com/office/drawing/2014/main" id="{00000000-0008-0000-1000-000070020000}"/>
            </a:ext>
          </a:extLst>
        </xdr:cNvPr>
        <xdr:cNvCxnSpPr/>
      </xdr:nvCxnSpPr>
      <xdr:spPr>
        <a:xfrm>
          <a:off x="11207750" y="92633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54</xdr:row>
      <xdr:rowOff>68580</xdr:rowOff>
    </xdr:from>
    <xdr:ext cx="339090" cy="248920"/>
    <xdr:sp macro="" textlink="">
      <xdr:nvSpPr>
        <xdr:cNvPr id="625" name="テキスト ボックス 624">
          <a:extLst>
            <a:ext uri="{FF2B5EF4-FFF2-40B4-BE49-F238E27FC236}">
              <a16:creationId xmlns:a16="http://schemas.microsoft.com/office/drawing/2014/main" id="{00000000-0008-0000-1000-000071020000}"/>
            </a:ext>
          </a:extLst>
        </xdr:cNvPr>
        <xdr:cNvSpPr txBox="1"/>
      </xdr:nvSpPr>
      <xdr:spPr>
        <a:xfrm>
          <a:off x="10906760" y="9124950"/>
          <a:ext cx="3390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55880</xdr:rowOff>
    </xdr:from>
    <xdr:to>
      <xdr:col>89</xdr:col>
      <xdr:colOff>171450</xdr:colOff>
      <xdr:row>53</xdr:row>
      <xdr:rowOff>55880</xdr:rowOff>
    </xdr:to>
    <xdr:cxnSp macro="">
      <xdr:nvCxnSpPr>
        <xdr:cNvPr id="626" name="直線コネクタ 625">
          <a:extLst>
            <a:ext uri="{FF2B5EF4-FFF2-40B4-BE49-F238E27FC236}">
              <a16:creationId xmlns:a16="http://schemas.microsoft.com/office/drawing/2014/main" id="{00000000-0008-0000-1000-000072020000}"/>
            </a:ext>
          </a:extLst>
        </xdr:cNvPr>
        <xdr:cNvCxnSpPr/>
      </xdr:nvCxnSpPr>
      <xdr:spPr>
        <a:xfrm>
          <a:off x="11207750" y="89446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55880</xdr:rowOff>
    </xdr:from>
    <xdr:to>
      <xdr:col>90</xdr:col>
      <xdr:colOff>25400</xdr:colOff>
      <xdr:row>66</xdr:row>
      <xdr:rowOff>111760</xdr:rowOff>
    </xdr:to>
    <xdr:sp macro="" textlink="">
      <xdr:nvSpPr>
        <xdr:cNvPr id="627" name="【保健センター・保健所】&#10;有形固定資産減価償却率グラフ枠">
          <a:extLst>
            <a:ext uri="{FF2B5EF4-FFF2-40B4-BE49-F238E27FC236}">
              <a16:creationId xmlns:a16="http://schemas.microsoft.com/office/drawing/2014/main" id="{00000000-0008-0000-1000-000073020000}"/>
            </a:ext>
          </a:extLst>
        </xdr:cNvPr>
        <xdr:cNvSpPr/>
      </xdr:nvSpPr>
      <xdr:spPr>
        <a:xfrm>
          <a:off x="1120775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63500</xdr:rowOff>
    </xdr:from>
    <xdr:to>
      <xdr:col>85</xdr:col>
      <xdr:colOff>126365</xdr:colOff>
      <xdr:row>64</xdr:row>
      <xdr:rowOff>128270</xdr:rowOff>
    </xdr:to>
    <xdr:cxnSp macro="">
      <xdr:nvCxnSpPr>
        <xdr:cNvPr id="628" name="直線コネクタ 627">
          <a:extLst>
            <a:ext uri="{FF2B5EF4-FFF2-40B4-BE49-F238E27FC236}">
              <a16:creationId xmlns:a16="http://schemas.microsoft.com/office/drawing/2014/main" id="{00000000-0008-0000-1000-000074020000}"/>
            </a:ext>
          </a:extLst>
        </xdr:cNvPr>
        <xdr:cNvCxnSpPr/>
      </xdr:nvCxnSpPr>
      <xdr:spPr>
        <a:xfrm flipV="1">
          <a:off x="14699615" y="9455150"/>
          <a:ext cx="0" cy="140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131445</xdr:rowOff>
    </xdr:from>
    <xdr:ext cx="465455" cy="253365"/>
    <xdr:sp macro="" textlink="">
      <xdr:nvSpPr>
        <xdr:cNvPr id="629" name="【保健センター・保健所】&#10;有形固定資産減価償却率最小値テキスト">
          <a:extLst>
            <a:ext uri="{FF2B5EF4-FFF2-40B4-BE49-F238E27FC236}">
              <a16:creationId xmlns:a16="http://schemas.microsoft.com/office/drawing/2014/main" id="{00000000-0008-0000-1000-000075020000}"/>
            </a:ext>
          </a:extLst>
        </xdr:cNvPr>
        <xdr:cNvSpPr txBox="1"/>
      </xdr:nvSpPr>
      <xdr:spPr>
        <a:xfrm>
          <a:off x="14738350" y="1086421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128270</xdr:rowOff>
    </xdr:from>
    <xdr:to>
      <xdr:col>86</xdr:col>
      <xdr:colOff>25400</xdr:colOff>
      <xdr:row>64</xdr:row>
      <xdr:rowOff>128270</xdr:rowOff>
    </xdr:to>
    <xdr:cxnSp macro="">
      <xdr:nvCxnSpPr>
        <xdr:cNvPr id="630" name="直線コネクタ 629">
          <a:extLst>
            <a:ext uri="{FF2B5EF4-FFF2-40B4-BE49-F238E27FC236}">
              <a16:creationId xmlns:a16="http://schemas.microsoft.com/office/drawing/2014/main" id="{00000000-0008-0000-1000-000076020000}"/>
            </a:ext>
          </a:extLst>
        </xdr:cNvPr>
        <xdr:cNvCxnSpPr/>
      </xdr:nvCxnSpPr>
      <xdr:spPr>
        <a:xfrm>
          <a:off x="14611350" y="108610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12065</xdr:rowOff>
    </xdr:from>
    <xdr:ext cx="400685" cy="248920"/>
    <xdr:sp macro="" textlink="">
      <xdr:nvSpPr>
        <xdr:cNvPr id="631" name="【保健センター・保健所】&#10;有形固定資産減価償却率最大値テキスト">
          <a:extLst>
            <a:ext uri="{FF2B5EF4-FFF2-40B4-BE49-F238E27FC236}">
              <a16:creationId xmlns:a16="http://schemas.microsoft.com/office/drawing/2014/main" id="{00000000-0008-0000-1000-000077020000}"/>
            </a:ext>
          </a:extLst>
        </xdr:cNvPr>
        <xdr:cNvSpPr txBox="1"/>
      </xdr:nvSpPr>
      <xdr:spPr>
        <a:xfrm>
          <a:off x="14738350" y="923607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12.0</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63500</xdr:rowOff>
    </xdr:from>
    <xdr:to>
      <xdr:col>86</xdr:col>
      <xdr:colOff>25400</xdr:colOff>
      <xdr:row>56</xdr:row>
      <xdr:rowOff>63500</xdr:rowOff>
    </xdr:to>
    <xdr:cxnSp macro="">
      <xdr:nvCxnSpPr>
        <xdr:cNvPr id="632" name="直線コネクタ 631">
          <a:extLst>
            <a:ext uri="{FF2B5EF4-FFF2-40B4-BE49-F238E27FC236}">
              <a16:creationId xmlns:a16="http://schemas.microsoft.com/office/drawing/2014/main" id="{00000000-0008-0000-1000-000078020000}"/>
            </a:ext>
          </a:extLst>
        </xdr:cNvPr>
        <xdr:cNvCxnSpPr/>
      </xdr:nvCxnSpPr>
      <xdr:spPr>
        <a:xfrm>
          <a:off x="14611350" y="94551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116205</xdr:rowOff>
    </xdr:from>
    <xdr:ext cx="400685" cy="253365"/>
    <xdr:sp macro="" textlink="">
      <xdr:nvSpPr>
        <xdr:cNvPr id="633" name="【保健センター・保健所】&#10;有形固定資産減価償却率平均値テキスト">
          <a:extLst>
            <a:ext uri="{FF2B5EF4-FFF2-40B4-BE49-F238E27FC236}">
              <a16:creationId xmlns:a16="http://schemas.microsoft.com/office/drawing/2014/main" id="{00000000-0008-0000-1000-000079020000}"/>
            </a:ext>
          </a:extLst>
        </xdr:cNvPr>
        <xdr:cNvSpPr txBox="1"/>
      </xdr:nvSpPr>
      <xdr:spPr>
        <a:xfrm>
          <a:off x="14738350" y="9843135"/>
          <a:ext cx="4006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93980</xdr:rowOff>
    </xdr:from>
    <xdr:to>
      <xdr:col>85</xdr:col>
      <xdr:colOff>171450</xdr:colOff>
      <xdr:row>60</xdr:row>
      <xdr:rowOff>25400</xdr:rowOff>
    </xdr:to>
    <xdr:sp macro="" textlink="">
      <xdr:nvSpPr>
        <xdr:cNvPr id="634" name="フローチャート: 判断 633">
          <a:extLst>
            <a:ext uri="{FF2B5EF4-FFF2-40B4-BE49-F238E27FC236}">
              <a16:creationId xmlns:a16="http://schemas.microsoft.com/office/drawing/2014/main" id="{00000000-0008-0000-1000-00007A020000}"/>
            </a:ext>
          </a:extLst>
        </xdr:cNvPr>
        <xdr:cNvSpPr/>
      </xdr:nvSpPr>
      <xdr:spPr>
        <a:xfrm>
          <a:off x="14649450" y="998855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71755</xdr:rowOff>
    </xdr:from>
    <xdr:to>
      <xdr:col>81</xdr:col>
      <xdr:colOff>101600</xdr:colOff>
      <xdr:row>60</xdr:row>
      <xdr:rowOff>3175</xdr:rowOff>
    </xdr:to>
    <xdr:sp macro="" textlink="">
      <xdr:nvSpPr>
        <xdr:cNvPr id="635" name="フローチャート: 判断 634">
          <a:extLst>
            <a:ext uri="{FF2B5EF4-FFF2-40B4-BE49-F238E27FC236}">
              <a16:creationId xmlns:a16="http://schemas.microsoft.com/office/drawing/2014/main" id="{00000000-0008-0000-1000-00007B020000}"/>
            </a:ext>
          </a:extLst>
        </xdr:cNvPr>
        <xdr:cNvSpPr/>
      </xdr:nvSpPr>
      <xdr:spPr>
        <a:xfrm>
          <a:off x="13887450" y="99663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41275</xdr:rowOff>
    </xdr:from>
    <xdr:to>
      <xdr:col>76</xdr:col>
      <xdr:colOff>165100</xdr:colOff>
      <xdr:row>59</xdr:row>
      <xdr:rowOff>140970</xdr:rowOff>
    </xdr:to>
    <xdr:sp macro="" textlink="">
      <xdr:nvSpPr>
        <xdr:cNvPr id="636" name="フローチャート: 判断 635">
          <a:extLst>
            <a:ext uri="{FF2B5EF4-FFF2-40B4-BE49-F238E27FC236}">
              <a16:creationId xmlns:a16="http://schemas.microsoft.com/office/drawing/2014/main" id="{00000000-0008-0000-1000-00007C020000}"/>
            </a:ext>
          </a:extLst>
        </xdr:cNvPr>
        <xdr:cNvSpPr/>
      </xdr:nvSpPr>
      <xdr:spPr>
        <a:xfrm>
          <a:off x="13093700" y="99358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1270</xdr:rowOff>
    </xdr:from>
    <xdr:to>
      <xdr:col>72</xdr:col>
      <xdr:colOff>38100</xdr:colOff>
      <xdr:row>60</xdr:row>
      <xdr:rowOff>100330</xdr:rowOff>
    </xdr:to>
    <xdr:sp macro="" textlink="">
      <xdr:nvSpPr>
        <xdr:cNvPr id="637" name="フローチャート: 判断 636">
          <a:extLst>
            <a:ext uri="{FF2B5EF4-FFF2-40B4-BE49-F238E27FC236}">
              <a16:creationId xmlns:a16="http://schemas.microsoft.com/office/drawing/2014/main" id="{00000000-0008-0000-1000-00007D020000}"/>
            </a:ext>
          </a:extLst>
        </xdr:cNvPr>
        <xdr:cNvSpPr/>
      </xdr:nvSpPr>
      <xdr:spPr>
        <a:xfrm>
          <a:off x="12299950" y="100634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145415</xdr:rowOff>
    </xdr:from>
    <xdr:to>
      <xdr:col>67</xdr:col>
      <xdr:colOff>101600</xdr:colOff>
      <xdr:row>60</xdr:row>
      <xdr:rowOff>76835</xdr:rowOff>
    </xdr:to>
    <xdr:sp macro="" textlink="">
      <xdr:nvSpPr>
        <xdr:cNvPr id="638" name="フローチャート: 判断 637">
          <a:extLst>
            <a:ext uri="{FF2B5EF4-FFF2-40B4-BE49-F238E27FC236}">
              <a16:creationId xmlns:a16="http://schemas.microsoft.com/office/drawing/2014/main" id="{00000000-0008-0000-1000-00007E020000}"/>
            </a:ext>
          </a:extLst>
        </xdr:cNvPr>
        <xdr:cNvSpPr/>
      </xdr:nvSpPr>
      <xdr:spPr>
        <a:xfrm>
          <a:off x="11487150" y="100399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109220</xdr:rowOff>
    </xdr:from>
    <xdr:ext cx="762000" cy="248920"/>
    <xdr:sp macro="" textlink="">
      <xdr:nvSpPr>
        <xdr:cNvPr id="639" name="テキスト ボックス 638">
          <a:extLst>
            <a:ext uri="{FF2B5EF4-FFF2-40B4-BE49-F238E27FC236}">
              <a16:creationId xmlns:a16="http://schemas.microsoft.com/office/drawing/2014/main" id="{00000000-0008-0000-1000-00007F020000}"/>
            </a:ext>
          </a:extLst>
        </xdr:cNvPr>
        <xdr:cNvSpPr txBox="1"/>
      </xdr:nvSpPr>
      <xdr:spPr>
        <a:xfrm>
          <a:off x="1452880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109220</xdr:rowOff>
    </xdr:from>
    <xdr:ext cx="757555" cy="248920"/>
    <xdr:sp macro="" textlink="">
      <xdr:nvSpPr>
        <xdr:cNvPr id="640" name="テキスト ボックス 639">
          <a:extLst>
            <a:ext uri="{FF2B5EF4-FFF2-40B4-BE49-F238E27FC236}">
              <a16:creationId xmlns:a16="http://schemas.microsoft.com/office/drawing/2014/main" id="{00000000-0008-0000-1000-000080020000}"/>
            </a:ext>
          </a:extLst>
        </xdr:cNvPr>
        <xdr:cNvSpPr txBox="1"/>
      </xdr:nvSpPr>
      <xdr:spPr>
        <a:xfrm>
          <a:off x="137668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109220</xdr:rowOff>
    </xdr:from>
    <xdr:ext cx="762000" cy="248920"/>
    <xdr:sp macro="" textlink="">
      <xdr:nvSpPr>
        <xdr:cNvPr id="641" name="テキスト ボックス 640">
          <a:extLst>
            <a:ext uri="{FF2B5EF4-FFF2-40B4-BE49-F238E27FC236}">
              <a16:creationId xmlns:a16="http://schemas.microsoft.com/office/drawing/2014/main" id="{00000000-0008-0000-1000-000081020000}"/>
            </a:ext>
          </a:extLst>
        </xdr:cNvPr>
        <xdr:cNvSpPr txBox="1"/>
      </xdr:nvSpPr>
      <xdr:spPr>
        <a:xfrm>
          <a:off x="129730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66</xdr:row>
      <xdr:rowOff>109220</xdr:rowOff>
    </xdr:from>
    <xdr:ext cx="762000" cy="248920"/>
    <xdr:sp macro="" textlink="">
      <xdr:nvSpPr>
        <xdr:cNvPr id="642" name="テキスト ボックス 641">
          <a:extLst>
            <a:ext uri="{FF2B5EF4-FFF2-40B4-BE49-F238E27FC236}">
              <a16:creationId xmlns:a16="http://schemas.microsoft.com/office/drawing/2014/main" id="{00000000-0008-0000-1000-000082020000}"/>
            </a:ext>
          </a:extLst>
        </xdr:cNvPr>
        <xdr:cNvSpPr txBox="1"/>
      </xdr:nvSpPr>
      <xdr:spPr>
        <a:xfrm>
          <a:off x="121729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109220</xdr:rowOff>
    </xdr:from>
    <xdr:ext cx="757555" cy="248920"/>
    <xdr:sp macro="" textlink="">
      <xdr:nvSpPr>
        <xdr:cNvPr id="643" name="テキスト ボックス 642">
          <a:extLst>
            <a:ext uri="{FF2B5EF4-FFF2-40B4-BE49-F238E27FC236}">
              <a16:creationId xmlns:a16="http://schemas.microsoft.com/office/drawing/2014/main" id="{00000000-0008-0000-1000-000083020000}"/>
            </a:ext>
          </a:extLst>
        </xdr:cNvPr>
        <xdr:cNvSpPr txBox="1"/>
      </xdr:nvSpPr>
      <xdr:spPr>
        <a:xfrm>
          <a:off x="113665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59</xdr:row>
      <xdr:rowOff>126365</xdr:rowOff>
    </xdr:from>
    <xdr:to>
      <xdr:col>85</xdr:col>
      <xdr:colOff>171450</xdr:colOff>
      <xdr:row>60</xdr:row>
      <xdr:rowOff>57785</xdr:rowOff>
    </xdr:to>
    <xdr:sp macro="" textlink="">
      <xdr:nvSpPr>
        <xdr:cNvPr id="644" name="楕円 643">
          <a:extLst>
            <a:ext uri="{FF2B5EF4-FFF2-40B4-BE49-F238E27FC236}">
              <a16:creationId xmlns:a16="http://schemas.microsoft.com/office/drawing/2014/main" id="{00000000-0008-0000-1000-000084020000}"/>
            </a:ext>
          </a:extLst>
        </xdr:cNvPr>
        <xdr:cNvSpPr/>
      </xdr:nvSpPr>
      <xdr:spPr>
        <a:xfrm>
          <a:off x="14649450" y="1002093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105410</xdr:rowOff>
    </xdr:from>
    <xdr:ext cx="400685" cy="248920"/>
    <xdr:sp macro="" textlink="">
      <xdr:nvSpPr>
        <xdr:cNvPr id="645" name="【保健センター・保健所】&#10;有形固定資産減価償却率該当値テキスト">
          <a:extLst>
            <a:ext uri="{FF2B5EF4-FFF2-40B4-BE49-F238E27FC236}">
              <a16:creationId xmlns:a16="http://schemas.microsoft.com/office/drawing/2014/main" id="{00000000-0008-0000-1000-000085020000}"/>
            </a:ext>
          </a:extLst>
        </xdr:cNvPr>
        <xdr:cNvSpPr txBox="1"/>
      </xdr:nvSpPr>
      <xdr:spPr>
        <a:xfrm>
          <a:off x="14738350" y="999998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59</xdr:row>
      <xdr:rowOff>90805</xdr:rowOff>
    </xdr:from>
    <xdr:to>
      <xdr:col>81</xdr:col>
      <xdr:colOff>101600</xdr:colOff>
      <xdr:row>60</xdr:row>
      <xdr:rowOff>22225</xdr:rowOff>
    </xdr:to>
    <xdr:sp macro="" textlink="">
      <xdr:nvSpPr>
        <xdr:cNvPr id="646" name="楕円 645">
          <a:extLst>
            <a:ext uri="{FF2B5EF4-FFF2-40B4-BE49-F238E27FC236}">
              <a16:creationId xmlns:a16="http://schemas.microsoft.com/office/drawing/2014/main" id="{00000000-0008-0000-1000-000086020000}"/>
            </a:ext>
          </a:extLst>
        </xdr:cNvPr>
        <xdr:cNvSpPr/>
      </xdr:nvSpPr>
      <xdr:spPr>
        <a:xfrm>
          <a:off x="13887450" y="99853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140335</xdr:rowOff>
    </xdr:from>
    <xdr:to>
      <xdr:col>85</xdr:col>
      <xdr:colOff>127000</xdr:colOff>
      <xdr:row>60</xdr:row>
      <xdr:rowOff>7620</xdr:rowOff>
    </xdr:to>
    <xdr:cxnSp macro="">
      <xdr:nvCxnSpPr>
        <xdr:cNvPr id="647" name="直線コネクタ 646">
          <a:extLst>
            <a:ext uri="{FF2B5EF4-FFF2-40B4-BE49-F238E27FC236}">
              <a16:creationId xmlns:a16="http://schemas.microsoft.com/office/drawing/2014/main" id="{00000000-0008-0000-1000-000087020000}"/>
            </a:ext>
          </a:extLst>
        </xdr:cNvPr>
        <xdr:cNvCxnSpPr/>
      </xdr:nvCxnSpPr>
      <xdr:spPr>
        <a:xfrm>
          <a:off x="13938250" y="10034905"/>
          <a:ext cx="7620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53975</xdr:rowOff>
    </xdr:from>
    <xdr:to>
      <xdr:col>76</xdr:col>
      <xdr:colOff>165100</xdr:colOff>
      <xdr:row>59</xdr:row>
      <xdr:rowOff>153035</xdr:rowOff>
    </xdr:to>
    <xdr:sp macro="" textlink="">
      <xdr:nvSpPr>
        <xdr:cNvPr id="648" name="楕円 647">
          <a:extLst>
            <a:ext uri="{FF2B5EF4-FFF2-40B4-BE49-F238E27FC236}">
              <a16:creationId xmlns:a16="http://schemas.microsoft.com/office/drawing/2014/main" id="{00000000-0008-0000-1000-000088020000}"/>
            </a:ext>
          </a:extLst>
        </xdr:cNvPr>
        <xdr:cNvSpPr/>
      </xdr:nvSpPr>
      <xdr:spPr>
        <a:xfrm>
          <a:off x="13093700" y="99485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104140</xdr:rowOff>
    </xdr:from>
    <xdr:to>
      <xdr:col>81</xdr:col>
      <xdr:colOff>50800</xdr:colOff>
      <xdr:row>59</xdr:row>
      <xdr:rowOff>140335</xdr:rowOff>
    </xdr:to>
    <xdr:cxnSp macro="">
      <xdr:nvCxnSpPr>
        <xdr:cNvPr id="649" name="直線コネクタ 648">
          <a:extLst>
            <a:ext uri="{FF2B5EF4-FFF2-40B4-BE49-F238E27FC236}">
              <a16:creationId xmlns:a16="http://schemas.microsoft.com/office/drawing/2014/main" id="{00000000-0008-0000-1000-000089020000}"/>
            </a:ext>
          </a:extLst>
        </xdr:cNvPr>
        <xdr:cNvCxnSpPr/>
      </xdr:nvCxnSpPr>
      <xdr:spPr>
        <a:xfrm>
          <a:off x="13144500" y="9998710"/>
          <a:ext cx="79375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19050</xdr:rowOff>
    </xdr:from>
    <xdr:to>
      <xdr:col>72</xdr:col>
      <xdr:colOff>38100</xdr:colOff>
      <xdr:row>59</xdr:row>
      <xdr:rowOff>118110</xdr:rowOff>
    </xdr:to>
    <xdr:sp macro="" textlink="">
      <xdr:nvSpPr>
        <xdr:cNvPr id="650" name="楕円 649">
          <a:extLst>
            <a:ext uri="{FF2B5EF4-FFF2-40B4-BE49-F238E27FC236}">
              <a16:creationId xmlns:a16="http://schemas.microsoft.com/office/drawing/2014/main" id="{00000000-0008-0000-1000-00008A020000}"/>
            </a:ext>
          </a:extLst>
        </xdr:cNvPr>
        <xdr:cNvSpPr/>
      </xdr:nvSpPr>
      <xdr:spPr>
        <a:xfrm>
          <a:off x="12299950" y="99136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59</xdr:row>
      <xdr:rowOff>69215</xdr:rowOff>
    </xdr:from>
    <xdr:to>
      <xdr:col>76</xdr:col>
      <xdr:colOff>114300</xdr:colOff>
      <xdr:row>59</xdr:row>
      <xdr:rowOff>104140</xdr:rowOff>
    </xdr:to>
    <xdr:cxnSp macro="">
      <xdr:nvCxnSpPr>
        <xdr:cNvPr id="651" name="直線コネクタ 650">
          <a:extLst>
            <a:ext uri="{FF2B5EF4-FFF2-40B4-BE49-F238E27FC236}">
              <a16:creationId xmlns:a16="http://schemas.microsoft.com/office/drawing/2014/main" id="{00000000-0008-0000-1000-00008B020000}"/>
            </a:ext>
          </a:extLst>
        </xdr:cNvPr>
        <xdr:cNvCxnSpPr/>
      </xdr:nvCxnSpPr>
      <xdr:spPr>
        <a:xfrm>
          <a:off x="12344400" y="9963785"/>
          <a:ext cx="8001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151130</xdr:rowOff>
    </xdr:from>
    <xdr:to>
      <xdr:col>67</xdr:col>
      <xdr:colOff>101600</xdr:colOff>
      <xdr:row>59</xdr:row>
      <xdr:rowOff>83185</xdr:rowOff>
    </xdr:to>
    <xdr:sp macro="" textlink="">
      <xdr:nvSpPr>
        <xdr:cNvPr id="652" name="楕円 651">
          <a:extLst>
            <a:ext uri="{FF2B5EF4-FFF2-40B4-BE49-F238E27FC236}">
              <a16:creationId xmlns:a16="http://schemas.microsoft.com/office/drawing/2014/main" id="{00000000-0008-0000-1000-00008C020000}"/>
            </a:ext>
          </a:extLst>
        </xdr:cNvPr>
        <xdr:cNvSpPr/>
      </xdr:nvSpPr>
      <xdr:spPr>
        <a:xfrm>
          <a:off x="11487150" y="98780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33655</xdr:rowOff>
    </xdr:from>
    <xdr:to>
      <xdr:col>71</xdr:col>
      <xdr:colOff>171450</xdr:colOff>
      <xdr:row>59</xdr:row>
      <xdr:rowOff>69215</xdr:rowOff>
    </xdr:to>
    <xdr:cxnSp macro="">
      <xdr:nvCxnSpPr>
        <xdr:cNvPr id="653" name="直線コネクタ 652">
          <a:extLst>
            <a:ext uri="{FF2B5EF4-FFF2-40B4-BE49-F238E27FC236}">
              <a16:creationId xmlns:a16="http://schemas.microsoft.com/office/drawing/2014/main" id="{00000000-0008-0000-1000-00008D020000}"/>
            </a:ext>
          </a:extLst>
        </xdr:cNvPr>
        <xdr:cNvCxnSpPr/>
      </xdr:nvCxnSpPr>
      <xdr:spPr>
        <a:xfrm>
          <a:off x="11537950" y="9928225"/>
          <a:ext cx="80645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58</xdr:row>
      <xdr:rowOff>19050</xdr:rowOff>
    </xdr:from>
    <xdr:ext cx="400685" cy="253365"/>
    <xdr:sp macro="" textlink="">
      <xdr:nvSpPr>
        <xdr:cNvPr id="654" name="n_1aveValue【保健センター・保健所】&#10;有形固定資産減価償却率">
          <a:extLst>
            <a:ext uri="{FF2B5EF4-FFF2-40B4-BE49-F238E27FC236}">
              <a16:creationId xmlns:a16="http://schemas.microsoft.com/office/drawing/2014/main" id="{00000000-0008-0000-1000-00008E020000}"/>
            </a:ext>
          </a:extLst>
        </xdr:cNvPr>
        <xdr:cNvSpPr txBox="1"/>
      </xdr:nvSpPr>
      <xdr:spPr>
        <a:xfrm>
          <a:off x="13742035" y="974598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57</xdr:row>
      <xdr:rowOff>156845</xdr:rowOff>
    </xdr:from>
    <xdr:ext cx="400685" cy="253365"/>
    <xdr:sp macro="" textlink="">
      <xdr:nvSpPr>
        <xdr:cNvPr id="655" name="n_2aveValue【保健センター・保健所】&#10;有形固定資産減価償却率">
          <a:extLst>
            <a:ext uri="{FF2B5EF4-FFF2-40B4-BE49-F238E27FC236}">
              <a16:creationId xmlns:a16="http://schemas.microsoft.com/office/drawing/2014/main" id="{00000000-0008-0000-1000-00008F020000}"/>
            </a:ext>
          </a:extLst>
        </xdr:cNvPr>
        <xdr:cNvSpPr txBox="1"/>
      </xdr:nvSpPr>
      <xdr:spPr>
        <a:xfrm>
          <a:off x="12960985" y="971613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60</xdr:row>
      <xdr:rowOff>92075</xdr:rowOff>
    </xdr:from>
    <xdr:ext cx="405130" cy="248920"/>
    <xdr:sp macro="" textlink="">
      <xdr:nvSpPr>
        <xdr:cNvPr id="656" name="n_3aveValue【保健センター・保健所】&#10;有形固定資産減価償却率">
          <a:extLst>
            <a:ext uri="{FF2B5EF4-FFF2-40B4-BE49-F238E27FC236}">
              <a16:creationId xmlns:a16="http://schemas.microsoft.com/office/drawing/2014/main" id="{00000000-0008-0000-1000-000090020000}"/>
            </a:ext>
          </a:extLst>
        </xdr:cNvPr>
        <xdr:cNvSpPr txBox="1"/>
      </xdr:nvSpPr>
      <xdr:spPr>
        <a:xfrm>
          <a:off x="12167235" y="1015428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60</xdr:row>
      <xdr:rowOff>68580</xdr:rowOff>
    </xdr:from>
    <xdr:ext cx="400685" cy="248920"/>
    <xdr:sp macro="" textlink="">
      <xdr:nvSpPr>
        <xdr:cNvPr id="657" name="n_4aveValue【保健センター・保健所】&#10;有形固定資産減価償却率">
          <a:extLst>
            <a:ext uri="{FF2B5EF4-FFF2-40B4-BE49-F238E27FC236}">
              <a16:creationId xmlns:a16="http://schemas.microsoft.com/office/drawing/2014/main" id="{00000000-0008-0000-1000-000091020000}"/>
            </a:ext>
          </a:extLst>
        </xdr:cNvPr>
        <xdr:cNvSpPr txBox="1"/>
      </xdr:nvSpPr>
      <xdr:spPr>
        <a:xfrm>
          <a:off x="11354435" y="1013079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60</xdr:row>
      <xdr:rowOff>13970</xdr:rowOff>
    </xdr:from>
    <xdr:ext cx="400685" cy="248920"/>
    <xdr:sp macro="" textlink="">
      <xdr:nvSpPr>
        <xdr:cNvPr id="658" name="n_1mainValue【保健センター・保健所】&#10;有形固定資産減価償却率">
          <a:extLst>
            <a:ext uri="{FF2B5EF4-FFF2-40B4-BE49-F238E27FC236}">
              <a16:creationId xmlns:a16="http://schemas.microsoft.com/office/drawing/2014/main" id="{00000000-0008-0000-1000-000092020000}"/>
            </a:ext>
          </a:extLst>
        </xdr:cNvPr>
        <xdr:cNvSpPr txBox="1"/>
      </xdr:nvSpPr>
      <xdr:spPr>
        <a:xfrm>
          <a:off x="13742035" y="10076180"/>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59</xdr:row>
      <xdr:rowOff>144780</xdr:rowOff>
    </xdr:from>
    <xdr:ext cx="400685" cy="248285"/>
    <xdr:sp macro="" textlink="">
      <xdr:nvSpPr>
        <xdr:cNvPr id="659" name="n_2mainValue【保健センター・保健所】&#10;有形固定資産減価償却率">
          <a:extLst>
            <a:ext uri="{FF2B5EF4-FFF2-40B4-BE49-F238E27FC236}">
              <a16:creationId xmlns:a16="http://schemas.microsoft.com/office/drawing/2014/main" id="{00000000-0008-0000-1000-000093020000}"/>
            </a:ext>
          </a:extLst>
        </xdr:cNvPr>
        <xdr:cNvSpPr txBox="1"/>
      </xdr:nvSpPr>
      <xdr:spPr>
        <a:xfrm>
          <a:off x="12960985" y="10039350"/>
          <a:ext cx="4006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57</xdr:row>
      <xdr:rowOff>134620</xdr:rowOff>
    </xdr:from>
    <xdr:ext cx="405130" cy="253365"/>
    <xdr:sp macro="" textlink="">
      <xdr:nvSpPr>
        <xdr:cNvPr id="660" name="n_3mainValue【保健センター・保健所】&#10;有形固定資産減価償却率">
          <a:extLst>
            <a:ext uri="{FF2B5EF4-FFF2-40B4-BE49-F238E27FC236}">
              <a16:creationId xmlns:a16="http://schemas.microsoft.com/office/drawing/2014/main" id="{00000000-0008-0000-1000-000094020000}"/>
            </a:ext>
          </a:extLst>
        </xdr:cNvPr>
        <xdr:cNvSpPr txBox="1"/>
      </xdr:nvSpPr>
      <xdr:spPr>
        <a:xfrm>
          <a:off x="12167235" y="969391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57</xdr:row>
      <xdr:rowOff>99060</xdr:rowOff>
    </xdr:from>
    <xdr:ext cx="400685" cy="253365"/>
    <xdr:sp macro="" textlink="">
      <xdr:nvSpPr>
        <xdr:cNvPr id="661" name="n_4mainValue【保健センター・保健所】&#10;有形固定資産減価償却率">
          <a:extLst>
            <a:ext uri="{FF2B5EF4-FFF2-40B4-BE49-F238E27FC236}">
              <a16:creationId xmlns:a16="http://schemas.microsoft.com/office/drawing/2014/main" id="{00000000-0008-0000-1000-000095020000}"/>
            </a:ext>
          </a:extLst>
        </xdr:cNvPr>
        <xdr:cNvSpPr txBox="1"/>
      </xdr:nvSpPr>
      <xdr:spPr>
        <a:xfrm>
          <a:off x="11354435" y="965835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111760</xdr:rowOff>
    </xdr:from>
    <xdr:to>
      <xdr:col>120</xdr:col>
      <xdr:colOff>152400</xdr:colOff>
      <xdr:row>50</xdr:row>
      <xdr:rowOff>61595</xdr:rowOff>
    </xdr:to>
    <xdr:sp macro="" textlink="">
      <xdr:nvSpPr>
        <xdr:cNvPr id="662" name="正方形/長方形 661">
          <a:extLst>
            <a:ext uri="{FF2B5EF4-FFF2-40B4-BE49-F238E27FC236}">
              <a16:creationId xmlns:a16="http://schemas.microsoft.com/office/drawing/2014/main" id="{00000000-0008-0000-1000-000096020000}"/>
            </a:ext>
          </a:extLst>
        </xdr:cNvPr>
        <xdr:cNvSpPr/>
      </xdr:nvSpPr>
      <xdr:spPr>
        <a:xfrm>
          <a:off x="164592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86995</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00000000-0008-0000-1000-000097020000}"/>
            </a:ext>
          </a:extLst>
        </xdr:cNvPr>
        <xdr:cNvSpPr/>
      </xdr:nvSpPr>
      <xdr:spPr>
        <a:xfrm>
          <a:off x="16586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117475</xdr:rowOff>
    </xdr:from>
    <xdr:to>
      <xdr:col>104</xdr:col>
      <xdr:colOff>127000</xdr:colOff>
      <xdr:row>53</xdr:row>
      <xdr:rowOff>31115</xdr:rowOff>
    </xdr:to>
    <xdr:sp macro="" textlink="">
      <xdr:nvSpPr>
        <xdr:cNvPr id="664" name="正方形/長方形 663">
          <a:extLst>
            <a:ext uri="{FF2B5EF4-FFF2-40B4-BE49-F238E27FC236}">
              <a16:creationId xmlns:a16="http://schemas.microsoft.com/office/drawing/2014/main" id="{00000000-0008-0000-1000-000098020000}"/>
            </a:ext>
          </a:extLst>
        </xdr:cNvPr>
        <xdr:cNvSpPr/>
      </xdr:nvSpPr>
      <xdr:spPr>
        <a:xfrm>
          <a:off x="16586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33/87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86995</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0000000-0008-0000-1000-000099020000}"/>
            </a:ext>
          </a:extLst>
        </xdr:cNvPr>
        <xdr:cNvSpPr/>
      </xdr:nvSpPr>
      <xdr:spPr>
        <a:xfrm>
          <a:off x="174879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117475</xdr:rowOff>
    </xdr:from>
    <xdr:to>
      <xdr:col>110</xdr:col>
      <xdr:colOff>0</xdr:colOff>
      <xdr:row>53</xdr:row>
      <xdr:rowOff>31115</xdr:rowOff>
    </xdr:to>
    <xdr:sp macro="" textlink="">
      <xdr:nvSpPr>
        <xdr:cNvPr id="666" name="正方形/長方形 665">
          <a:extLst>
            <a:ext uri="{FF2B5EF4-FFF2-40B4-BE49-F238E27FC236}">
              <a16:creationId xmlns:a16="http://schemas.microsoft.com/office/drawing/2014/main" id="{00000000-0008-0000-1000-00009A020000}"/>
            </a:ext>
          </a:extLst>
        </xdr:cNvPr>
        <xdr:cNvSpPr/>
      </xdr:nvSpPr>
      <xdr:spPr>
        <a:xfrm>
          <a:off x="174879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86995</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00000000-0008-0000-1000-00009B020000}"/>
            </a:ext>
          </a:extLst>
        </xdr:cNvPr>
        <xdr:cNvSpPr/>
      </xdr:nvSpPr>
      <xdr:spPr>
        <a:xfrm>
          <a:off x="185166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117475</xdr:rowOff>
    </xdr:from>
    <xdr:to>
      <xdr:col>116</xdr:col>
      <xdr:colOff>0</xdr:colOff>
      <xdr:row>53</xdr:row>
      <xdr:rowOff>31115</xdr:rowOff>
    </xdr:to>
    <xdr:sp macro="" textlink="">
      <xdr:nvSpPr>
        <xdr:cNvPr id="668" name="正方形/長方形 667">
          <a:extLst>
            <a:ext uri="{FF2B5EF4-FFF2-40B4-BE49-F238E27FC236}">
              <a16:creationId xmlns:a16="http://schemas.microsoft.com/office/drawing/2014/main" id="{00000000-0008-0000-1000-00009C020000}"/>
            </a:ext>
          </a:extLst>
        </xdr:cNvPr>
        <xdr:cNvSpPr/>
      </xdr:nvSpPr>
      <xdr:spPr>
        <a:xfrm>
          <a:off x="185166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55880</xdr:rowOff>
    </xdr:from>
    <xdr:to>
      <xdr:col>120</xdr:col>
      <xdr:colOff>152400</xdr:colOff>
      <xdr:row>66</xdr:row>
      <xdr:rowOff>111760</xdr:rowOff>
    </xdr:to>
    <xdr:sp macro="" textlink="">
      <xdr:nvSpPr>
        <xdr:cNvPr id="669" name="正方形/長方形 668">
          <a:extLst>
            <a:ext uri="{FF2B5EF4-FFF2-40B4-BE49-F238E27FC236}">
              <a16:creationId xmlns:a16="http://schemas.microsoft.com/office/drawing/2014/main" id="{00000000-0008-0000-1000-00009D020000}"/>
            </a:ext>
          </a:extLst>
        </xdr:cNvPr>
        <xdr:cNvSpPr/>
      </xdr:nvSpPr>
      <xdr:spPr>
        <a:xfrm>
          <a:off x="164592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37465</xdr:rowOff>
    </xdr:from>
    <xdr:ext cx="345440" cy="220345"/>
    <xdr:sp macro="" textlink="">
      <xdr:nvSpPr>
        <xdr:cNvPr id="670" name="テキスト ボックス 669">
          <a:extLst>
            <a:ext uri="{FF2B5EF4-FFF2-40B4-BE49-F238E27FC236}">
              <a16:creationId xmlns:a16="http://schemas.microsoft.com/office/drawing/2014/main" id="{00000000-0008-0000-1000-00009E020000}"/>
            </a:ext>
          </a:extLst>
        </xdr:cNvPr>
        <xdr:cNvSpPr txBox="1"/>
      </xdr:nvSpPr>
      <xdr:spPr>
        <a:xfrm>
          <a:off x="16440150" y="875855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111760</xdr:rowOff>
    </xdr:from>
    <xdr:to>
      <xdr:col>120</xdr:col>
      <xdr:colOff>114300</xdr:colOff>
      <xdr:row>66</xdr:row>
      <xdr:rowOff>111760</xdr:rowOff>
    </xdr:to>
    <xdr:cxnSp macro="">
      <xdr:nvCxnSpPr>
        <xdr:cNvPr id="671" name="直線コネクタ 670">
          <a:extLst>
            <a:ext uri="{FF2B5EF4-FFF2-40B4-BE49-F238E27FC236}">
              <a16:creationId xmlns:a16="http://schemas.microsoft.com/office/drawing/2014/main" id="{00000000-0008-0000-1000-00009F020000}"/>
            </a:ext>
          </a:extLst>
        </xdr:cNvPr>
        <xdr:cNvCxnSpPr/>
      </xdr:nvCxnSpPr>
      <xdr:spPr>
        <a:xfrm>
          <a:off x="164592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00000000-0008-0000-1000-0000A0020000}"/>
            </a:ext>
          </a:extLst>
        </xdr:cNvPr>
        <xdr:cNvCxnSpPr/>
      </xdr:nvCxnSpPr>
      <xdr:spPr>
        <a:xfrm>
          <a:off x="16459200" y="107327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28575</xdr:rowOff>
    </xdr:from>
    <xdr:ext cx="462915" cy="248920"/>
    <xdr:sp macro="" textlink="">
      <xdr:nvSpPr>
        <xdr:cNvPr id="673" name="テキスト ボックス 672">
          <a:extLst>
            <a:ext uri="{FF2B5EF4-FFF2-40B4-BE49-F238E27FC236}">
              <a16:creationId xmlns:a16="http://schemas.microsoft.com/office/drawing/2014/main" id="{00000000-0008-0000-1000-0000A1020000}"/>
            </a:ext>
          </a:extLst>
        </xdr:cNvPr>
        <xdr:cNvSpPr txBox="1"/>
      </xdr:nvSpPr>
      <xdr:spPr>
        <a:xfrm>
          <a:off x="16048990" y="1059370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61</xdr:row>
      <xdr:rowOff>55880</xdr:rowOff>
    </xdr:from>
    <xdr:to>
      <xdr:col>120</xdr:col>
      <xdr:colOff>114300</xdr:colOff>
      <xdr:row>61</xdr:row>
      <xdr:rowOff>55880</xdr:rowOff>
    </xdr:to>
    <xdr:cxnSp macro="">
      <xdr:nvCxnSpPr>
        <xdr:cNvPr id="674" name="直線コネクタ 673">
          <a:extLst>
            <a:ext uri="{FF2B5EF4-FFF2-40B4-BE49-F238E27FC236}">
              <a16:creationId xmlns:a16="http://schemas.microsoft.com/office/drawing/2014/main" id="{00000000-0008-0000-1000-0000A2020000}"/>
            </a:ext>
          </a:extLst>
        </xdr:cNvPr>
        <xdr:cNvCxnSpPr/>
      </xdr:nvCxnSpPr>
      <xdr:spPr>
        <a:xfrm>
          <a:off x="16459200" y="10285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84455</xdr:rowOff>
    </xdr:from>
    <xdr:ext cx="462915" cy="248920"/>
    <xdr:sp macro="" textlink="">
      <xdr:nvSpPr>
        <xdr:cNvPr id="675" name="テキスト ボックス 674">
          <a:extLst>
            <a:ext uri="{FF2B5EF4-FFF2-40B4-BE49-F238E27FC236}">
              <a16:creationId xmlns:a16="http://schemas.microsoft.com/office/drawing/2014/main" id="{00000000-0008-0000-1000-0000A3020000}"/>
            </a:ext>
          </a:extLst>
        </xdr:cNvPr>
        <xdr:cNvSpPr txBox="1"/>
      </xdr:nvSpPr>
      <xdr:spPr>
        <a:xfrm>
          <a:off x="16048990" y="1014666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58</xdr:row>
      <xdr:rowOff>111760</xdr:rowOff>
    </xdr:from>
    <xdr:to>
      <xdr:col>120</xdr:col>
      <xdr:colOff>114300</xdr:colOff>
      <xdr:row>58</xdr:row>
      <xdr:rowOff>111760</xdr:rowOff>
    </xdr:to>
    <xdr:cxnSp macro="">
      <xdr:nvCxnSpPr>
        <xdr:cNvPr id="676" name="直線コネクタ 675">
          <a:extLst>
            <a:ext uri="{FF2B5EF4-FFF2-40B4-BE49-F238E27FC236}">
              <a16:creationId xmlns:a16="http://schemas.microsoft.com/office/drawing/2014/main" id="{00000000-0008-0000-1000-0000A4020000}"/>
            </a:ext>
          </a:extLst>
        </xdr:cNvPr>
        <xdr:cNvCxnSpPr/>
      </xdr:nvCxnSpPr>
      <xdr:spPr>
        <a:xfrm>
          <a:off x="16459200" y="98386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57</xdr:row>
      <xdr:rowOff>140335</xdr:rowOff>
    </xdr:from>
    <xdr:ext cx="462915" cy="248920"/>
    <xdr:sp macro="" textlink="">
      <xdr:nvSpPr>
        <xdr:cNvPr id="677" name="テキスト ボックス 676">
          <a:extLst>
            <a:ext uri="{FF2B5EF4-FFF2-40B4-BE49-F238E27FC236}">
              <a16:creationId xmlns:a16="http://schemas.microsoft.com/office/drawing/2014/main" id="{00000000-0008-0000-1000-0000A5020000}"/>
            </a:ext>
          </a:extLst>
        </xdr:cNvPr>
        <xdr:cNvSpPr txBox="1"/>
      </xdr:nvSpPr>
      <xdr:spPr>
        <a:xfrm>
          <a:off x="16048990" y="969962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00000000-0008-0000-1000-0000A6020000}"/>
            </a:ext>
          </a:extLst>
        </xdr:cNvPr>
        <xdr:cNvCxnSpPr/>
      </xdr:nvCxnSpPr>
      <xdr:spPr>
        <a:xfrm>
          <a:off x="16459200" y="93916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55</xdr:row>
      <xdr:rowOff>28575</xdr:rowOff>
    </xdr:from>
    <xdr:ext cx="462915" cy="248920"/>
    <xdr:sp macro="" textlink="">
      <xdr:nvSpPr>
        <xdr:cNvPr id="679" name="テキスト ボックス 678">
          <a:extLst>
            <a:ext uri="{FF2B5EF4-FFF2-40B4-BE49-F238E27FC236}">
              <a16:creationId xmlns:a16="http://schemas.microsoft.com/office/drawing/2014/main" id="{00000000-0008-0000-1000-0000A7020000}"/>
            </a:ext>
          </a:extLst>
        </xdr:cNvPr>
        <xdr:cNvSpPr txBox="1"/>
      </xdr:nvSpPr>
      <xdr:spPr>
        <a:xfrm>
          <a:off x="16048990" y="925258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114300</xdr:colOff>
      <xdr:row>53</xdr:row>
      <xdr:rowOff>55880</xdr:rowOff>
    </xdr:to>
    <xdr:cxnSp macro="">
      <xdr:nvCxnSpPr>
        <xdr:cNvPr id="680" name="直線コネクタ 679">
          <a:extLst>
            <a:ext uri="{FF2B5EF4-FFF2-40B4-BE49-F238E27FC236}">
              <a16:creationId xmlns:a16="http://schemas.microsoft.com/office/drawing/2014/main" id="{00000000-0008-0000-1000-0000A8020000}"/>
            </a:ext>
          </a:extLst>
        </xdr:cNvPr>
        <xdr:cNvCxnSpPr/>
      </xdr:nvCxnSpPr>
      <xdr:spPr>
        <a:xfrm>
          <a:off x="164592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84455</xdr:rowOff>
    </xdr:from>
    <xdr:ext cx="462915" cy="248920"/>
    <xdr:sp macro="" textlink="">
      <xdr:nvSpPr>
        <xdr:cNvPr id="681" name="テキスト ボックス 680">
          <a:extLst>
            <a:ext uri="{FF2B5EF4-FFF2-40B4-BE49-F238E27FC236}">
              <a16:creationId xmlns:a16="http://schemas.microsoft.com/office/drawing/2014/main" id="{00000000-0008-0000-1000-0000A9020000}"/>
            </a:ext>
          </a:extLst>
        </xdr:cNvPr>
        <xdr:cNvSpPr txBox="1"/>
      </xdr:nvSpPr>
      <xdr:spPr>
        <a:xfrm>
          <a:off x="16048990" y="8805545"/>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152400</xdr:colOff>
      <xdr:row>66</xdr:row>
      <xdr:rowOff>111760</xdr:rowOff>
    </xdr:to>
    <xdr:sp macro="" textlink="">
      <xdr:nvSpPr>
        <xdr:cNvPr id="682" name="【保健センター・保健所】&#10;一人当たり面積グラフ枠">
          <a:extLst>
            <a:ext uri="{FF2B5EF4-FFF2-40B4-BE49-F238E27FC236}">
              <a16:creationId xmlns:a16="http://schemas.microsoft.com/office/drawing/2014/main" id="{00000000-0008-0000-1000-0000AA020000}"/>
            </a:ext>
          </a:extLst>
        </xdr:cNvPr>
        <xdr:cNvSpPr/>
      </xdr:nvSpPr>
      <xdr:spPr>
        <a:xfrm>
          <a:off x="164592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118110</xdr:rowOff>
    </xdr:from>
    <xdr:to>
      <xdr:col>116</xdr:col>
      <xdr:colOff>62865</xdr:colOff>
      <xdr:row>63</xdr:row>
      <xdr:rowOff>149860</xdr:rowOff>
    </xdr:to>
    <xdr:cxnSp macro="">
      <xdr:nvCxnSpPr>
        <xdr:cNvPr id="683" name="直線コネクタ 682">
          <a:extLst>
            <a:ext uri="{FF2B5EF4-FFF2-40B4-BE49-F238E27FC236}">
              <a16:creationId xmlns:a16="http://schemas.microsoft.com/office/drawing/2014/main" id="{00000000-0008-0000-1000-0000AB020000}"/>
            </a:ext>
          </a:extLst>
        </xdr:cNvPr>
        <xdr:cNvCxnSpPr/>
      </xdr:nvCxnSpPr>
      <xdr:spPr>
        <a:xfrm flipV="1">
          <a:off x="19951065" y="9342120"/>
          <a:ext cx="0" cy="1372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153035</xdr:rowOff>
    </xdr:from>
    <xdr:ext cx="465455" cy="253365"/>
    <xdr:sp macro="" textlink="">
      <xdr:nvSpPr>
        <xdr:cNvPr id="684" name="【保健センター・保健所】&#10;一人当たり面積最小値テキスト">
          <a:extLst>
            <a:ext uri="{FF2B5EF4-FFF2-40B4-BE49-F238E27FC236}">
              <a16:creationId xmlns:a16="http://schemas.microsoft.com/office/drawing/2014/main" id="{00000000-0008-0000-1000-0000AC020000}"/>
            </a:ext>
          </a:extLst>
        </xdr:cNvPr>
        <xdr:cNvSpPr txBox="1"/>
      </xdr:nvSpPr>
      <xdr:spPr>
        <a:xfrm>
          <a:off x="19989800" y="1071816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149860</xdr:rowOff>
    </xdr:from>
    <xdr:to>
      <xdr:col>116</xdr:col>
      <xdr:colOff>152400</xdr:colOff>
      <xdr:row>63</xdr:row>
      <xdr:rowOff>149860</xdr:rowOff>
    </xdr:to>
    <xdr:cxnSp macro="">
      <xdr:nvCxnSpPr>
        <xdr:cNvPr id="685" name="直線コネクタ 684">
          <a:extLst>
            <a:ext uri="{FF2B5EF4-FFF2-40B4-BE49-F238E27FC236}">
              <a16:creationId xmlns:a16="http://schemas.microsoft.com/office/drawing/2014/main" id="{00000000-0008-0000-1000-0000AD020000}"/>
            </a:ext>
          </a:extLst>
        </xdr:cNvPr>
        <xdr:cNvCxnSpPr/>
      </xdr:nvCxnSpPr>
      <xdr:spPr>
        <a:xfrm>
          <a:off x="19881850" y="107149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66675</xdr:rowOff>
    </xdr:from>
    <xdr:ext cx="465455" cy="248285"/>
    <xdr:sp macro="" textlink="">
      <xdr:nvSpPr>
        <xdr:cNvPr id="686" name="【保健センター・保健所】&#10;一人当たり面積最大値テキスト">
          <a:extLst>
            <a:ext uri="{FF2B5EF4-FFF2-40B4-BE49-F238E27FC236}">
              <a16:creationId xmlns:a16="http://schemas.microsoft.com/office/drawing/2014/main" id="{00000000-0008-0000-1000-0000AE020000}"/>
            </a:ext>
          </a:extLst>
        </xdr:cNvPr>
        <xdr:cNvSpPr txBox="1"/>
      </xdr:nvSpPr>
      <xdr:spPr>
        <a:xfrm>
          <a:off x="19989800" y="9123045"/>
          <a:ext cx="4654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0.311</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118110</xdr:rowOff>
    </xdr:from>
    <xdr:to>
      <xdr:col>116</xdr:col>
      <xdr:colOff>152400</xdr:colOff>
      <xdr:row>55</xdr:row>
      <xdr:rowOff>118110</xdr:rowOff>
    </xdr:to>
    <xdr:cxnSp macro="">
      <xdr:nvCxnSpPr>
        <xdr:cNvPr id="687" name="直線コネクタ 686">
          <a:extLst>
            <a:ext uri="{FF2B5EF4-FFF2-40B4-BE49-F238E27FC236}">
              <a16:creationId xmlns:a16="http://schemas.microsoft.com/office/drawing/2014/main" id="{00000000-0008-0000-1000-0000AF020000}"/>
            </a:ext>
          </a:extLst>
        </xdr:cNvPr>
        <xdr:cNvCxnSpPr/>
      </xdr:nvCxnSpPr>
      <xdr:spPr>
        <a:xfrm>
          <a:off x="19881850" y="93421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151130</xdr:rowOff>
    </xdr:from>
    <xdr:ext cx="465455" cy="253365"/>
    <xdr:sp macro="" textlink="">
      <xdr:nvSpPr>
        <xdr:cNvPr id="688" name="【保健センター・保健所】&#10;一人当たり面積平均値テキスト">
          <a:extLst>
            <a:ext uri="{FF2B5EF4-FFF2-40B4-BE49-F238E27FC236}">
              <a16:creationId xmlns:a16="http://schemas.microsoft.com/office/drawing/2014/main" id="{00000000-0008-0000-1000-0000B0020000}"/>
            </a:ext>
          </a:extLst>
        </xdr:cNvPr>
        <xdr:cNvSpPr txBox="1"/>
      </xdr:nvSpPr>
      <xdr:spPr>
        <a:xfrm>
          <a:off x="19989800" y="10380980"/>
          <a:ext cx="4654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128905</xdr:rowOff>
    </xdr:from>
    <xdr:to>
      <xdr:col>116</xdr:col>
      <xdr:colOff>114300</xdr:colOff>
      <xdr:row>63</xdr:row>
      <xdr:rowOff>60960</xdr:rowOff>
    </xdr:to>
    <xdr:sp macro="" textlink="">
      <xdr:nvSpPr>
        <xdr:cNvPr id="689" name="フローチャート: 判断 688">
          <a:extLst>
            <a:ext uri="{FF2B5EF4-FFF2-40B4-BE49-F238E27FC236}">
              <a16:creationId xmlns:a16="http://schemas.microsoft.com/office/drawing/2014/main" id="{00000000-0008-0000-1000-0000B1020000}"/>
            </a:ext>
          </a:extLst>
        </xdr:cNvPr>
        <xdr:cNvSpPr/>
      </xdr:nvSpPr>
      <xdr:spPr>
        <a:xfrm>
          <a:off x="19900900" y="105263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128905</xdr:rowOff>
    </xdr:from>
    <xdr:to>
      <xdr:col>112</xdr:col>
      <xdr:colOff>38100</xdr:colOff>
      <xdr:row>63</xdr:row>
      <xdr:rowOff>60960</xdr:rowOff>
    </xdr:to>
    <xdr:sp macro="" textlink="">
      <xdr:nvSpPr>
        <xdr:cNvPr id="690" name="フローチャート: 判断 689">
          <a:extLst>
            <a:ext uri="{FF2B5EF4-FFF2-40B4-BE49-F238E27FC236}">
              <a16:creationId xmlns:a16="http://schemas.microsoft.com/office/drawing/2014/main" id="{00000000-0008-0000-1000-0000B2020000}"/>
            </a:ext>
          </a:extLst>
        </xdr:cNvPr>
        <xdr:cNvSpPr/>
      </xdr:nvSpPr>
      <xdr:spPr>
        <a:xfrm>
          <a:off x="19157950" y="105263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125095</xdr:rowOff>
    </xdr:from>
    <xdr:to>
      <xdr:col>107</xdr:col>
      <xdr:colOff>101600</xdr:colOff>
      <xdr:row>63</xdr:row>
      <xdr:rowOff>56515</xdr:rowOff>
    </xdr:to>
    <xdr:sp macro="" textlink="">
      <xdr:nvSpPr>
        <xdr:cNvPr id="691" name="フローチャート: 判断 690">
          <a:extLst>
            <a:ext uri="{FF2B5EF4-FFF2-40B4-BE49-F238E27FC236}">
              <a16:creationId xmlns:a16="http://schemas.microsoft.com/office/drawing/2014/main" id="{00000000-0008-0000-1000-0000B3020000}"/>
            </a:ext>
          </a:extLst>
        </xdr:cNvPr>
        <xdr:cNvSpPr/>
      </xdr:nvSpPr>
      <xdr:spPr>
        <a:xfrm>
          <a:off x="18345150" y="105225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97790</xdr:rowOff>
    </xdr:from>
    <xdr:to>
      <xdr:col>102</xdr:col>
      <xdr:colOff>165100</xdr:colOff>
      <xdr:row>63</xdr:row>
      <xdr:rowOff>29845</xdr:rowOff>
    </xdr:to>
    <xdr:sp macro="" textlink="">
      <xdr:nvSpPr>
        <xdr:cNvPr id="692" name="フローチャート: 判断 691">
          <a:extLst>
            <a:ext uri="{FF2B5EF4-FFF2-40B4-BE49-F238E27FC236}">
              <a16:creationId xmlns:a16="http://schemas.microsoft.com/office/drawing/2014/main" id="{00000000-0008-0000-1000-0000B4020000}"/>
            </a:ext>
          </a:extLst>
        </xdr:cNvPr>
        <xdr:cNvSpPr/>
      </xdr:nvSpPr>
      <xdr:spPr>
        <a:xfrm>
          <a:off x="17551400" y="104952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97790</xdr:rowOff>
    </xdr:from>
    <xdr:to>
      <xdr:col>98</xdr:col>
      <xdr:colOff>38100</xdr:colOff>
      <xdr:row>63</xdr:row>
      <xdr:rowOff>29845</xdr:rowOff>
    </xdr:to>
    <xdr:sp macro="" textlink="">
      <xdr:nvSpPr>
        <xdr:cNvPr id="693" name="フローチャート: 判断 692">
          <a:extLst>
            <a:ext uri="{FF2B5EF4-FFF2-40B4-BE49-F238E27FC236}">
              <a16:creationId xmlns:a16="http://schemas.microsoft.com/office/drawing/2014/main" id="{00000000-0008-0000-1000-0000B5020000}"/>
            </a:ext>
          </a:extLst>
        </xdr:cNvPr>
        <xdr:cNvSpPr/>
      </xdr:nvSpPr>
      <xdr:spPr>
        <a:xfrm>
          <a:off x="16757650" y="1049528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109220</xdr:rowOff>
    </xdr:from>
    <xdr:ext cx="762000" cy="248920"/>
    <xdr:sp macro="" textlink="">
      <xdr:nvSpPr>
        <xdr:cNvPr id="694" name="テキスト ボックス 693">
          <a:extLst>
            <a:ext uri="{FF2B5EF4-FFF2-40B4-BE49-F238E27FC236}">
              <a16:creationId xmlns:a16="http://schemas.microsoft.com/office/drawing/2014/main" id="{00000000-0008-0000-1000-0000B6020000}"/>
            </a:ext>
          </a:extLst>
        </xdr:cNvPr>
        <xdr:cNvSpPr txBox="1"/>
      </xdr:nvSpPr>
      <xdr:spPr>
        <a:xfrm>
          <a:off x="197802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66</xdr:row>
      <xdr:rowOff>109220</xdr:rowOff>
    </xdr:from>
    <xdr:ext cx="762000" cy="248920"/>
    <xdr:sp macro="" textlink="">
      <xdr:nvSpPr>
        <xdr:cNvPr id="695" name="テキスト ボックス 694">
          <a:extLst>
            <a:ext uri="{FF2B5EF4-FFF2-40B4-BE49-F238E27FC236}">
              <a16:creationId xmlns:a16="http://schemas.microsoft.com/office/drawing/2014/main" id="{00000000-0008-0000-1000-0000B7020000}"/>
            </a:ext>
          </a:extLst>
        </xdr:cNvPr>
        <xdr:cNvSpPr txBox="1"/>
      </xdr:nvSpPr>
      <xdr:spPr>
        <a:xfrm>
          <a:off x="190309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109220</xdr:rowOff>
    </xdr:from>
    <xdr:ext cx="757555" cy="248920"/>
    <xdr:sp macro="" textlink="">
      <xdr:nvSpPr>
        <xdr:cNvPr id="696" name="テキスト ボックス 695">
          <a:extLst>
            <a:ext uri="{FF2B5EF4-FFF2-40B4-BE49-F238E27FC236}">
              <a16:creationId xmlns:a16="http://schemas.microsoft.com/office/drawing/2014/main" id="{00000000-0008-0000-1000-0000B8020000}"/>
            </a:ext>
          </a:extLst>
        </xdr:cNvPr>
        <xdr:cNvSpPr txBox="1"/>
      </xdr:nvSpPr>
      <xdr:spPr>
        <a:xfrm>
          <a:off x="18224500" y="11177270"/>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109220</xdr:rowOff>
    </xdr:from>
    <xdr:ext cx="762000" cy="248920"/>
    <xdr:sp macro="" textlink="">
      <xdr:nvSpPr>
        <xdr:cNvPr id="697" name="テキスト ボックス 696">
          <a:extLst>
            <a:ext uri="{FF2B5EF4-FFF2-40B4-BE49-F238E27FC236}">
              <a16:creationId xmlns:a16="http://schemas.microsoft.com/office/drawing/2014/main" id="{00000000-0008-0000-1000-0000B9020000}"/>
            </a:ext>
          </a:extLst>
        </xdr:cNvPr>
        <xdr:cNvSpPr txBox="1"/>
      </xdr:nvSpPr>
      <xdr:spPr>
        <a:xfrm>
          <a:off x="174307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66</xdr:row>
      <xdr:rowOff>109220</xdr:rowOff>
    </xdr:from>
    <xdr:ext cx="762000" cy="248920"/>
    <xdr:sp macro="" textlink="">
      <xdr:nvSpPr>
        <xdr:cNvPr id="698" name="テキスト ボックス 697">
          <a:extLst>
            <a:ext uri="{FF2B5EF4-FFF2-40B4-BE49-F238E27FC236}">
              <a16:creationId xmlns:a16="http://schemas.microsoft.com/office/drawing/2014/main" id="{00000000-0008-0000-1000-0000BA020000}"/>
            </a:ext>
          </a:extLst>
        </xdr:cNvPr>
        <xdr:cNvSpPr txBox="1"/>
      </xdr:nvSpPr>
      <xdr:spPr>
        <a:xfrm>
          <a:off x="16630650" y="111772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62</xdr:row>
      <xdr:rowOff>160655</xdr:rowOff>
    </xdr:from>
    <xdr:to>
      <xdr:col>116</xdr:col>
      <xdr:colOff>114300</xdr:colOff>
      <xdr:row>63</xdr:row>
      <xdr:rowOff>92075</xdr:rowOff>
    </xdr:to>
    <xdr:sp macro="" textlink="">
      <xdr:nvSpPr>
        <xdr:cNvPr id="699" name="楕円 698">
          <a:extLst>
            <a:ext uri="{FF2B5EF4-FFF2-40B4-BE49-F238E27FC236}">
              <a16:creationId xmlns:a16="http://schemas.microsoft.com/office/drawing/2014/main" id="{00000000-0008-0000-1000-0000BB020000}"/>
            </a:ext>
          </a:extLst>
        </xdr:cNvPr>
        <xdr:cNvSpPr/>
      </xdr:nvSpPr>
      <xdr:spPr>
        <a:xfrm>
          <a:off x="19900900" y="105581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107950</xdr:rowOff>
    </xdr:from>
    <xdr:ext cx="465455" cy="248920"/>
    <xdr:sp macro="" textlink="">
      <xdr:nvSpPr>
        <xdr:cNvPr id="700" name="【保健センター・保健所】&#10;一人当たり面積該当値テキスト">
          <a:extLst>
            <a:ext uri="{FF2B5EF4-FFF2-40B4-BE49-F238E27FC236}">
              <a16:creationId xmlns:a16="http://schemas.microsoft.com/office/drawing/2014/main" id="{00000000-0008-0000-1000-0000BC020000}"/>
            </a:ext>
          </a:extLst>
        </xdr:cNvPr>
        <xdr:cNvSpPr txBox="1"/>
      </xdr:nvSpPr>
      <xdr:spPr>
        <a:xfrm>
          <a:off x="19989800" y="10505440"/>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62</xdr:row>
      <xdr:rowOff>165100</xdr:rowOff>
    </xdr:from>
    <xdr:to>
      <xdr:col>112</xdr:col>
      <xdr:colOff>38100</xdr:colOff>
      <xdr:row>63</xdr:row>
      <xdr:rowOff>96520</xdr:rowOff>
    </xdr:to>
    <xdr:sp macro="" textlink="">
      <xdr:nvSpPr>
        <xdr:cNvPr id="701" name="楕円 700">
          <a:extLst>
            <a:ext uri="{FF2B5EF4-FFF2-40B4-BE49-F238E27FC236}">
              <a16:creationId xmlns:a16="http://schemas.microsoft.com/office/drawing/2014/main" id="{00000000-0008-0000-1000-0000BD020000}"/>
            </a:ext>
          </a:extLst>
        </xdr:cNvPr>
        <xdr:cNvSpPr/>
      </xdr:nvSpPr>
      <xdr:spPr>
        <a:xfrm>
          <a:off x="19157950" y="105625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63</xdr:row>
      <xdr:rowOff>41910</xdr:rowOff>
    </xdr:from>
    <xdr:to>
      <xdr:col>116</xdr:col>
      <xdr:colOff>63500</xdr:colOff>
      <xdr:row>63</xdr:row>
      <xdr:rowOff>47625</xdr:rowOff>
    </xdr:to>
    <xdr:cxnSp macro="">
      <xdr:nvCxnSpPr>
        <xdr:cNvPr id="702" name="直線コネクタ 701">
          <a:extLst>
            <a:ext uri="{FF2B5EF4-FFF2-40B4-BE49-F238E27FC236}">
              <a16:creationId xmlns:a16="http://schemas.microsoft.com/office/drawing/2014/main" id="{00000000-0008-0000-1000-0000BE020000}"/>
            </a:ext>
          </a:extLst>
        </xdr:cNvPr>
        <xdr:cNvCxnSpPr/>
      </xdr:nvCxnSpPr>
      <xdr:spPr>
        <a:xfrm flipV="1">
          <a:off x="19202400" y="10607040"/>
          <a:ext cx="7493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165100</xdr:rowOff>
    </xdr:from>
    <xdr:to>
      <xdr:col>107</xdr:col>
      <xdr:colOff>101600</xdr:colOff>
      <xdr:row>63</xdr:row>
      <xdr:rowOff>96520</xdr:rowOff>
    </xdr:to>
    <xdr:sp macro="" textlink="">
      <xdr:nvSpPr>
        <xdr:cNvPr id="703" name="楕円 702">
          <a:extLst>
            <a:ext uri="{FF2B5EF4-FFF2-40B4-BE49-F238E27FC236}">
              <a16:creationId xmlns:a16="http://schemas.microsoft.com/office/drawing/2014/main" id="{00000000-0008-0000-1000-0000BF020000}"/>
            </a:ext>
          </a:extLst>
        </xdr:cNvPr>
        <xdr:cNvSpPr/>
      </xdr:nvSpPr>
      <xdr:spPr>
        <a:xfrm>
          <a:off x="18345150" y="105625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47625</xdr:rowOff>
    </xdr:from>
    <xdr:to>
      <xdr:col>111</xdr:col>
      <xdr:colOff>171450</xdr:colOff>
      <xdr:row>63</xdr:row>
      <xdr:rowOff>47625</xdr:rowOff>
    </xdr:to>
    <xdr:cxnSp macro="">
      <xdr:nvCxnSpPr>
        <xdr:cNvPr id="704" name="直線コネクタ 703">
          <a:extLst>
            <a:ext uri="{FF2B5EF4-FFF2-40B4-BE49-F238E27FC236}">
              <a16:creationId xmlns:a16="http://schemas.microsoft.com/office/drawing/2014/main" id="{00000000-0008-0000-1000-0000C0020000}"/>
            </a:ext>
          </a:extLst>
        </xdr:cNvPr>
        <xdr:cNvCxnSpPr/>
      </xdr:nvCxnSpPr>
      <xdr:spPr>
        <a:xfrm>
          <a:off x="18395950" y="106127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165100</xdr:rowOff>
    </xdr:from>
    <xdr:to>
      <xdr:col>102</xdr:col>
      <xdr:colOff>165100</xdr:colOff>
      <xdr:row>63</xdr:row>
      <xdr:rowOff>96520</xdr:rowOff>
    </xdr:to>
    <xdr:sp macro="" textlink="">
      <xdr:nvSpPr>
        <xdr:cNvPr id="705" name="楕円 704">
          <a:extLst>
            <a:ext uri="{FF2B5EF4-FFF2-40B4-BE49-F238E27FC236}">
              <a16:creationId xmlns:a16="http://schemas.microsoft.com/office/drawing/2014/main" id="{00000000-0008-0000-1000-0000C1020000}"/>
            </a:ext>
          </a:extLst>
        </xdr:cNvPr>
        <xdr:cNvSpPr/>
      </xdr:nvSpPr>
      <xdr:spPr>
        <a:xfrm>
          <a:off x="17551400" y="105625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47625</xdr:rowOff>
    </xdr:from>
    <xdr:to>
      <xdr:col>107</xdr:col>
      <xdr:colOff>50800</xdr:colOff>
      <xdr:row>63</xdr:row>
      <xdr:rowOff>47625</xdr:rowOff>
    </xdr:to>
    <xdr:cxnSp macro="">
      <xdr:nvCxnSpPr>
        <xdr:cNvPr id="706" name="直線コネクタ 705">
          <a:extLst>
            <a:ext uri="{FF2B5EF4-FFF2-40B4-BE49-F238E27FC236}">
              <a16:creationId xmlns:a16="http://schemas.microsoft.com/office/drawing/2014/main" id="{00000000-0008-0000-1000-0000C2020000}"/>
            </a:ext>
          </a:extLst>
        </xdr:cNvPr>
        <xdr:cNvCxnSpPr/>
      </xdr:nvCxnSpPr>
      <xdr:spPr>
        <a:xfrm>
          <a:off x="17602200" y="106127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165100</xdr:rowOff>
    </xdr:from>
    <xdr:to>
      <xdr:col>98</xdr:col>
      <xdr:colOff>38100</xdr:colOff>
      <xdr:row>63</xdr:row>
      <xdr:rowOff>96520</xdr:rowOff>
    </xdr:to>
    <xdr:sp macro="" textlink="">
      <xdr:nvSpPr>
        <xdr:cNvPr id="707" name="楕円 706">
          <a:extLst>
            <a:ext uri="{FF2B5EF4-FFF2-40B4-BE49-F238E27FC236}">
              <a16:creationId xmlns:a16="http://schemas.microsoft.com/office/drawing/2014/main" id="{00000000-0008-0000-1000-0000C3020000}"/>
            </a:ext>
          </a:extLst>
        </xdr:cNvPr>
        <xdr:cNvSpPr/>
      </xdr:nvSpPr>
      <xdr:spPr>
        <a:xfrm>
          <a:off x="16757650" y="105625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63</xdr:row>
      <xdr:rowOff>47625</xdr:rowOff>
    </xdr:from>
    <xdr:to>
      <xdr:col>102</xdr:col>
      <xdr:colOff>114300</xdr:colOff>
      <xdr:row>63</xdr:row>
      <xdr:rowOff>47625</xdr:rowOff>
    </xdr:to>
    <xdr:cxnSp macro="">
      <xdr:nvCxnSpPr>
        <xdr:cNvPr id="708" name="直線コネクタ 707">
          <a:extLst>
            <a:ext uri="{FF2B5EF4-FFF2-40B4-BE49-F238E27FC236}">
              <a16:creationId xmlns:a16="http://schemas.microsoft.com/office/drawing/2014/main" id="{00000000-0008-0000-1000-0000C4020000}"/>
            </a:ext>
          </a:extLst>
        </xdr:cNvPr>
        <xdr:cNvCxnSpPr/>
      </xdr:nvCxnSpPr>
      <xdr:spPr>
        <a:xfrm>
          <a:off x="16802100" y="106127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61</xdr:row>
      <xdr:rowOff>76835</xdr:rowOff>
    </xdr:from>
    <xdr:ext cx="469900" cy="253365"/>
    <xdr:sp macro="" textlink="">
      <xdr:nvSpPr>
        <xdr:cNvPr id="709" name="n_1aveValue【保健センター・保健所】&#10;一人当たり面積">
          <a:extLst>
            <a:ext uri="{FF2B5EF4-FFF2-40B4-BE49-F238E27FC236}">
              <a16:creationId xmlns:a16="http://schemas.microsoft.com/office/drawing/2014/main" id="{00000000-0008-0000-1000-0000C5020000}"/>
            </a:ext>
          </a:extLst>
        </xdr:cNvPr>
        <xdr:cNvSpPr txBox="1"/>
      </xdr:nvSpPr>
      <xdr:spPr>
        <a:xfrm>
          <a:off x="18980150" y="103066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61</xdr:row>
      <xdr:rowOff>73025</xdr:rowOff>
    </xdr:from>
    <xdr:ext cx="469900" cy="253365"/>
    <xdr:sp macro="" textlink="">
      <xdr:nvSpPr>
        <xdr:cNvPr id="710" name="n_2aveValue【保健センター・保健所】&#10;一人当たり面積">
          <a:extLst>
            <a:ext uri="{FF2B5EF4-FFF2-40B4-BE49-F238E27FC236}">
              <a16:creationId xmlns:a16="http://schemas.microsoft.com/office/drawing/2014/main" id="{00000000-0008-0000-1000-0000C6020000}"/>
            </a:ext>
          </a:extLst>
        </xdr:cNvPr>
        <xdr:cNvSpPr txBox="1"/>
      </xdr:nvSpPr>
      <xdr:spPr>
        <a:xfrm>
          <a:off x="18180050" y="103028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61</xdr:row>
      <xdr:rowOff>45720</xdr:rowOff>
    </xdr:from>
    <xdr:ext cx="469900" cy="253365"/>
    <xdr:sp macro="" textlink="">
      <xdr:nvSpPr>
        <xdr:cNvPr id="711" name="n_3aveValue【保健センター・保健所】&#10;一人当たり面積">
          <a:extLst>
            <a:ext uri="{FF2B5EF4-FFF2-40B4-BE49-F238E27FC236}">
              <a16:creationId xmlns:a16="http://schemas.microsoft.com/office/drawing/2014/main" id="{00000000-0008-0000-1000-0000C7020000}"/>
            </a:ext>
          </a:extLst>
        </xdr:cNvPr>
        <xdr:cNvSpPr txBox="1"/>
      </xdr:nvSpPr>
      <xdr:spPr>
        <a:xfrm>
          <a:off x="17386300" y="102755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61</xdr:row>
      <xdr:rowOff>45720</xdr:rowOff>
    </xdr:from>
    <xdr:ext cx="469900" cy="253365"/>
    <xdr:sp macro="" textlink="">
      <xdr:nvSpPr>
        <xdr:cNvPr id="712" name="n_4aveValue【保健センター・保健所】&#10;一人当たり面積">
          <a:extLst>
            <a:ext uri="{FF2B5EF4-FFF2-40B4-BE49-F238E27FC236}">
              <a16:creationId xmlns:a16="http://schemas.microsoft.com/office/drawing/2014/main" id="{00000000-0008-0000-1000-0000C8020000}"/>
            </a:ext>
          </a:extLst>
        </xdr:cNvPr>
        <xdr:cNvSpPr txBox="1"/>
      </xdr:nvSpPr>
      <xdr:spPr>
        <a:xfrm>
          <a:off x="16592550" y="102755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63</xdr:row>
      <xdr:rowOff>88265</xdr:rowOff>
    </xdr:from>
    <xdr:ext cx="469900" cy="248920"/>
    <xdr:sp macro="" textlink="">
      <xdr:nvSpPr>
        <xdr:cNvPr id="713" name="n_1mainValue【保健センター・保健所】&#10;一人当たり面積">
          <a:extLst>
            <a:ext uri="{FF2B5EF4-FFF2-40B4-BE49-F238E27FC236}">
              <a16:creationId xmlns:a16="http://schemas.microsoft.com/office/drawing/2014/main" id="{00000000-0008-0000-1000-0000C9020000}"/>
            </a:ext>
          </a:extLst>
        </xdr:cNvPr>
        <xdr:cNvSpPr txBox="1"/>
      </xdr:nvSpPr>
      <xdr:spPr>
        <a:xfrm>
          <a:off x="18980150" y="1065339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0.027</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63</xdr:row>
      <xdr:rowOff>88265</xdr:rowOff>
    </xdr:from>
    <xdr:ext cx="469900" cy="248920"/>
    <xdr:sp macro="" textlink="">
      <xdr:nvSpPr>
        <xdr:cNvPr id="714" name="n_2mainValue【保健センター・保健所】&#10;一人当たり面積">
          <a:extLst>
            <a:ext uri="{FF2B5EF4-FFF2-40B4-BE49-F238E27FC236}">
              <a16:creationId xmlns:a16="http://schemas.microsoft.com/office/drawing/2014/main" id="{00000000-0008-0000-1000-0000CA020000}"/>
            </a:ext>
          </a:extLst>
        </xdr:cNvPr>
        <xdr:cNvSpPr txBox="1"/>
      </xdr:nvSpPr>
      <xdr:spPr>
        <a:xfrm>
          <a:off x="18180050" y="1065339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63</xdr:row>
      <xdr:rowOff>88265</xdr:rowOff>
    </xdr:from>
    <xdr:ext cx="469900" cy="248920"/>
    <xdr:sp macro="" textlink="">
      <xdr:nvSpPr>
        <xdr:cNvPr id="715" name="n_3mainValue【保健センター・保健所】&#10;一人当たり面積">
          <a:extLst>
            <a:ext uri="{FF2B5EF4-FFF2-40B4-BE49-F238E27FC236}">
              <a16:creationId xmlns:a16="http://schemas.microsoft.com/office/drawing/2014/main" id="{00000000-0008-0000-1000-0000CB020000}"/>
            </a:ext>
          </a:extLst>
        </xdr:cNvPr>
        <xdr:cNvSpPr txBox="1"/>
      </xdr:nvSpPr>
      <xdr:spPr>
        <a:xfrm>
          <a:off x="17386300" y="1065339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63</xdr:row>
      <xdr:rowOff>88265</xdr:rowOff>
    </xdr:from>
    <xdr:ext cx="469900" cy="248920"/>
    <xdr:sp macro="" textlink="">
      <xdr:nvSpPr>
        <xdr:cNvPr id="716" name="n_4mainValue【保健センター・保健所】&#10;一人当たり面積">
          <a:extLst>
            <a:ext uri="{FF2B5EF4-FFF2-40B4-BE49-F238E27FC236}">
              <a16:creationId xmlns:a16="http://schemas.microsoft.com/office/drawing/2014/main" id="{00000000-0008-0000-1000-0000CC020000}"/>
            </a:ext>
          </a:extLst>
        </xdr:cNvPr>
        <xdr:cNvSpPr txBox="1"/>
      </xdr:nvSpPr>
      <xdr:spPr>
        <a:xfrm>
          <a:off x="16592550" y="1065339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149225</xdr:rowOff>
    </xdr:from>
    <xdr:to>
      <xdr:col>90</xdr:col>
      <xdr:colOff>25400</xdr:colOff>
      <xdr:row>72</xdr:row>
      <xdr:rowOff>99060</xdr:rowOff>
    </xdr:to>
    <xdr:sp macro="" textlink="">
      <xdr:nvSpPr>
        <xdr:cNvPr id="717" name="正方形/長方形 716">
          <a:extLst>
            <a:ext uri="{FF2B5EF4-FFF2-40B4-BE49-F238E27FC236}">
              <a16:creationId xmlns:a16="http://schemas.microsoft.com/office/drawing/2014/main" id="{00000000-0008-0000-1000-0000CD020000}"/>
            </a:ext>
          </a:extLst>
        </xdr:cNvPr>
        <xdr:cNvSpPr/>
      </xdr:nvSpPr>
      <xdr:spPr>
        <a:xfrm>
          <a:off x="1120775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124460</xdr:rowOff>
    </xdr:from>
    <xdr:to>
      <xdr:col>74</xdr:col>
      <xdr:colOff>0</xdr:colOff>
      <xdr:row>74</xdr:row>
      <xdr:rowOff>37465</xdr:rowOff>
    </xdr:to>
    <xdr:sp macro="" textlink="">
      <xdr:nvSpPr>
        <xdr:cNvPr id="718" name="正方形/長方形 717">
          <a:extLst>
            <a:ext uri="{FF2B5EF4-FFF2-40B4-BE49-F238E27FC236}">
              <a16:creationId xmlns:a16="http://schemas.microsoft.com/office/drawing/2014/main" id="{00000000-0008-0000-1000-0000CE020000}"/>
            </a:ext>
          </a:extLst>
        </xdr:cNvPr>
        <xdr:cNvSpPr/>
      </xdr:nvSpPr>
      <xdr:spPr>
        <a:xfrm>
          <a:off x="11315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154940</xdr:rowOff>
    </xdr:from>
    <xdr:to>
      <xdr:col>74</xdr:col>
      <xdr:colOff>0</xdr:colOff>
      <xdr:row>75</xdr:row>
      <xdr:rowOff>68580</xdr:rowOff>
    </xdr:to>
    <xdr:sp macro="" textlink="">
      <xdr:nvSpPr>
        <xdr:cNvPr id="719" name="正方形/長方形 718">
          <a:extLst>
            <a:ext uri="{FF2B5EF4-FFF2-40B4-BE49-F238E27FC236}">
              <a16:creationId xmlns:a16="http://schemas.microsoft.com/office/drawing/2014/main" id="{00000000-0008-0000-1000-0000CF020000}"/>
            </a:ext>
          </a:extLst>
        </xdr:cNvPr>
        <xdr:cNvSpPr/>
      </xdr:nvSpPr>
      <xdr:spPr>
        <a:xfrm>
          <a:off x="11315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102/104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124460</xdr:rowOff>
    </xdr:from>
    <xdr:to>
      <xdr:col>79</xdr:col>
      <xdr:colOff>63500</xdr:colOff>
      <xdr:row>74</xdr:row>
      <xdr:rowOff>37465</xdr:rowOff>
    </xdr:to>
    <xdr:sp macro="" textlink="">
      <xdr:nvSpPr>
        <xdr:cNvPr id="720" name="正方形/長方形 719">
          <a:extLst>
            <a:ext uri="{FF2B5EF4-FFF2-40B4-BE49-F238E27FC236}">
              <a16:creationId xmlns:a16="http://schemas.microsoft.com/office/drawing/2014/main" id="{00000000-0008-0000-1000-0000D0020000}"/>
            </a:ext>
          </a:extLst>
        </xdr:cNvPr>
        <xdr:cNvSpPr/>
      </xdr:nvSpPr>
      <xdr:spPr>
        <a:xfrm>
          <a:off x="122364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154940</xdr:rowOff>
    </xdr:from>
    <xdr:to>
      <xdr:col>79</xdr:col>
      <xdr:colOff>63500</xdr:colOff>
      <xdr:row>75</xdr:row>
      <xdr:rowOff>68580</xdr:rowOff>
    </xdr:to>
    <xdr:sp macro="" textlink="">
      <xdr:nvSpPr>
        <xdr:cNvPr id="721" name="正方形/長方形 720">
          <a:extLst>
            <a:ext uri="{FF2B5EF4-FFF2-40B4-BE49-F238E27FC236}">
              <a16:creationId xmlns:a16="http://schemas.microsoft.com/office/drawing/2014/main" id="{00000000-0008-0000-1000-0000D1020000}"/>
            </a:ext>
          </a:extLst>
        </xdr:cNvPr>
        <xdr:cNvSpPr/>
      </xdr:nvSpPr>
      <xdr:spPr>
        <a:xfrm>
          <a:off x="122364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124460</xdr:rowOff>
    </xdr:from>
    <xdr:to>
      <xdr:col>85</xdr:col>
      <xdr:colOff>63500</xdr:colOff>
      <xdr:row>74</xdr:row>
      <xdr:rowOff>37465</xdr:rowOff>
    </xdr:to>
    <xdr:sp macro="" textlink="">
      <xdr:nvSpPr>
        <xdr:cNvPr id="722" name="正方形/長方形 721">
          <a:extLst>
            <a:ext uri="{FF2B5EF4-FFF2-40B4-BE49-F238E27FC236}">
              <a16:creationId xmlns:a16="http://schemas.microsoft.com/office/drawing/2014/main" id="{00000000-0008-0000-1000-0000D2020000}"/>
            </a:ext>
          </a:extLst>
        </xdr:cNvPr>
        <xdr:cNvSpPr/>
      </xdr:nvSpPr>
      <xdr:spPr>
        <a:xfrm>
          <a:off x="132651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154940</xdr:rowOff>
    </xdr:from>
    <xdr:to>
      <xdr:col>85</xdr:col>
      <xdr:colOff>63500</xdr:colOff>
      <xdr:row>75</xdr:row>
      <xdr:rowOff>68580</xdr:rowOff>
    </xdr:to>
    <xdr:sp macro="" textlink="">
      <xdr:nvSpPr>
        <xdr:cNvPr id="723" name="正方形/長方形 722">
          <a:extLst>
            <a:ext uri="{FF2B5EF4-FFF2-40B4-BE49-F238E27FC236}">
              <a16:creationId xmlns:a16="http://schemas.microsoft.com/office/drawing/2014/main" id="{00000000-0008-0000-1000-0000D3020000}"/>
            </a:ext>
          </a:extLst>
        </xdr:cNvPr>
        <xdr:cNvSpPr/>
      </xdr:nvSpPr>
      <xdr:spPr>
        <a:xfrm>
          <a:off x="132651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93345</xdr:rowOff>
    </xdr:from>
    <xdr:to>
      <xdr:col>90</xdr:col>
      <xdr:colOff>25400</xdr:colOff>
      <xdr:row>88</xdr:row>
      <xdr:rowOff>149225</xdr:rowOff>
    </xdr:to>
    <xdr:sp macro="" textlink="">
      <xdr:nvSpPr>
        <xdr:cNvPr id="724" name="正方形/長方形 723">
          <a:extLst>
            <a:ext uri="{FF2B5EF4-FFF2-40B4-BE49-F238E27FC236}">
              <a16:creationId xmlns:a16="http://schemas.microsoft.com/office/drawing/2014/main" id="{00000000-0008-0000-1000-0000D4020000}"/>
            </a:ext>
          </a:extLst>
        </xdr:cNvPr>
        <xdr:cNvSpPr/>
      </xdr:nvSpPr>
      <xdr:spPr>
        <a:xfrm>
          <a:off x="1120775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74295</xdr:rowOff>
    </xdr:from>
    <xdr:ext cx="298450" cy="216535"/>
    <xdr:sp macro="" textlink="">
      <xdr:nvSpPr>
        <xdr:cNvPr id="725" name="テキスト ボックス 724">
          <a:extLst>
            <a:ext uri="{FF2B5EF4-FFF2-40B4-BE49-F238E27FC236}">
              <a16:creationId xmlns:a16="http://schemas.microsoft.com/office/drawing/2014/main" id="{00000000-0008-0000-1000-0000D5020000}"/>
            </a:ext>
          </a:extLst>
        </xdr:cNvPr>
        <xdr:cNvSpPr txBox="1"/>
      </xdr:nvSpPr>
      <xdr:spPr>
        <a:xfrm>
          <a:off x="11169650" y="12483465"/>
          <a:ext cx="29845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149225</xdr:rowOff>
    </xdr:from>
    <xdr:to>
      <xdr:col>89</xdr:col>
      <xdr:colOff>171450</xdr:colOff>
      <xdr:row>88</xdr:row>
      <xdr:rowOff>149225</xdr:rowOff>
    </xdr:to>
    <xdr:cxnSp macro="">
      <xdr:nvCxnSpPr>
        <xdr:cNvPr id="726" name="直線コネクタ 725">
          <a:extLst>
            <a:ext uri="{FF2B5EF4-FFF2-40B4-BE49-F238E27FC236}">
              <a16:creationId xmlns:a16="http://schemas.microsoft.com/office/drawing/2014/main" id="{00000000-0008-0000-1000-0000D6020000}"/>
            </a:ext>
          </a:extLst>
        </xdr:cNvPr>
        <xdr:cNvCxnSpPr/>
      </xdr:nvCxnSpPr>
      <xdr:spPr>
        <a:xfrm>
          <a:off x="11207750" y="149053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2915" cy="248920"/>
    <xdr:sp macro="" textlink="">
      <xdr:nvSpPr>
        <xdr:cNvPr id="727" name="テキスト ボックス 726">
          <a:extLst>
            <a:ext uri="{FF2B5EF4-FFF2-40B4-BE49-F238E27FC236}">
              <a16:creationId xmlns:a16="http://schemas.microsoft.com/office/drawing/2014/main" id="{00000000-0008-0000-1000-0000D7020000}"/>
            </a:ext>
          </a:extLst>
        </xdr:cNvPr>
        <xdr:cNvSpPr txBox="1"/>
      </xdr:nvSpPr>
      <xdr:spPr>
        <a:xfrm>
          <a:off x="10797540" y="147662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165100</xdr:rowOff>
    </xdr:from>
    <xdr:to>
      <xdr:col>89</xdr:col>
      <xdr:colOff>171450</xdr:colOff>
      <xdr:row>86</xdr:row>
      <xdr:rowOff>165100</xdr:rowOff>
    </xdr:to>
    <xdr:cxnSp macro="">
      <xdr:nvCxnSpPr>
        <xdr:cNvPr id="728" name="直線コネクタ 727">
          <a:extLst>
            <a:ext uri="{FF2B5EF4-FFF2-40B4-BE49-F238E27FC236}">
              <a16:creationId xmlns:a16="http://schemas.microsoft.com/office/drawing/2014/main" id="{00000000-0008-0000-1000-0000D8020000}"/>
            </a:ext>
          </a:extLst>
        </xdr:cNvPr>
        <xdr:cNvCxnSpPr/>
      </xdr:nvCxnSpPr>
      <xdr:spPr>
        <a:xfrm>
          <a:off x="11207750" y="14585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26035</xdr:rowOff>
    </xdr:from>
    <xdr:ext cx="462915" cy="253365"/>
    <xdr:sp macro="" textlink="">
      <xdr:nvSpPr>
        <xdr:cNvPr id="729" name="テキスト ボックス 728">
          <a:extLst>
            <a:ext uri="{FF2B5EF4-FFF2-40B4-BE49-F238E27FC236}">
              <a16:creationId xmlns:a16="http://schemas.microsoft.com/office/drawing/2014/main" id="{00000000-0008-0000-1000-0000D9020000}"/>
            </a:ext>
          </a:extLst>
        </xdr:cNvPr>
        <xdr:cNvSpPr txBox="1"/>
      </xdr:nvSpPr>
      <xdr:spPr>
        <a:xfrm>
          <a:off x="10797540" y="14446885"/>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171450</xdr:colOff>
      <xdr:row>85</xdr:row>
      <xdr:rowOff>13335</xdr:rowOff>
    </xdr:to>
    <xdr:cxnSp macro="">
      <xdr:nvCxnSpPr>
        <xdr:cNvPr id="730" name="直線コネクタ 729">
          <a:extLst>
            <a:ext uri="{FF2B5EF4-FFF2-40B4-BE49-F238E27FC236}">
              <a16:creationId xmlns:a16="http://schemas.microsoft.com/office/drawing/2014/main" id="{00000000-0008-0000-1000-0000DA020000}"/>
            </a:ext>
          </a:extLst>
        </xdr:cNvPr>
        <xdr:cNvCxnSpPr/>
      </xdr:nvCxnSpPr>
      <xdr:spPr>
        <a:xfrm>
          <a:off x="11207750" y="142665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41275</xdr:rowOff>
    </xdr:from>
    <xdr:ext cx="398780" cy="253365"/>
    <xdr:sp macro="" textlink="">
      <xdr:nvSpPr>
        <xdr:cNvPr id="731" name="テキスト ボックス 730">
          <a:extLst>
            <a:ext uri="{FF2B5EF4-FFF2-40B4-BE49-F238E27FC236}">
              <a16:creationId xmlns:a16="http://schemas.microsoft.com/office/drawing/2014/main" id="{00000000-0008-0000-1000-0000DB020000}"/>
            </a:ext>
          </a:extLst>
        </xdr:cNvPr>
        <xdr:cNvSpPr txBox="1"/>
      </xdr:nvSpPr>
      <xdr:spPr>
        <a:xfrm>
          <a:off x="10842625" y="14126845"/>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29210</xdr:rowOff>
    </xdr:from>
    <xdr:to>
      <xdr:col>89</xdr:col>
      <xdr:colOff>171450</xdr:colOff>
      <xdr:row>83</xdr:row>
      <xdr:rowOff>29210</xdr:rowOff>
    </xdr:to>
    <xdr:cxnSp macro="">
      <xdr:nvCxnSpPr>
        <xdr:cNvPr id="732" name="直線コネクタ 731">
          <a:extLst>
            <a:ext uri="{FF2B5EF4-FFF2-40B4-BE49-F238E27FC236}">
              <a16:creationId xmlns:a16="http://schemas.microsoft.com/office/drawing/2014/main" id="{00000000-0008-0000-1000-0000DC020000}"/>
            </a:ext>
          </a:extLst>
        </xdr:cNvPr>
        <xdr:cNvCxnSpPr/>
      </xdr:nvCxnSpPr>
      <xdr:spPr>
        <a:xfrm>
          <a:off x="11207750" y="139471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57785</xdr:rowOff>
    </xdr:from>
    <xdr:ext cx="398780" cy="253365"/>
    <xdr:sp macro="" textlink="">
      <xdr:nvSpPr>
        <xdr:cNvPr id="733" name="テキスト ボックス 732">
          <a:extLst>
            <a:ext uri="{FF2B5EF4-FFF2-40B4-BE49-F238E27FC236}">
              <a16:creationId xmlns:a16="http://schemas.microsoft.com/office/drawing/2014/main" id="{00000000-0008-0000-1000-0000DD020000}"/>
            </a:ext>
          </a:extLst>
        </xdr:cNvPr>
        <xdr:cNvSpPr txBox="1"/>
      </xdr:nvSpPr>
      <xdr:spPr>
        <a:xfrm>
          <a:off x="10842625" y="13808075"/>
          <a:ext cx="398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45085</xdr:rowOff>
    </xdr:from>
    <xdr:to>
      <xdr:col>89</xdr:col>
      <xdr:colOff>171450</xdr:colOff>
      <xdr:row>81</xdr:row>
      <xdr:rowOff>45085</xdr:rowOff>
    </xdr:to>
    <xdr:cxnSp macro="">
      <xdr:nvCxnSpPr>
        <xdr:cNvPr id="734" name="直線コネクタ 733">
          <a:extLst>
            <a:ext uri="{FF2B5EF4-FFF2-40B4-BE49-F238E27FC236}">
              <a16:creationId xmlns:a16="http://schemas.microsoft.com/office/drawing/2014/main" id="{00000000-0008-0000-1000-0000DE020000}"/>
            </a:ext>
          </a:extLst>
        </xdr:cNvPr>
        <xdr:cNvCxnSpPr/>
      </xdr:nvCxnSpPr>
      <xdr:spPr>
        <a:xfrm>
          <a:off x="11207750" y="136277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73660</xdr:rowOff>
    </xdr:from>
    <xdr:ext cx="398780" cy="252730"/>
    <xdr:sp macro="" textlink="">
      <xdr:nvSpPr>
        <xdr:cNvPr id="735" name="テキスト ボックス 734">
          <a:extLst>
            <a:ext uri="{FF2B5EF4-FFF2-40B4-BE49-F238E27FC236}">
              <a16:creationId xmlns:a16="http://schemas.microsoft.com/office/drawing/2014/main" id="{00000000-0008-0000-1000-0000DF020000}"/>
            </a:ext>
          </a:extLst>
        </xdr:cNvPr>
        <xdr:cNvSpPr txBox="1"/>
      </xdr:nvSpPr>
      <xdr:spPr>
        <a:xfrm>
          <a:off x="10842625" y="13488670"/>
          <a:ext cx="398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61595</xdr:rowOff>
    </xdr:from>
    <xdr:to>
      <xdr:col>89</xdr:col>
      <xdr:colOff>171450</xdr:colOff>
      <xdr:row>79</xdr:row>
      <xdr:rowOff>61595</xdr:rowOff>
    </xdr:to>
    <xdr:cxnSp macro="">
      <xdr:nvCxnSpPr>
        <xdr:cNvPr id="736" name="直線コネクタ 735">
          <a:extLst>
            <a:ext uri="{FF2B5EF4-FFF2-40B4-BE49-F238E27FC236}">
              <a16:creationId xmlns:a16="http://schemas.microsoft.com/office/drawing/2014/main" id="{00000000-0008-0000-1000-0000E0020000}"/>
            </a:ext>
          </a:extLst>
        </xdr:cNvPr>
        <xdr:cNvCxnSpPr/>
      </xdr:nvCxnSpPr>
      <xdr:spPr>
        <a:xfrm>
          <a:off x="11207750" y="133089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90170</xdr:rowOff>
    </xdr:from>
    <xdr:ext cx="398780" cy="248920"/>
    <xdr:sp macro="" textlink="">
      <xdr:nvSpPr>
        <xdr:cNvPr id="737" name="テキスト ボックス 736">
          <a:extLst>
            <a:ext uri="{FF2B5EF4-FFF2-40B4-BE49-F238E27FC236}">
              <a16:creationId xmlns:a16="http://schemas.microsoft.com/office/drawing/2014/main" id="{00000000-0008-0000-1000-0000E1020000}"/>
            </a:ext>
          </a:extLst>
        </xdr:cNvPr>
        <xdr:cNvSpPr txBox="1"/>
      </xdr:nvSpPr>
      <xdr:spPr>
        <a:xfrm>
          <a:off x="10842625" y="13169900"/>
          <a:ext cx="398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76835</xdr:rowOff>
    </xdr:from>
    <xdr:to>
      <xdr:col>89</xdr:col>
      <xdr:colOff>171450</xdr:colOff>
      <xdr:row>77</xdr:row>
      <xdr:rowOff>76835</xdr:rowOff>
    </xdr:to>
    <xdr:cxnSp macro="">
      <xdr:nvCxnSpPr>
        <xdr:cNvPr id="738" name="直線コネクタ 737">
          <a:extLst>
            <a:ext uri="{FF2B5EF4-FFF2-40B4-BE49-F238E27FC236}">
              <a16:creationId xmlns:a16="http://schemas.microsoft.com/office/drawing/2014/main" id="{00000000-0008-0000-1000-0000E2020000}"/>
            </a:ext>
          </a:extLst>
        </xdr:cNvPr>
        <xdr:cNvCxnSpPr/>
      </xdr:nvCxnSpPr>
      <xdr:spPr>
        <a:xfrm>
          <a:off x="11207750" y="1298892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106045</xdr:rowOff>
    </xdr:from>
    <xdr:ext cx="339090" cy="248920"/>
    <xdr:sp macro="" textlink="">
      <xdr:nvSpPr>
        <xdr:cNvPr id="739" name="テキスト ボックス 738">
          <a:extLst>
            <a:ext uri="{FF2B5EF4-FFF2-40B4-BE49-F238E27FC236}">
              <a16:creationId xmlns:a16="http://schemas.microsoft.com/office/drawing/2014/main" id="{00000000-0008-0000-1000-0000E3020000}"/>
            </a:ext>
          </a:extLst>
        </xdr:cNvPr>
        <xdr:cNvSpPr txBox="1"/>
      </xdr:nvSpPr>
      <xdr:spPr>
        <a:xfrm>
          <a:off x="10906760" y="12850495"/>
          <a:ext cx="3390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93345</xdr:rowOff>
    </xdr:from>
    <xdr:to>
      <xdr:col>89</xdr:col>
      <xdr:colOff>171450</xdr:colOff>
      <xdr:row>75</xdr:row>
      <xdr:rowOff>93345</xdr:rowOff>
    </xdr:to>
    <xdr:cxnSp macro="">
      <xdr:nvCxnSpPr>
        <xdr:cNvPr id="740" name="直線コネクタ 739">
          <a:extLst>
            <a:ext uri="{FF2B5EF4-FFF2-40B4-BE49-F238E27FC236}">
              <a16:creationId xmlns:a16="http://schemas.microsoft.com/office/drawing/2014/main" id="{00000000-0008-0000-1000-0000E4020000}"/>
            </a:ext>
          </a:extLst>
        </xdr:cNvPr>
        <xdr:cNvCxnSpPr/>
      </xdr:nvCxnSpPr>
      <xdr:spPr>
        <a:xfrm>
          <a:off x="11207750" y="126701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93345</xdr:rowOff>
    </xdr:from>
    <xdr:to>
      <xdr:col>90</xdr:col>
      <xdr:colOff>25400</xdr:colOff>
      <xdr:row>88</xdr:row>
      <xdr:rowOff>149225</xdr:rowOff>
    </xdr:to>
    <xdr:sp macro="" textlink="">
      <xdr:nvSpPr>
        <xdr:cNvPr id="741" name="【消防施設】&#10;有形固定資産減価償却率グラフ枠">
          <a:extLst>
            <a:ext uri="{FF2B5EF4-FFF2-40B4-BE49-F238E27FC236}">
              <a16:creationId xmlns:a16="http://schemas.microsoft.com/office/drawing/2014/main" id="{00000000-0008-0000-1000-0000E5020000}"/>
            </a:ext>
          </a:extLst>
        </xdr:cNvPr>
        <xdr:cNvSpPr/>
      </xdr:nvSpPr>
      <xdr:spPr>
        <a:xfrm>
          <a:off x="1120775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125095</xdr:rowOff>
    </xdr:from>
    <xdr:to>
      <xdr:col>85</xdr:col>
      <xdr:colOff>126365</xdr:colOff>
      <xdr:row>86</xdr:row>
      <xdr:rowOff>165100</xdr:rowOff>
    </xdr:to>
    <xdr:cxnSp macro="">
      <xdr:nvCxnSpPr>
        <xdr:cNvPr id="742" name="直線コネクタ 741">
          <a:extLst>
            <a:ext uri="{FF2B5EF4-FFF2-40B4-BE49-F238E27FC236}">
              <a16:creationId xmlns:a16="http://schemas.microsoft.com/office/drawing/2014/main" id="{00000000-0008-0000-1000-0000E6020000}"/>
            </a:ext>
          </a:extLst>
        </xdr:cNvPr>
        <xdr:cNvCxnSpPr/>
      </xdr:nvCxnSpPr>
      <xdr:spPr>
        <a:xfrm flipV="1">
          <a:off x="14699615" y="13204825"/>
          <a:ext cx="0" cy="13811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5455" cy="253365"/>
    <xdr:sp macro="" textlink="">
      <xdr:nvSpPr>
        <xdr:cNvPr id="743" name="【消防施設】&#10;有形固定資産減価償却率最小値テキスト">
          <a:extLst>
            <a:ext uri="{FF2B5EF4-FFF2-40B4-BE49-F238E27FC236}">
              <a16:creationId xmlns:a16="http://schemas.microsoft.com/office/drawing/2014/main" id="{00000000-0008-0000-1000-0000E7020000}"/>
            </a:ext>
          </a:extLst>
        </xdr:cNvPr>
        <xdr:cNvSpPr txBox="1"/>
      </xdr:nvSpPr>
      <xdr:spPr>
        <a:xfrm>
          <a:off x="14738350" y="1458976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165100</xdr:rowOff>
    </xdr:from>
    <xdr:to>
      <xdr:col>86</xdr:col>
      <xdr:colOff>25400</xdr:colOff>
      <xdr:row>86</xdr:row>
      <xdr:rowOff>165100</xdr:rowOff>
    </xdr:to>
    <xdr:cxnSp macro="">
      <xdr:nvCxnSpPr>
        <xdr:cNvPr id="744" name="直線コネクタ 743">
          <a:extLst>
            <a:ext uri="{FF2B5EF4-FFF2-40B4-BE49-F238E27FC236}">
              <a16:creationId xmlns:a16="http://schemas.microsoft.com/office/drawing/2014/main" id="{00000000-0008-0000-1000-0000E8020000}"/>
            </a:ext>
          </a:extLst>
        </xdr:cNvPr>
        <xdr:cNvCxnSpPr/>
      </xdr:nvCxnSpPr>
      <xdr:spPr>
        <a:xfrm>
          <a:off x="14611350" y="14585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73025</xdr:rowOff>
    </xdr:from>
    <xdr:ext cx="400685" cy="253365"/>
    <xdr:sp macro="" textlink="">
      <xdr:nvSpPr>
        <xdr:cNvPr id="745" name="【消防施設】&#10;有形固定資産減価償却率最大値テキスト">
          <a:extLst>
            <a:ext uri="{FF2B5EF4-FFF2-40B4-BE49-F238E27FC236}">
              <a16:creationId xmlns:a16="http://schemas.microsoft.com/office/drawing/2014/main" id="{00000000-0008-0000-1000-0000E9020000}"/>
            </a:ext>
          </a:extLst>
        </xdr:cNvPr>
        <xdr:cNvSpPr txBox="1"/>
      </xdr:nvSpPr>
      <xdr:spPr>
        <a:xfrm>
          <a:off x="14738350" y="1298511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13.5</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125095</xdr:rowOff>
    </xdr:from>
    <xdr:to>
      <xdr:col>86</xdr:col>
      <xdr:colOff>25400</xdr:colOff>
      <xdr:row>78</xdr:row>
      <xdr:rowOff>125095</xdr:rowOff>
    </xdr:to>
    <xdr:cxnSp macro="">
      <xdr:nvCxnSpPr>
        <xdr:cNvPr id="746" name="直線コネクタ 745">
          <a:extLst>
            <a:ext uri="{FF2B5EF4-FFF2-40B4-BE49-F238E27FC236}">
              <a16:creationId xmlns:a16="http://schemas.microsoft.com/office/drawing/2014/main" id="{00000000-0008-0000-1000-0000EA020000}"/>
            </a:ext>
          </a:extLst>
        </xdr:cNvPr>
        <xdr:cNvCxnSpPr/>
      </xdr:nvCxnSpPr>
      <xdr:spPr>
        <a:xfrm>
          <a:off x="14611350" y="132048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108585</xdr:rowOff>
    </xdr:from>
    <xdr:ext cx="400685" cy="248920"/>
    <xdr:sp macro="" textlink="">
      <xdr:nvSpPr>
        <xdr:cNvPr id="747" name="【消防施設】&#10;有形固定資産減価償却率平均値テキスト">
          <a:extLst>
            <a:ext uri="{FF2B5EF4-FFF2-40B4-BE49-F238E27FC236}">
              <a16:creationId xmlns:a16="http://schemas.microsoft.com/office/drawing/2014/main" id="{00000000-0008-0000-1000-0000EB020000}"/>
            </a:ext>
          </a:extLst>
        </xdr:cNvPr>
        <xdr:cNvSpPr txBox="1"/>
      </xdr:nvSpPr>
      <xdr:spPr>
        <a:xfrm>
          <a:off x="14738350" y="13858875"/>
          <a:ext cx="40068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83</xdr:row>
      <xdr:rowOff>86360</xdr:rowOff>
    </xdr:from>
    <xdr:to>
      <xdr:col>85</xdr:col>
      <xdr:colOff>171450</xdr:colOff>
      <xdr:row>84</xdr:row>
      <xdr:rowOff>17780</xdr:rowOff>
    </xdr:to>
    <xdr:sp macro="" textlink="">
      <xdr:nvSpPr>
        <xdr:cNvPr id="748" name="フローチャート: 判断 747">
          <a:extLst>
            <a:ext uri="{FF2B5EF4-FFF2-40B4-BE49-F238E27FC236}">
              <a16:creationId xmlns:a16="http://schemas.microsoft.com/office/drawing/2014/main" id="{00000000-0008-0000-1000-0000EC020000}"/>
            </a:ext>
          </a:extLst>
        </xdr:cNvPr>
        <xdr:cNvSpPr/>
      </xdr:nvSpPr>
      <xdr:spPr>
        <a:xfrm>
          <a:off x="14649450" y="1400429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71120</xdr:rowOff>
    </xdr:from>
    <xdr:to>
      <xdr:col>81</xdr:col>
      <xdr:colOff>101600</xdr:colOff>
      <xdr:row>84</xdr:row>
      <xdr:rowOff>2540</xdr:rowOff>
    </xdr:to>
    <xdr:sp macro="" textlink="">
      <xdr:nvSpPr>
        <xdr:cNvPr id="749" name="フローチャート: 判断 748">
          <a:extLst>
            <a:ext uri="{FF2B5EF4-FFF2-40B4-BE49-F238E27FC236}">
              <a16:creationId xmlns:a16="http://schemas.microsoft.com/office/drawing/2014/main" id="{00000000-0008-0000-1000-0000ED020000}"/>
            </a:ext>
          </a:extLst>
        </xdr:cNvPr>
        <xdr:cNvSpPr/>
      </xdr:nvSpPr>
      <xdr:spPr>
        <a:xfrm>
          <a:off x="13887450" y="139890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52705</xdr:rowOff>
    </xdr:from>
    <xdr:to>
      <xdr:col>76</xdr:col>
      <xdr:colOff>165100</xdr:colOff>
      <xdr:row>83</xdr:row>
      <xdr:rowOff>151765</xdr:rowOff>
    </xdr:to>
    <xdr:sp macro="" textlink="">
      <xdr:nvSpPr>
        <xdr:cNvPr id="750" name="フローチャート: 判断 749">
          <a:extLst>
            <a:ext uri="{FF2B5EF4-FFF2-40B4-BE49-F238E27FC236}">
              <a16:creationId xmlns:a16="http://schemas.microsoft.com/office/drawing/2014/main" id="{00000000-0008-0000-1000-0000EE020000}"/>
            </a:ext>
          </a:extLst>
        </xdr:cNvPr>
        <xdr:cNvSpPr/>
      </xdr:nvSpPr>
      <xdr:spPr>
        <a:xfrm>
          <a:off x="13093700" y="139706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161925</xdr:rowOff>
    </xdr:from>
    <xdr:to>
      <xdr:col>72</xdr:col>
      <xdr:colOff>38100</xdr:colOff>
      <xdr:row>83</xdr:row>
      <xdr:rowOff>93345</xdr:rowOff>
    </xdr:to>
    <xdr:sp macro="" textlink="">
      <xdr:nvSpPr>
        <xdr:cNvPr id="751" name="フローチャート: 判断 750">
          <a:extLst>
            <a:ext uri="{FF2B5EF4-FFF2-40B4-BE49-F238E27FC236}">
              <a16:creationId xmlns:a16="http://schemas.microsoft.com/office/drawing/2014/main" id="{00000000-0008-0000-1000-0000EF020000}"/>
            </a:ext>
          </a:extLst>
        </xdr:cNvPr>
        <xdr:cNvSpPr/>
      </xdr:nvSpPr>
      <xdr:spPr>
        <a:xfrm>
          <a:off x="12299950" y="139122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149225</xdr:rowOff>
    </xdr:from>
    <xdr:to>
      <xdr:col>67</xdr:col>
      <xdr:colOff>101600</xdr:colOff>
      <xdr:row>83</xdr:row>
      <xdr:rowOff>80645</xdr:rowOff>
    </xdr:to>
    <xdr:sp macro="" textlink="">
      <xdr:nvSpPr>
        <xdr:cNvPr id="752" name="フローチャート: 判断 751">
          <a:extLst>
            <a:ext uri="{FF2B5EF4-FFF2-40B4-BE49-F238E27FC236}">
              <a16:creationId xmlns:a16="http://schemas.microsoft.com/office/drawing/2014/main" id="{00000000-0008-0000-1000-0000F0020000}"/>
            </a:ext>
          </a:extLst>
        </xdr:cNvPr>
        <xdr:cNvSpPr/>
      </xdr:nvSpPr>
      <xdr:spPr>
        <a:xfrm>
          <a:off x="11487150" y="138995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146685</xdr:rowOff>
    </xdr:from>
    <xdr:ext cx="762000" cy="248920"/>
    <xdr:sp macro="" textlink="">
      <xdr:nvSpPr>
        <xdr:cNvPr id="753" name="テキスト ボックス 752">
          <a:extLst>
            <a:ext uri="{FF2B5EF4-FFF2-40B4-BE49-F238E27FC236}">
              <a16:creationId xmlns:a16="http://schemas.microsoft.com/office/drawing/2014/main" id="{00000000-0008-0000-1000-0000F1020000}"/>
            </a:ext>
          </a:extLst>
        </xdr:cNvPr>
        <xdr:cNvSpPr txBox="1"/>
      </xdr:nvSpPr>
      <xdr:spPr>
        <a:xfrm>
          <a:off x="1452880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146685</xdr:rowOff>
    </xdr:from>
    <xdr:ext cx="757555" cy="248920"/>
    <xdr:sp macro="" textlink="">
      <xdr:nvSpPr>
        <xdr:cNvPr id="754" name="テキスト ボックス 753">
          <a:extLst>
            <a:ext uri="{FF2B5EF4-FFF2-40B4-BE49-F238E27FC236}">
              <a16:creationId xmlns:a16="http://schemas.microsoft.com/office/drawing/2014/main" id="{00000000-0008-0000-1000-0000F2020000}"/>
            </a:ext>
          </a:extLst>
        </xdr:cNvPr>
        <xdr:cNvSpPr txBox="1"/>
      </xdr:nvSpPr>
      <xdr:spPr>
        <a:xfrm>
          <a:off x="137668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146685</xdr:rowOff>
    </xdr:from>
    <xdr:ext cx="762000" cy="248920"/>
    <xdr:sp macro="" textlink="">
      <xdr:nvSpPr>
        <xdr:cNvPr id="755" name="テキスト ボックス 754">
          <a:extLst>
            <a:ext uri="{FF2B5EF4-FFF2-40B4-BE49-F238E27FC236}">
              <a16:creationId xmlns:a16="http://schemas.microsoft.com/office/drawing/2014/main" id="{00000000-0008-0000-1000-0000F3020000}"/>
            </a:ext>
          </a:extLst>
        </xdr:cNvPr>
        <xdr:cNvSpPr txBox="1"/>
      </xdr:nvSpPr>
      <xdr:spPr>
        <a:xfrm>
          <a:off x="129730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88</xdr:row>
      <xdr:rowOff>146685</xdr:rowOff>
    </xdr:from>
    <xdr:ext cx="762000" cy="248920"/>
    <xdr:sp macro="" textlink="">
      <xdr:nvSpPr>
        <xdr:cNvPr id="756" name="テキスト ボックス 755">
          <a:extLst>
            <a:ext uri="{FF2B5EF4-FFF2-40B4-BE49-F238E27FC236}">
              <a16:creationId xmlns:a16="http://schemas.microsoft.com/office/drawing/2014/main" id="{00000000-0008-0000-1000-0000F4020000}"/>
            </a:ext>
          </a:extLst>
        </xdr:cNvPr>
        <xdr:cNvSpPr txBox="1"/>
      </xdr:nvSpPr>
      <xdr:spPr>
        <a:xfrm>
          <a:off x="121729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146685</xdr:rowOff>
    </xdr:from>
    <xdr:ext cx="757555" cy="248920"/>
    <xdr:sp macro="" textlink="">
      <xdr:nvSpPr>
        <xdr:cNvPr id="757" name="テキスト ボックス 756">
          <a:extLst>
            <a:ext uri="{FF2B5EF4-FFF2-40B4-BE49-F238E27FC236}">
              <a16:creationId xmlns:a16="http://schemas.microsoft.com/office/drawing/2014/main" id="{00000000-0008-0000-1000-0000F5020000}"/>
            </a:ext>
          </a:extLst>
        </xdr:cNvPr>
        <xdr:cNvSpPr txBox="1"/>
      </xdr:nvSpPr>
      <xdr:spPr>
        <a:xfrm>
          <a:off x="113665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86</xdr:row>
      <xdr:rowOff>40005</xdr:rowOff>
    </xdr:from>
    <xdr:to>
      <xdr:col>85</xdr:col>
      <xdr:colOff>171450</xdr:colOff>
      <xdr:row>86</xdr:row>
      <xdr:rowOff>140335</xdr:rowOff>
    </xdr:to>
    <xdr:sp macro="" textlink="">
      <xdr:nvSpPr>
        <xdr:cNvPr id="758" name="楕円 757">
          <a:extLst>
            <a:ext uri="{FF2B5EF4-FFF2-40B4-BE49-F238E27FC236}">
              <a16:creationId xmlns:a16="http://schemas.microsoft.com/office/drawing/2014/main" id="{00000000-0008-0000-1000-0000F6020000}"/>
            </a:ext>
          </a:extLst>
        </xdr:cNvPr>
        <xdr:cNvSpPr/>
      </xdr:nvSpPr>
      <xdr:spPr>
        <a:xfrm>
          <a:off x="14649450" y="14460855"/>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125095</xdr:rowOff>
    </xdr:from>
    <xdr:ext cx="400685" cy="248920"/>
    <xdr:sp macro="" textlink="">
      <xdr:nvSpPr>
        <xdr:cNvPr id="759" name="【消防施設】&#10;有形固定資産減価償却率該当値テキスト">
          <a:extLst>
            <a:ext uri="{FF2B5EF4-FFF2-40B4-BE49-F238E27FC236}">
              <a16:creationId xmlns:a16="http://schemas.microsoft.com/office/drawing/2014/main" id="{00000000-0008-0000-1000-0000F7020000}"/>
            </a:ext>
          </a:extLst>
        </xdr:cNvPr>
        <xdr:cNvSpPr txBox="1"/>
      </xdr:nvSpPr>
      <xdr:spPr>
        <a:xfrm>
          <a:off x="14738350" y="14378305"/>
          <a:ext cx="400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95.3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86</xdr:row>
      <xdr:rowOff>26035</xdr:rowOff>
    </xdr:from>
    <xdr:to>
      <xdr:col>81</xdr:col>
      <xdr:colOff>101600</xdr:colOff>
      <xdr:row>86</xdr:row>
      <xdr:rowOff>125730</xdr:rowOff>
    </xdr:to>
    <xdr:sp macro="" textlink="">
      <xdr:nvSpPr>
        <xdr:cNvPr id="760" name="楕円 759">
          <a:extLst>
            <a:ext uri="{FF2B5EF4-FFF2-40B4-BE49-F238E27FC236}">
              <a16:creationId xmlns:a16="http://schemas.microsoft.com/office/drawing/2014/main" id="{00000000-0008-0000-1000-0000F8020000}"/>
            </a:ext>
          </a:extLst>
        </xdr:cNvPr>
        <xdr:cNvSpPr/>
      </xdr:nvSpPr>
      <xdr:spPr>
        <a:xfrm>
          <a:off x="13887450" y="144468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75565</xdr:rowOff>
    </xdr:from>
    <xdr:to>
      <xdr:col>85</xdr:col>
      <xdr:colOff>127000</xdr:colOff>
      <xdr:row>86</xdr:row>
      <xdr:rowOff>90170</xdr:rowOff>
    </xdr:to>
    <xdr:cxnSp macro="">
      <xdr:nvCxnSpPr>
        <xdr:cNvPr id="761" name="直線コネクタ 760">
          <a:extLst>
            <a:ext uri="{FF2B5EF4-FFF2-40B4-BE49-F238E27FC236}">
              <a16:creationId xmlns:a16="http://schemas.microsoft.com/office/drawing/2014/main" id="{00000000-0008-0000-1000-0000F9020000}"/>
            </a:ext>
          </a:extLst>
        </xdr:cNvPr>
        <xdr:cNvCxnSpPr/>
      </xdr:nvCxnSpPr>
      <xdr:spPr>
        <a:xfrm>
          <a:off x="13938250" y="14496415"/>
          <a:ext cx="762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10160</xdr:rowOff>
    </xdr:from>
    <xdr:to>
      <xdr:col>76</xdr:col>
      <xdr:colOff>165100</xdr:colOff>
      <xdr:row>86</xdr:row>
      <xdr:rowOff>109220</xdr:rowOff>
    </xdr:to>
    <xdr:sp macro="" textlink="">
      <xdr:nvSpPr>
        <xdr:cNvPr id="762" name="楕円 761">
          <a:extLst>
            <a:ext uri="{FF2B5EF4-FFF2-40B4-BE49-F238E27FC236}">
              <a16:creationId xmlns:a16="http://schemas.microsoft.com/office/drawing/2014/main" id="{00000000-0008-0000-1000-0000FA020000}"/>
            </a:ext>
          </a:extLst>
        </xdr:cNvPr>
        <xdr:cNvSpPr/>
      </xdr:nvSpPr>
      <xdr:spPr>
        <a:xfrm>
          <a:off x="13093700" y="144310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59690</xdr:rowOff>
    </xdr:from>
    <xdr:to>
      <xdr:col>81</xdr:col>
      <xdr:colOff>50800</xdr:colOff>
      <xdr:row>86</xdr:row>
      <xdr:rowOff>75565</xdr:rowOff>
    </xdr:to>
    <xdr:cxnSp macro="">
      <xdr:nvCxnSpPr>
        <xdr:cNvPr id="763" name="直線コネクタ 762">
          <a:extLst>
            <a:ext uri="{FF2B5EF4-FFF2-40B4-BE49-F238E27FC236}">
              <a16:creationId xmlns:a16="http://schemas.microsoft.com/office/drawing/2014/main" id="{00000000-0008-0000-1000-0000FB020000}"/>
            </a:ext>
          </a:extLst>
        </xdr:cNvPr>
        <xdr:cNvCxnSpPr/>
      </xdr:nvCxnSpPr>
      <xdr:spPr>
        <a:xfrm>
          <a:off x="13144500" y="14480540"/>
          <a:ext cx="7937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163195</xdr:rowOff>
    </xdr:from>
    <xdr:to>
      <xdr:col>72</xdr:col>
      <xdr:colOff>38100</xdr:colOff>
      <xdr:row>86</xdr:row>
      <xdr:rowOff>95250</xdr:rowOff>
    </xdr:to>
    <xdr:sp macro="" textlink="">
      <xdr:nvSpPr>
        <xdr:cNvPr id="764" name="楕円 763">
          <a:extLst>
            <a:ext uri="{FF2B5EF4-FFF2-40B4-BE49-F238E27FC236}">
              <a16:creationId xmlns:a16="http://schemas.microsoft.com/office/drawing/2014/main" id="{00000000-0008-0000-1000-0000FC020000}"/>
            </a:ext>
          </a:extLst>
        </xdr:cNvPr>
        <xdr:cNvSpPr/>
      </xdr:nvSpPr>
      <xdr:spPr>
        <a:xfrm>
          <a:off x="12299950" y="144164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86</xdr:row>
      <xdr:rowOff>45085</xdr:rowOff>
    </xdr:from>
    <xdr:to>
      <xdr:col>76</xdr:col>
      <xdr:colOff>114300</xdr:colOff>
      <xdr:row>86</xdr:row>
      <xdr:rowOff>59690</xdr:rowOff>
    </xdr:to>
    <xdr:cxnSp macro="">
      <xdr:nvCxnSpPr>
        <xdr:cNvPr id="765" name="直線コネクタ 764">
          <a:extLst>
            <a:ext uri="{FF2B5EF4-FFF2-40B4-BE49-F238E27FC236}">
              <a16:creationId xmlns:a16="http://schemas.microsoft.com/office/drawing/2014/main" id="{00000000-0008-0000-1000-0000FD020000}"/>
            </a:ext>
          </a:extLst>
        </xdr:cNvPr>
        <xdr:cNvCxnSpPr/>
      </xdr:nvCxnSpPr>
      <xdr:spPr>
        <a:xfrm>
          <a:off x="12344400" y="14465935"/>
          <a:ext cx="8001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140970</xdr:rowOff>
    </xdr:from>
    <xdr:to>
      <xdr:col>67</xdr:col>
      <xdr:colOff>101600</xdr:colOff>
      <xdr:row>86</xdr:row>
      <xdr:rowOff>73025</xdr:rowOff>
    </xdr:to>
    <xdr:sp macro="" textlink="">
      <xdr:nvSpPr>
        <xdr:cNvPr id="766" name="楕円 765">
          <a:extLst>
            <a:ext uri="{FF2B5EF4-FFF2-40B4-BE49-F238E27FC236}">
              <a16:creationId xmlns:a16="http://schemas.microsoft.com/office/drawing/2014/main" id="{00000000-0008-0000-1000-0000FE020000}"/>
            </a:ext>
          </a:extLst>
        </xdr:cNvPr>
        <xdr:cNvSpPr/>
      </xdr:nvSpPr>
      <xdr:spPr>
        <a:xfrm>
          <a:off x="11487150" y="143941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22860</xdr:rowOff>
    </xdr:from>
    <xdr:to>
      <xdr:col>71</xdr:col>
      <xdr:colOff>171450</xdr:colOff>
      <xdr:row>86</xdr:row>
      <xdr:rowOff>45085</xdr:rowOff>
    </xdr:to>
    <xdr:cxnSp macro="">
      <xdr:nvCxnSpPr>
        <xdr:cNvPr id="767" name="直線コネクタ 766">
          <a:extLst>
            <a:ext uri="{FF2B5EF4-FFF2-40B4-BE49-F238E27FC236}">
              <a16:creationId xmlns:a16="http://schemas.microsoft.com/office/drawing/2014/main" id="{00000000-0008-0000-1000-0000FF020000}"/>
            </a:ext>
          </a:extLst>
        </xdr:cNvPr>
        <xdr:cNvCxnSpPr/>
      </xdr:nvCxnSpPr>
      <xdr:spPr>
        <a:xfrm>
          <a:off x="11537950" y="14443710"/>
          <a:ext cx="8064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82</xdr:row>
      <xdr:rowOff>18415</xdr:rowOff>
    </xdr:from>
    <xdr:ext cx="400685" cy="252095"/>
    <xdr:sp macro="" textlink="">
      <xdr:nvSpPr>
        <xdr:cNvPr id="768" name="n_1aveValue【消防施設】&#10;有形固定資産減価償却率">
          <a:extLst>
            <a:ext uri="{FF2B5EF4-FFF2-40B4-BE49-F238E27FC236}">
              <a16:creationId xmlns:a16="http://schemas.microsoft.com/office/drawing/2014/main" id="{00000000-0008-0000-1000-000000030000}"/>
            </a:ext>
          </a:extLst>
        </xdr:cNvPr>
        <xdr:cNvSpPr txBox="1"/>
      </xdr:nvSpPr>
      <xdr:spPr>
        <a:xfrm>
          <a:off x="13742035" y="13768705"/>
          <a:ext cx="400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82</xdr:row>
      <xdr:rowOff>635</xdr:rowOff>
    </xdr:from>
    <xdr:ext cx="400685" cy="253365"/>
    <xdr:sp macro="" textlink="">
      <xdr:nvSpPr>
        <xdr:cNvPr id="769" name="n_2aveValue【消防施設】&#10;有形固定資産減価償却率">
          <a:extLst>
            <a:ext uri="{FF2B5EF4-FFF2-40B4-BE49-F238E27FC236}">
              <a16:creationId xmlns:a16="http://schemas.microsoft.com/office/drawing/2014/main" id="{00000000-0008-0000-1000-000001030000}"/>
            </a:ext>
          </a:extLst>
        </xdr:cNvPr>
        <xdr:cNvSpPr txBox="1"/>
      </xdr:nvSpPr>
      <xdr:spPr>
        <a:xfrm>
          <a:off x="12960985" y="13750925"/>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81</xdr:row>
      <xdr:rowOff>109220</xdr:rowOff>
    </xdr:from>
    <xdr:ext cx="405130" cy="248920"/>
    <xdr:sp macro="" textlink="">
      <xdr:nvSpPr>
        <xdr:cNvPr id="770" name="n_3aveValue【消防施設】&#10;有形固定資産減価償却率">
          <a:extLst>
            <a:ext uri="{FF2B5EF4-FFF2-40B4-BE49-F238E27FC236}">
              <a16:creationId xmlns:a16="http://schemas.microsoft.com/office/drawing/2014/main" id="{00000000-0008-0000-1000-000002030000}"/>
            </a:ext>
          </a:extLst>
        </xdr:cNvPr>
        <xdr:cNvSpPr txBox="1"/>
      </xdr:nvSpPr>
      <xdr:spPr>
        <a:xfrm>
          <a:off x="12167235" y="13691870"/>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81</xdr:row>
      <xdr:rowOff>96520</xdr:rowOff>
    </xdr:from>
    <xdr:ext cx="400685" cy="253365"/>
    <xdr:sp macro="" textlink="">
      <xdr:nvSpPr>
        <xdr:cNvPr id="771" name="n_4aveValue【消防施設】&#10;有形固定資産減価償却率">
          <a:extLst>
            <a:ext uri="{FF2B5EF4-FFF2-40B4-BE49-F238E27FC236}">
              <a16:creationId xmlns:a16="http://schemas.microsoft.com/office/drawing/2014/main" id="{00000000-0008-0000-1000-000003030000}"/>
            </a:ext>
          </a:extLst>
        </xdr:cNvPr>
        <xdr:cNvSpPr txBox="1"/>
      </xdr:nvSpPr>
      <xdr:spPr>
        <a:xfrm>
          <a:off x="11354435" y="1367917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86</xdr:row>
      <xdr:rowOff>116840</xdr:rowOff>
    </xdr:from>
    <xdr:ext cx="400685" cy="253365"/>
    <xdr:sp macro="" textlink="">
      <xdr:nvSpPr>
        <xdr:cNvPr id="772" name="n_1mainValue【消防施設】&#10;有形固定資産減価償却率">
          <a:extLst>
            <a:ext uri="{FF2B5EF4-FFF2-40B4-BE49-F238E27FC236}">
              <a16:creationId xmlns:a16="http://schemas.microsoft.com/office/drawing/2014/main" id="{00000000-0008-0000-1000-000004030000}"/>
            </a:ext>
          </a:extLst>
        </xdr:cNvPr>
        <xdr:cNvSpPr txBox="1"/>
      </xdr:nvSpPr>
      <xdr:spPr>
        <a:xfrm>
          <a:off x="13742035" y="1453769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86</xdr:row>
      <xdr:rowOff>100330</xdr:rowOff>
    </xdr:from>
    <xdr:ext cx="400685" cy="253365"/>
    <xdr:sp macro="" textlink="">
      <xdr:nvSpPr>
        <xdr:cNvPr id="773" name="n_2mainValue【消防施設】&#10;有形固定資産減価償却率">
          <a:extLst>
            <a:ext uri="{FF2B5EF4-FFF2-40B4-BE49-F238E27FC236}">
              <a16:creationId xmlns:a16="http://schemas.microsoft.com/office/drawing/2014/main" id="{00000000-0008-0000-1000-000005030000}"/>
            </a:ext>
          </a:extLst>
        </xdr:cNvPr>
        <xdr:cNvSpPr txBox="1"/>
      </xdr:nvSpPr>
      <xdr:spPr>
        <a:xfrm>
          <a:off x="12960985" y="1452118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86</xdr:row>
      <xdr:rowOff>86360</xdr:rowOff>
    </xdr:from>
    <xdr:ext cx="405130" cy="248920"/>
    <xdr:sp macro="" textlink="">
      <xdr:nvSpPr>
        <xdr:cNvPr id="774" name="n_3mainValue【消防施設】&#10;有形固定資産減価償却率">
          <a:extLst>
            <a:ext uri="{FF2B5EF4-FFF2-40B4-BE49-F238E27FC236}">
              <a16:creationId xmlns:a16="http://schemas.microsoft.com/office/drawing/2014/main" id="{00000000-0008-0000-1000-000006030000}"/>
            </a:ext>
          </a:extLst>
        </xdr:cNvPr>
        <xdr:cNvSpPr txBox="1"/>
      </xdr:nvSpPr>
      <xdr:spPr>
        <a:xfrm>
          <a:off x="12167235" y="14507210"/>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92.5</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86</xdr:row>
      <xdr:rowOff>63500</xdr:rowOff>
    </xdr:from>
    <xdr:ext cx="400685" cy="253365"/>
    <xdr:sp macro="" textlink="">
      <xdr:nvSpPr>
        <xdr:cNvPr id="775" name="n_4mainValue【消防施設】&#10;有形固定資産減価償却率">
          <a:extLst>
            <a:ext uri="{FF2B5EF4-FFF2-40B4-BE49-F238E27FC236}">
              <a16:creationId xmlns:a16="http://schemas.microsoft.com/office/drawing/2014/main" id="{00000000-0008-0000-1000-000007030000}"/>
            </a:ext>
          </a:extLst>
        </xdr:cNvPr>
        <xdr:cNvSpPr txBox="1"/>
      </xdr:nvSpPr>
      <xdr:spPr>
        <a:xfrm>
          <a:off x="11354435" y="1448435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149225</xdr:rowOff>
    </xdr:from>
    <xdr:to>
      <xdr:col>120</xdr:col>
      <xdr:colOff>152400</xdr:colOff>
      <xdr:row>72</xdr:row>
      <xdr:rowOff>99060</xdr:rowOff>
    </xdr:to>
    <xdr:sp macro="" textlink="">
      <xdr:nvSpPr>
        <xdr:cNvPr id="776" name="正方形/長方形 775">
          <a:extLst>
            <a:ext uri="{FF2B5EF4-FFF2-40B4-BE49-F238E27FC236}">
              <a16:creationId xmlns:a16="http://schemas.microsoft.com/office/drawing/2014/main" id="{00000000-0008-0000-1000-000008030000}"/>
            </a:ext>
          </a:extLst>
        </xdr:cNvPr>
        <xdr:cNvSpPr/>
      </xdr:nvSpPr>
      <xdr:spPr>
        <a:xfrm>
          <a:off x="164592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124460</xdr:rowOff>
    </xdr:from>
    <xdr:to>
      <xdr:col>104</xdr:col>
      <xdr:colOff>127000</xdr:colOff>
      <xdr:row>74</xdr:row>
      <xdr:rowOff>37465</xdr:rowOff>
    </xdr:to>
    <xdr:sp macro="" textlink="">
      <xdr:nvSpPr>
        <xdr:cNvPr id="777" name="正方形/長方形 776">
          <a:extLst>
            <a:ext uri="{FF2B5EF4-FFF2-40B4-BE49-F238E27FC236}">
              <a16:creationId xmlns:a16="http://schemas.microsoft.com/office/drawing/2014/main" id="{00000000-0008-0000-1000-000009030000}"/>
            </a:ext>
          </a:extLst>
        </xdr:cNvPr>
        <xdr:cNvSpPr/>
      </xdr:nvSpPr>
      <xdr:spPr>
        <a:xfrm>
          <a:off x="16586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154940</xdr:rowOff>
    </xdr:from>
    <xdr:to>
      <xdr:col>104</xdr:col>
      <xdr:colOff>127000</xdr:colOff>
      <xdr:row>75</xdr:row>
      <xdr:rowOff>68580</xdr:rowOff>
    </xdr:to>
    <xdr:sp macro="" textlink="">
      <xdr:nvSpPr>
        <xdr:cNvPr id="778" name="正方形/長方形 777">
          <a:extLst>
            <a:ext uri="{FF2B5EF4-FFF2-40B4-BE49-F238E27FC236}">
              <a16:creationId xmlns:a16="http://schemas.microsoft.com/office/drawing/2014/main" id="{00000000-0008-0000-1000-00000A030000}"/>
            </a:ext>
          </a:extLst>
        </xdr:cNvPr>
        <xdr:cNvSpPr/>
      </xdr:nvSpPr>
      <xdr:spPr>
        <a:xfrm>
          <a:off x="16586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97/104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124460</xdr:rowOff>
    </xdr:from>
    <xdr:to>
      <xdr:col>110</xdr:col>
      <xdr:colOff>0</xdr:colOff>
      <xdr:row>74</xdr:row>
      <xdr:rowOff>37465</xdr:rowOff>
    </xdr:to>
    <xdr:sp macro="" textlink="">
      <xdr:nvSpPr>
        <xdr:cNvPr id="779" name="正方形/長方形 778">
          <a:extLst>
            <a:ext uri="{FF2B5EF4-FFF2-40B4-BE49-F238E27FC236}">
              <a16:creationId xmlns:a16="http://schemas.microsoft.com/office/drawing/2014/main" id="{00000000-0008-0000-1000-00000B030000}"/>
            </a:ext>
          </a:extLst>
        </xdr:cNvPr>
        <xdr:cNvSpPr/>
      </xdr:nvSpPr>
      <xdr:spPr>
        <a:xfrm>
          <a:off x="174879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154940</xdr:rowOff>
    </xdr:from>
    <xdr:to>
      <xdr:col>110</xdr:col>
      <xdr:colOff>0</xdr:colOff>
      <xdr:row>75</xdr:row>
      <xdr:rowOff>68580</xdr:rowOff>
    </xdr:to>
    <xdr:sp macro="" textlink="">
      <xdr:nvSpPr>
        <xdr:cNvPr id="780" name="正方形/長方形 779">
          <a:extLst>
            <a:ext uri="{FF2B5EF4-FFF2-40B4-BE49-F238E27FC236}">
              <a16:creationId xmlns:a16="http://schemas.microsoft.com/office/drawing/2014/main" id="{00000000-0008-0000-1000-00000C030000}"/>
            </a:ext>
          </a:extLst>
        </xdr:cNvPr>
        <xdr:cNvSpPr/>
      </xdr:nvSpPr>
      <xdr:spPr>
        <a:xfrm>
          <a:off x="174879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124460</xdr:rowOff>
    </xdr:from>
    <xdr:to>
      <xdr:col>116</xdr:col>
      <xdr:colOff>0</xdr:colOff>
      <xdr:row>74</xdr:row>
      <xdr:rowOff>37465</xdr:rowOff>
    </xdr:to>
    <xdr:sp macro="" textlink="">
      <xdr:nvSpPr>
        <xdr:cNvPr id="781" name="正方形/長方形 780">
          <a:extLst>
            <a:ext uri="{FF2B5EF4-FFF2-40B4-BE49-F238E27FC236}">
              <a16:creationId xmlns:a16="http://schemas.microsoft.com/office/drawing/2014/main" id="{00000000-0008-0000-1000-00000D030000}"/>
            </a:ext>
          </a:extLst>
        </xdr:cNvPr>
        <xdr:cNvSpPr/>
      </xdr:nvSpPr>
      <xdr:spPr>
        <a:xfrm>
          <a:off x="185166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154940</xdr:rowOff>
    </xdr:from>
    <xdr:to>
      <xdr:col>116</xdr:col>
      <xdr:colOff>0</xdr:colOff>
      <xdr:row>75</xdr:row>
      <xdr:rowOff>68580</xdr:rowOff>
    </xdr:to>
    <xdr:sp macro="" textlink="">
      <xdr:nvSpPr>
        <xdr:cNvPr id="782" name="正方形/長方形 781">
          <a:extLst>
            <a:ext uri="{FF2B5EF4-FFF2-40B4-BE49-F238E27FC236}">
              <a16:creationId xmlns:a16="http://schemas.microsoft.com/office/drawing/2014/main" id="{00000000-0008-0000-1000-00000E030000}"/>
            </a:ext>
          </a:extLst>
        </xdr:cNvPr>
        <xdr:cNvSpPr/>
      </xdr:nvSpPr>
      <xdr:spPr>
        <a:xfrm>
          <a:off x="185166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93345</xdr:rowOff>
    </xdr:from>
    <xdr:to>
      <xdr:col>120</xdr:col>
      <xdr:colOff>152400</xdr:colOff>
      <xdr:row>88</xdr:row>
      <xdr:rowOff>149225</xdr:rowOff>
    </xdr:to>
    <xdr:sp macro="" textlink="">
      <xdr:nvSpPr>
        <xdr:cNvPr id="783" name="正方形/長方形 782">
          <a:extLst>
            <a:ext uri="{FF2B5EF4-FFF2-40B4-BE49-F238E27FC236}">
              <a16:creationId xmlns:a16="http://schemas.microsoft.com/office/drawing/2014/main" id="{00000000-0008-0000-1000-00000F030000}"/>
            </a:ext>
          </a:extLst>
        </xdr:cNvPr>
        <xdr:cNvSpPr/>
      </xdr:nvSpPr>
      <xdr:spPr>
        <a:xfrm>
          <a:off x="164592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74295</xdr:rowOff>
    </xdr:from>
    <xdr:ext cx="345440" cy="216535"/>
    <xdr:sp macro="" textlink="">
      <xdr:nvSpPr>
        <xdr:cNvPr id="784" name="テキスト ボックス 783">
          <a:extLst>
            <a:ext uri="{FF2B5EF4-FFF2-40B4-BE49-F238E27FC236}">
              <a16:creationId xmlns:a16="http://schemas.microsoft.com/office/drawing/2014/main" id="{00000000-0008-0000-1000-000010030000}"/>
            </a:ext>
          </a:extLst>
        </xdr:cNvPr>
        <xdr:cNvSpPr txBox="1"/>
      </xdr:nvSpPr>
      <xdr:spPr>
        <a:xfrm>
          <a:off x="16440150" y="12483465"/>
          <a:ext cx="34544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149225</xdr:rowOff>
    </xdr:from>
    <xdr:to>
      <xdr:col>120</xdr:col>
      <xdr:colOff>114300</xdr:colOff>
      <xdr:row>88</xdr:row>
      <xdr:rowOff>149225</xdr:rowOff>
    </xdr:to>
    <xdr:cxnSp macro="">
      <xdr:nvCxnSpPr>
        <xdr:cNvPr id="785" name="直線コネクタ 784">
          <a:extLst>
            <a:ext uri="{FF2B5EF4-FFF2-40B4-BE49-F238E27FC236}">
              <a16:creationId xmlns:a16="http://schemas.microsoft.com/office/drawing/2014/main" id="{00000000-0008-0000-1000-000011030000}"/>
            </a:ext>
          </a:extLst>
        </xdr:cNvPr>
        <xdr:cNvCxnSpPr/>
      </xdr:nvCxnSpPr>
      <xdr:spPr>
        <a:xfrm>
          <a:off x="164592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37465</xdr:rowOff>
    </xdr:from>
    <xdr:to>
      <xdr:col>120</xdr:col>
      <xdr:colOff>114300</xdr:colOff>
      <xdr:row>86</xdr:row>
      <xdr:rowOff>37465</xdr:rowOff>
    </xdr:to>
    <xdr:cxnSp macro="">
      <xdr:nvCxnSpPr>
        <xdr:cNvPr id="786" name="直線コネクタ 785">
          <a:extLst>
            <a:ext uri="{FF2B5EF4-FFF2-40B4-BE49-F238E27FC236}">
              <a16:creationId xmlns:a16="http://schemas.microsoft.com/office/drawing/2014/main" id="{00000000-0008-0000-1000-000012030000}"/>
            </a:ext>
          </a:extLst>
        </xdr:cNvPr>
        <xdr:cNvCxnSpPr/>
      </xdr:nvCxnSpPr>
      <xdr:spPr>
        <a:xfrm>
          <a:off x="16459200" y="144583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66040</xdr:rowOff>
    </xdr:from>
    <xdr:ext cx="462915" cy="248920"/>
    <xdr:sp macro="" textlink="">
      <xdr:nvSpPr>
        <xdr:cNvPr id="787" name="テキスト ボックス 786">
          <a:extLst>
            <a:ext uri="{FF2B5EF4-FFF2-40B4-BE49-F238E27FC236}">
              <a16:creationId xmlns:a16="http://schemas.microsoft.com/office/drawing/2014/main" id="{00000000-0008-0000-1000-000013030000}"/>
            </a:ext>
          </a:extLst>
        </xdr:cNvPr>
        <xdr:cNvSpPr txBox="1"/>
      </xdr:nvSpPr>
      <xdr:spPr>
        <a:xfrm>
          <a:off x="16048990" y="1431925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83</xdr:row>
      <xdr:rowOff>93345</xdr:rowOff>
    </xdr:from>
    <xdr:to>
      <xdr:col>120</xdr:col>
      <xdr:colOff>114300</xdr:colOff>
      <xdr:row>83</xdr:row>
      <xdr:rowOff>93345</xdr:rowOff>
    </xdr:to>
    <xdr:cxnSp macro="">
      <xdr:nvCxnSpPr>
        <xdr:cNvPr id="788" name="直線コネクタ 787">
          <a:extLst>
            <a:ext uri="{FF2B5EF4-FFF2-40B4-BE49-F238E27FC236}">
              <a16:creationId xmlns:a16="http://schemas.microsoft.com/office/drawing/2014/main" id="{00000000-0008-0000-1000-000014030000}"/>
            </a:ext>
          </a:extLst>
        </xdr:cNvPr>
        <xdr:cNvCxnSpPr/>
      </xdr:nvCxnSpPr>
      <xdr:spPr>
        <a:xfrm>
          <a:off x="16459200" y="140112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82</xdr:row>
      <xdr:rowOff>121920</xdr:rowOff>
    </xdr:from>
    <xdr:ext cx="462915" cy="248920"/>
    <xdr:sp macro="" textlink="">
      <xdr:nvSpPr>
        <xdr:cNvPr id="789" name="テキスト ボックス 788">
          <a:extLst>
            <a:ext uri="{FF2B5EF4-FFF2-40B4-BE49-F238E27FC236}">
              <a16:creationId xmlns:a16="http://schemas.microsoft.com/office/drawing/2014/main" id="{00000000-0008-0000-1000-000015030000}"/>
            </a:ext>
          </a:extLst>
        </xdr:cNvPr>
        <xdr:cNvSpPr txBox="1"/>
      </xdr:nvSpPr>
      <xdr:spPr>
        <a:xfrm>
          <a:off x="16048990" y="1387221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80</xdr:row>
      <xdr:rowOff>149225</xdr:rowOff>
    </xdr:from>
    <xdr:to>
      <xdr:col>120</xdr:col>
      <xdr:colOff>114300</xdr:colOff>
      <xdr:row>80</xdr:row>
      <xdr:rowOff>149225</xdr:rowOff>
    </xdr:to>
    <xdr:cxnSp macro="">
      <xdr:nvCxnSpPr>
        <xdr:cNvPr id="790" name="直線コネクタ 789">
          <a:extLst>
            <a:ext uri="{FF2B5EF4-FFF2-40B4-BE49-F238E27FC236}">
              <a16:creationId xmlns:a16="http://schemas.microsoft.com/office/drawing/2014/main" id="{00000000-0008-0000-1000-000016030000}"/>
            </a:ext>
          </a:extLst>
        </xdr:cNvPr>
        <xdr:cNvCxnSpPr/>
      </xdr:nvCxnSpPr>
      <xdr:spPr>
        <a:xfrm>
          <a:off x="16459200" y="135642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80</xdr:row>
      <xdr:rowOff>10160</xdr:rowOff>
    </xdr:from>
    <xdr:ext cx="462915" cy="248920"/>
    <xdr:sp macro="" textlink="">
      <xdr:nvSpPr>
        <xdr:cNvPr id="791" name="テキスト ボックス 790">
          <a:extLst>
            <a:ext uri="{FF2B5EF4-FFF2-40B4-BE49-F238E27FC236}">
              <a16:creationId xmlns:a16="http://schemas.microsoft.com/office/drawing/2014/main" id="{00000000-0008-0000-1000-000017030000}"/>
            </a:ext>
          </a:extLst>
        </xdr:cNvPr>
        <xdr:cNvSpPr txBox="1"/>
      </xdr:nvSpPr>
      <xdr:spPr>
        <a:xfrm>
          <a:off x="16048990" y="1342517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78</xdr:row>
      <xdr:rowOff>37465</xdr:rowOff>
    </xdr:from>
    <xdr:to>
      <xdr:col>120</xdr:col>
      <xdr:colOff>114300</xdr:colOff>
      <xdr:row>78</xdr:row>
      <xdr:rowOff>37465</xdr:rowOff>
    </xdr:to>
    <xdr:cxnSp macro="">
      <xdr:nvCxnSpPr>
        <xdr:cNvPr id="792" name="直線コネクタ 791">
          <a:extLst>
            <a:ext uri="{FF2B5EF4-FFF2-40B4-BE49-F238E27FC236}">
              <a16:creationId xmlns:a16="http://schemas.microsoft.com/office/drawing/2014/main" id="{00000000-0008-0000-1000-000018030000}"/>
            </a:ext>
          </a:extLst>
        </xdr:cNvPr>
        <xdr:cNvCxnSpPr/>
      </xdr:nvCxnSpPr>
      <xdr:spPr>
        <a:xfrm>
          <a:off x="16459200" y="131171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77</xdr:row>
      <xdr:rowOff>66040</xdr:rowOff>
    </xdr:from>
    <xdr:ext cx="462915" cy="248920"/>
    <xdr:sp macro="" textlink="">
      <xdr:nvSpPr>
        <xdr:cNvPr id="793" name="テキスト ボックス 792">
          <a:extLst>
            <a:ext uri="{FF2B5EF4-FFF2-40B4-BE49-F238E27FC236}">
              <a16:creationId xmlns:a16="http://schemas.microsoft.com/office/drawing/2014/main" id="{00000000-0008-0000-1000-000019030000}"/>
            </a:ext>
          </a:extLst>
        </xdr:cNvPr>
        <xdr:cNvSpPr txBox="1"/>
      </xdr:nvSpPr>
      <xdr:spPr>
        <a:xfrm>
          <a:off x="16048990" y="1297813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114300</xdr:colOff>
      <xdr:row>75</xdr:row>
      <xdr:rowOff>93345</xdr:rowOff>
    </xdr:to>
    <xdr:cxnSp macro="">
      <xdr:nvCxnSpPr>
        <xdr:cNvPr id="794" name="直線コネクタ 793">
          <a:extLst>
            <a:ext uri="{FF2B5EF4-FFF2-40B4-BE49-F238E27FC236}">
              <a16:creationId xmlns:a16="http://schemas.microsoft.com/office/drawing/2014/main" id="{00000000-0008-0000-1000-00001A030000}"/>
            </a:ext>
          </a:extLst>
        </xdr:cNvPr>
        <xdr:cNvCxnSpPr/>
      </xdr:nvCxnSpPr>
      <xdr:spPr>
        <a:xfrm>
          <a:off x="164592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121920</xdr:rowOff>
    </xdr:from>
    <xdr:ext cx="462915" cy="248920"/>
    <xdr:sp macro="" textlink="">
      <xdr:nvSpPr>
        <xdr:cNvPr id="795" name="テキスト ボックス 794">
          <a:extLst>
            <a:ext uri="{FF2B5EF4-FFF2-40B4-BE49-F238E27FC236}">
              <a16:creationId xmlns:a16="http://schemas.microsoft.com/office/drawing/2014/main" id="{00000000-0008-0000-1000-00001B030000}"/>
            </a:ext>
          </a:extLst>
        </xdr:cNvPr>
        <xdr:cNvSpPr txBox="1"/>
      </xdr:nvSpPr>
      <xdr:spPr>
        <a:xfrm>
          <a:off x="16048990" y="12531090"/>
          <a:ext cx="462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152400</xdr:colOff>
      <xdr:row>88</xdr:row>
      <xdr:rowOff>149225</xdr:rowOff>
    </xdr:to>
    <xdr:sp macro="" textlink="">
      <xdr:nvSpPr>
        <xdr:cNvPr id="796" name="【消防施設】&#10;一人当たり面積グラフ枠">
          <a:extLst>
            <a:ext uri="{FF2B5EF4-FFF2-40B4-BE49-F238E27FC236}">
              <a16:creationId xmlns:a16="http://schemas.microsoft.com/office/drawing/2014/main" id="{00000000-0008-0000-1000-00001C030000}"/>
            </a:ext>
          </a:extLst>
        </xdr:cNvPr>
        <xdr:cNvSpPr/>
      </xdr:nvSpPr>
      <xdr:spPr>
        <a:xfrm>
          <a:off x="164592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99695</xdr:rowOff>
    </xdr:from>
    <xdr:to>
      <xdr:col>116</xdr:col>
      <xdr:colOff>62865</xdr:colOff>
      <xdr:row>86</xdr:row>
      <xdr:rowOff>23495</xdr:rowOff>
    </xdr:to>
    <xdr:cxnSp macro="">
      <xdr:nvCxnSpPr>
        <xdr:cNvPr id="797" name="直線コネクタ 796">
          <a:extLst>
            <a:ext uri="{FF2B5EF4-FFF2-40B4-BE49-F238E27FC236}">
              <a16:creationId xmlns:a16="http://schemas.microsoft.com/office/drawing/2014/main" id="{00000000-0008-0000-1000-00001D030000}"/>
            </a:ext>
          </a:extLst>
        </xdr:cNvPr>
        <xdr:cNvCxnSpPr/>
      </xdr:nvCxnSpPr>
      <xdr:spPr>
        <a:xfrm flipV="1">
          <a:off x="19951065" y="13179425"/>
          <a:ext cx="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27305</xdr:rowOff>
    </xdr:from>
    <xdr:ext cx="465455" cy="253365"/>
    <xdr:sp macro="" textlink="">
      <xdr:nvSpPr>
        <xdr:cNvPr id="798" name="【消防施設】&#10;一人当たり面積最小値テキスト">
          <a:extLst>
            <a:ext uri="{FF2B5EF4-FFF2-40B4-BE49-F238E27FC236}">
              <a16:creationId xmlns:a16="http://schemas.microsoft.com/office/drawing/2014/main" id="{00000000-0008-0000-1000-00001E030000}"/>
            </a:ext>
          </a:extLst>
        </xdr:cNvPr>
        <xdr:cNvSpPr txBox="1"/>
      </xdr:nvSpPr>
      <xdr:spPr>
        <a:xfrm>
          <a:off x="19989800" y="1444815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23495</xdr:rowOff>
    </xdr:from>
    <xdr:to>
      <xdr:col>116</xdr:col>
      <xdr:colOff>152400</xdr:colOff>
      <xdr:row>86</xdr:row>
      <xdr:rowOff>23495</xdr:rowOff>
    </xdr:to>
    <xdr:cxnSp macro="">
      <xdr:nvCxnSpPr>
        <xdr:cNvPr id="799" name="直線コネクタ 798">
          <a:extLst>
            <a:ext uri="{FF2B5EF4-FFF2-40B4-BE49-F238E27FC236}">
              <a16:creationId xmlns:a16="http://schemas.microsoft.com/office/drawing/2014/main" id="{00000000-0008-0000-1000-00001F030000}"/>
            </a:ext>
          </a:extLst>
        </xdr:cNvPr>
        <xdr:cNvCxnSpPr/>
      </xdr:nvCxnSpPr>
      <xdr:spPr>
        <a:xfrm>
          <a:off x="19881850" y="144443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48260</xdr:rowOff>
    </xdr:from>
    <xdr:ext cx="465455" cy="248920"/>
    <xdr:sp macro="" textlink="">
      <xdr:nvSpPr>
        <xdr:cNvPr id="800" name="【消防施設】&#10;一人当たり面積最大値テキスト">
          <a:extLst>
            <a:ext uri="{FF2B5EF4-FFF2-40B4-BE49-F238E27FC236}">
              <a16:creationId xmlns:a16="http://schemas.microsoft.com/office/drawing/2014/main" id="{00000000-0008-0000-1000-000020030000}"/>
            </a:ext>
          </a:extLst>
        </xdr:cNvPr>
        <xdr:cNvSpPr txBox="1"/>
      </xdr:nvSpPr>
      <xdr:spPr>
        <a:xfrm>
          <a:off x="19989800" y="12960350"/>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0.286</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99695</xdr:rowOff>
    </xdr:from>
    <xdr:to>
      <xdr:col>116</xdr:col>
      <xdr:colOff>152400</xdr:colOff>
      <xdr:row>78</xdr:row>
      <xdr:rowOff>99695</xdr:rowOff>
    </xdr:to>
    <xdr:cxnSp macro="">
      <xdr:nvCxnSpPr>
        <xdr:cNvPr id="801" name="直線コネクタ 800">
          <a:extLst>
            <a:ext uri="{FF2B5EF4-FFF2-40B4-BE49-F238E27FC236}">
              <a16:creationId xmlns:a16="http://schemas.microsoft.com/office/drawing/2014/main" id="{00000000-0008-0000-1000-000021030000}"/>
            </a:ext>
          </a:extLst>
        </xdr:cNvPr>
        <xdr:cNvCxnSpPr/>
      </xdr:nvCxnSpPr>
      <xdr:spPr>
        <a:xfrm>
          <a:off x="19881850" y="131794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50800</xdr:rowOff>
    </xdr:from>
    <xdr:ext cx="465455" cy="248920"/>
    <xdr:sp macro="" textlink="">
      <xdr:nvSpPr>
        <xdr:cNvPr id="802" name="【消防施設】&#10;一人当たり面積平均値テキスト">
          <a:extLst>
            <a:ext uri="{FF2B5EF4-FFF2-40B4-BE49-F238E27FC236}">
              <a16:creationId xmlns:a16="http://schemas.microsoft.com/office/drawing/2014/main" id="{00000000-0008-0000-1000-000022030000}"/>
            </a:ext>
          </a:extLst>
        </xdr:cNvPr>
        <xdr:cNvSpPr txBox="1"/>
      </xdr:nvSpPr>
      <xdr:spPr>
        <a:xfrm>
          <a:off x="19989800" y="13968730"/>
          <a:ext cx="46545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28575</xdr:rowOff>
    </xdr:from>
    <xdr:to>
      <xdr:col>116</xdr:col>
      <xdr:colOff>114300</xdr:colOff>
      <xdr:row>84</xdr:row>
      <xdr:rowOff>127635</xdr:rowOff>
    </xdr:to>
    <xdr:sp macro="" textlink="">
      <xdr:nvSpPr>
        <xdr:cNvPr id="803" name="フローチャート: 判断 802">
          <a:extLst>
            <a:ext uri="{FF2B5EF4-FFF2-40B4-BE49-F238E27FC236}">
              <a16:creationId xmlns:a16="http://schemas.microsoft.com/office/drawing/2014/main" id="{00000000-0008-0000-1000-000023030000}"/>
            </a:ext>
          </a:extLst>
        </xdr:cNvPr>
        <xdr:cNvSpPr/>
      </xdr:nvSpPr>
      <xdr:spPr>
        <a:xfrm>
          <a:off x="19900900" y="141141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40640</xdr:rowOff>
    </xdr:from>
    <xdr:to>
      <xdr:col>112</xdr:col>
      <xdr:colOff>38100</xdr:colOff>
      <xdr:row>84</xdr:row>
      <xdr:rowOff>140335</xdr:rowOff>
    </xdr:to>
    <xdr:sp macro="" textlink="">
      <xdr:nvSpPr>
        <xdr:cNvPr id="804" name="フローチャート: 判断 803">
          <a:extLst>
            <a:ext uri="{FF2B5EF4-FFF2-40B4-BE49-F238E27FC236}">
              <a16:creationId xmlns:a16="http://schemas.microsoft.com/office/drawing/2014/main" id="{00000000-0008-0000-1000-000024030000}"/>
            </a:ext>
          </a:extLst>
        </xdr:cNvPr>
        <xdr:cNvSpPr/>
      </xdr:nvSpPr>
      <xdr:spPr>
        <a:xfrm>
          <a:off x="19157950" y="1412621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36830</xdr:rowOff>
    </xdr:from>
    <xdr:to>
      <xdr:col>107</xdr:col>
      <xdr:colOff>101600</xdr:colOff>
      <xdr:row>84</xdr:row>
      <xdr:rowOff>135890</xdr:rowOff>
    </xdr:to>
    <xdr:sp macro="" textlink="">
      <xdr:nvSpPr>
        <xdr:cNvPr id="805" name="フローチャート: 判断 804">
          <a:extLst>
            <a:ext uri="{FF2B5EF4-FFF2-40B4-BE49-F238E27FC236}">
              <a16:creationId xmlns:a16="http://schemas.microsoft.com/office/drawing/2014/main" id="{00000000-0008-0000-1000-000025030000}"/>
            </a:ext>
          </a:extLst>
        </xdr:cNvPr>
        <xdr:cNvSpPr/>
      </xdr:nvSpPr>
      <xdr:spPr>
        <a:xfrm>
          <a:off x="18345150" y="141224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124460</xdr:rowOff>
    </xdr:from>
    <xdr:to>
      <xdr:col>102</xdr:col>
      <xdr:colOff>165100</xdr:colOff>
      <xdr:row>84</xdr:row>
      <xdr:rowOff>55880</xdr:rowOff>
    </xdr:to>
    <xdr:sp macro="" textlink="">
      <xdr:nvSpPr>
        <xdr:cNvPr id="806" name="フローチャート: 判断 805">
          <a:extLst>
            <a:ext uri="{FF2B5EF4-FFF2-40B4-BE49-F238E27FC236}">
              <a16:creationId xmlns:a16="http://schemas.microsoft.com/office/drawing/2014/main" id="{00000000-0008-0000-1000-000026030000}"/>
            </a:ext>
          </a:extLst>
        </xdr:cNvPr>
        <xdr:cNvSpPr/>
      </xdr:nvSpPr>
      <xdr:spPr>
        <a:xfrm>
          <a:off x="17551400" y="14042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88265</xdr:rowOff>
    </xdr:from>
    <xdr:to>
      <xdr:col>98</xdr:col>
      <xdr:colOff>38100</xdr:colOff>
      <xdr:row>84</xdr:row>
      <xdr:rowOff>19685</xdr:rowOff>
    </xdr:to>
    <xdr:sp macro="" textlink="">
      <xdr:nvSpPr>
        <xdr:cNvPr id="807" name="フローチャート: 判断 806">
          <a:extLst>
            <a:ext uri="{FF2B5EF4-FFF2-40B4-BE49-F238E27FC236}">
              <a16:creationId xmlns:a16="http://schemas.microsoft.com/office/drawing/2014/main" id="{00000000-0008-0000-1000-000027030000}"/>
            </a:ext>
          </a:extLst>
        </xdr:cNvPr>
        <xdr:cNvSpPr/>
      </xdr:nvSpPr>
      <xdr:spPr>
        <a:xfrm>
          <a:off x="16757650" y="140061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146685</xdr:rowOff>
    </xdr:from>
    <xdr:ext cx="762000" cy="248920"/>
    <xdr:sp macro="" textlink="">
      <xdr:nvSpPr>
        <xdr:cNvPr id="808" name="テキスト ボックス 807">
          <a:extLst>
            <a:ext uri="{FF2B5EF4-FFF2-40B4-BE49-F238E27FC236}">
              <a16:creationId xmlns:a16="http://schemas.microsoft.com/office/drawing/2014/main" id="{00000000-0008-0000-1000-000028030000}"/>
            </a:ext>
          </a:extLst>
        </xdr:cNvPr>
        <xdr:cNvSpPr txBox="1"/>
      </xdr:nvSpPr>
      <xdr:spPr>
        <a:xfrm>
          <a:off x="197802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88</xdr:row>
      <xdr:rowOff>146685</xdr:rowOff>
    </xdr:from>
    <xdr:ext cx="762000" cy="248920"/>
    <xdr:sp macro="" textlink="">
      <xdr:nvSpPr>
        <xdr:cNvPr id="809" name="テキスト ボックス 808">
          <a:extLst>
            <a:ext uri="{FF2B5EF4-FFF2-40B4-BE49-F238E27FC236}">
              <a16:creationId xmlns:a16="http://schemas.microsoft.com/office/drawing/2014/main" id="{00000000-0008-0000-1000-000029030000}"/>
            </a:ext>
          </a:extLst>
        </xdr:cNvPr>
        <xdr:cNvSpPr txBox="1"/>
      </xdr:nvSpPr>
      <xdr:spPr>
        <a:xfrm>
          <a:off x="190309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146685</xdr:rowOff>
    </xdr:from>
    <xdr:ext cx="757555" cy="248920"/>
    <xdr:sp macro="" textlink="">
      <xdr:nvSpPr>
        <xdr:cNvPr id="810" name="テキスト ボックス 809">
          <a:extLst>
            <a:ext uri="{FF2B5EF4-FFF2-40B4-BE49-F238E27FC236}">
              <a16:creationId xmlns:a16="http://schemas.microsoft.com/office/drawing/2014/main" id="{00000000-0008-0000-1000-00002A030000}"/>
            </a:ext>
          </a:extLst>
        </xdr:cNvPr>
        <xdr:cNvSpPr txBox="1"/>
      </xdr:nvSpPr>
      <xdr:spPr>
        <a:xfrm>
          <a:off x="18224500" y="14902815"/>
          <a:ext cx="757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146685</xdr:rowOff>
    </xdr:from>
    <xdr:ext cx="762000" cy="248920"/>
    <xdr:sp macro="" textlink="">
      <xdr:nvSpPr>
        <xdr:cNvPr id="811" name="テキスト ボックス 810">
          <a:extLst>
            <a:ext uri="{FF2B5EF4-FFF2-40B4-BE49-F238E27FC236}">
              <a16:creationId xmlns:a16="http://schemas.microsoft.com/office/drawing/2014/main" id="{00000000-0008-0000-1000-00002B030000}"/>
            </a:ext>
          </a:extLst>
        </xdr:cNvPr>
        <xdr:cNvSpPr txBox="1"/>
      </xdr:nvSpPr>
      <xdr:spPr>
        <a:xfrm>
          <a:off x="174307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88</xdr:row>
      <xdr:rowOff>146685</xdr:rowOff>
    </xdr:from>
    <xdr:ext cx="762000" cy="248920"/>
    <xdr:sp macro="" textlink="">
      <xdr:nvSpPr>
        <xdr:cNvPr id="812" name="テキスト ボックス 811">
          <a:extLst>
            <a:ext uri="{FF2B5EF4-FFF2-40B4-BE49-F238E27FC236}">
              <a16:creationId xmlns:a16="http://schemas.microsoft.com/office/drawing/2014/main" id="{00000000-0008-0000-1000-00002C030000}"/>
            </a:ext>
          </a:extLst>
        </xdr:cNvPr>
        <xdr:cNvSpPr txBox="1"/>
      </xdr:nvSpPr>
      <xdr:spPr>
        <a:xfrm>
          <a:off x="16630650" y="149028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114935</xdr:rowOff>
    </xdr:from>
    <xdr:to>
      <xdr:col>116</xdr:col>
      <xdr:colOff>114300</xdr:colOff>
      <xdr:row>86</xdr:row>
      <xdr:rowOff>46990</xdr:rowOff>
    </xdr:to>
    <xdr:sp macro="" textlink="">
      <xdr:nvSpPr>
        <xdr:cNvPr id="813" name="楕円 812">
          <a:extLst>
            <a:ext uri="{FF2B5EF4-FFF2-40B4-BE49-F238E27FC236}">
              <a16:creationId xmlns:a16="http://schemas.microsoft.com/office/drawing/2014/main" id="{00000000-0008-0000-1000-00002D030000}"/>
            </a:ext>
          </a:extLst>
        </xdr:cNvPr>
        <xdr:cNvSpPr/>
      </xdr:nvSpPr>
      <xdr:spPr>
        <a:xfrm>
          <a:off x="19900900" y="143681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31750</xdr:rowOff>
    </xdr:from>
    <xdr:ext cx="465455" cy="248920"/>
    <xdr:sp macro="" textlink="">
      <xdr:nvSpPr>
        <xdr:cNvPr id="814" name="【消防施設】&#10;一人当たり面積該当値テキスト">
          <a:extLst>
            <a:ext uri="{FF2B5EF4-FFF2-40B4-BE49-F238E27FC236}">
              <a16:creationId xmlns:a16="http://schemas.microsoft.com/office/drawing/2014/main" id="{00000000-0008-0000-1000-00002E030000}"/>
            </a:ext>
          </a:extLst>
        </xdr:cNvPr>
        <xdr:cNvSpPr txBox="1"/>
      </xdr:nvSpPr>
      <xdr:spPr>
        <a:xfrm>
          <a:off x="19989800" y="14284960"/>
          <a:ext cx="4654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114935</xdr:rowOff>
    </xdr:from>
    <xdr:to>
      <xdr:col>112</xdr:col>
      <xdr:colOff>38100</xdr:colOff>
      <xdr:row>86</xdr:row>
      <xdr:rowOff>46990</xdr:rowOff>
    </xdr:to>
    <xdr:sp macro="" textlink="">
      <xdr:nvSpPr>
        <xdr:cNvPr id="815" name="楕円 814">
          <a:extLst>
            <a:ext uri="{FF2B5EF4-FFF2-40B4-BE49-F238E27FC236}">
              <a16:creationId xmlns:a16="http://schemas.microsoft.com/office/drawing/2014/main" id="{00000000-0008-0000-1000-00002F030000}"/>
            </a:ext>
          </a:extLst>
        </xdr:cNvPr>
        <xdr:cNvSpPr/>
      </xdr:nvSpPr>
      <xdr:spPr>
        <a:xfrm>
          <a:off x="19157950" y="1436814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85</xdr:row>
      <xdr:rowOff>164465</xdr:rowOff>
    </xdr:from>
    <xdr:to>
      <xdr:col>116</xdr:col>
      <xdr:colOff>63500</xdr:colOff>
      <xdr:row>85</xdr:row>
      <xdr:rowOff>164465</xdr:rowOff>
    </xdr:to>
    <xdr:cxnSp macro="">
      <xdr:nvCxnSpPr>
        <xdr:cNvPr id="816" name="直線コネクタ 815">
          <a:extLst>
            <a:ext uri="{FF2B5EF4-FFF2-40B4-BE49-F238E27FC236}">
              <a16:creationId xmlns:a16="http://schemas.microsoft.com/office/drawing/2014/main" id="{00000000-0008-0000-1000-000030030000}"/>
            </a:ext>
          </a:extLst>
        </xdr:cNvPr>
        <xdr:cNvCxnSpPr/>
      </xdr:nvCxnSpPr>
      <xdr:spPr>
        <a:xfrm>
          <a:off x="19202400" y="1441767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114935</xdr:rowOff>
    </xdr:from>
    <xdr:to>
      <xdr:col>107</xdr:col>
      <xdr:colOff>101600</xdr:colOff>
      <xdr:row>86</xdr:row>
      <xdr:rowOff>46990</xdr:rowOff>
    </xdr:to>
    <xdr:sp macro="" textlink="">
      <xdr:nvSpPr>
        <xdr:cNvPr id="817" name="楕円 816">
          <a:extLst>
            <a:ext uri="{FF2B5EF4-FFF2-40B4-BE49-F238E27FC236}">
              <a16:creationId xmlns:a16="http://schemas.microsoft.com/office/drawing/2014/main" id="{00000000-0008-0000-1000-000031030000}"/>
            </a:ext>
          </a:extLst>
        </xdr:cNvPr>
        <xdr:cNvSpPr/>
      </xdr:nvSpPr>
      <xdr:spPr>
        <a:xfrm>
          <a:off x="18345150" y="143681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164465</xdr:rowOff>
    </xdr:from>
    <xdr:to>
      <xdr:col>111</xdr:col>
      <xdr:colOff>171450</xdr:colOff>
      <xdr:row>85</xdr:row>
      <xdr:rowOff>164465</xdr:rowOff>
    </xdr:to>
    <xdr:cxnSp macro="">
      <xdr:nvCxnSpPr>
        <xdr:cNvPr id="818" name="直線コネクタ 817">
          <a:extLst>
            <a:ext uri="{FF2B5EF4-FFF2-40B4-BE49-F238E27FC236}">
              <a16:creationId xmlns:a16="http://schemas.microsoft.com/office/drawing/2014/main" id="{00000000-0008-0000-1000-000032030000}"/>
            </a:ext>
          </a:extLst>
        </xdr:cNvPr>
        <xdr:cNvCxnSpPr/>
      </xdr:nvCxnSpPr>
      <xdr:spPr>
        <a:xfrm>
          <a:off x="18395950" y="1441767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114935</xdr:rowOff>
    </xdr:from>
    <xdr:to>
      <xdr:col>102</xdr:col>
      <xdr:colOff>165100</xdr:colOff>
      <xdr:row>86</xdr:row>
      <xdr:rowOff>46990</xdr:rowOff>
    </xdr:to>
    <xdr:sp macro="" textlink="">
      <xdr:nvSpPr>
        <xdr:cNvPr id="819" name="楕円 818">
          <a:extLst>
            <a:ext uri="{FF2B5EF4-FFF2-40B4-BE49-F238E27FC236}">
              <a16:creationId xmlns:a16="http://schemas.microsoft.com/office/drawing/2014/main" id="{00000000-0008-0000-1000-000033030000}"/>
            </a:ext>
          </a:extLst>
        </xdr:cNvPr>
        <xdr:cNvSpPr/>
      </xdr:nvSpPr>
      <xdr:spPr>
        <a:xfrm>
          <a:off x="17551400" y="143681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164465</xdr:rowOff>
    </xdr:from>
    <xdr:to>
      <xdr:col>107</xdr:col>
      <xdr:colOff>50800</xdr:colOff>
      <xdr:row>85</xdr:row>
      <xdr:rowOff>164465</xdr:rowOff>
    </xdr:to>
    <xdr:cxnSp macro="">
      <xdr:nvCxnSpPr>
        <xdr:cNvPr id="820" name="直線コネクタ 819">
          <a:extLst>
            <a:ext uri="{FF2B5EF4-FFF2-40B4-BE49-F238E27FC236}">
              <a16:creationId xmlns:a16="http://schemas.microsoft.com/office/drawing/2014/main" id="{00000000-0008-0000-1000-000034030000}"/>
            </a:ext>
          </a:extLst>
        </xdr:cNvPr>
        <xdr:cNvCxnSpPr/>
      </xdr:nvCxnSpPr>
      <xdr:spPr>
        <a:xfrm>
          <a:off x="17602200" y="1441767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114935</xdr:rowOff>
    </xdr:from>
    <xdr:to>
      <xdr:col>98</xdr:col>
      <xdr:colOff>38100</xdr:colOff>
      <xdr:row>86</xdr:row>
      <xdr:rowOff>46990</xdr:rowOff>
    </xdr:to>
    <xdr:sp macro="" textlink="">
      <xdr:nvSpPr>
        <xdr:cNvPr id="821" name="楕円 820">
          <a:extLst>
            <a:ext uri="{FF2B5EF4-FFF2-40B4-BE49-F238E27FC236}">
              <a16:creationId xmlns:a16="http://schemas.microsoft.com/office/drawing/2014/main" id="{00000000-0008-0000-1000-000035030000}"/>
            </a:ext>
          </a:extLst>
        </xdr:cNvPr>
        <xdr:cNvSpPr/>
      </xdr:nvSpPr>
      <xdr:spPr>
        <a:xfrm>
          <a:off x="16757650" y="1436814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85</xdr:row>
      <xdr:rowOff>164465</xdr:rowOff>
    </xdr:from>
    <xdr:to>
      <xdr:col>102</xdr:col>
      <xdr:colOff>114300</xdr:colOff>
      <xdr:row>85</xdr:row>
      <xdr:rowOff>164465</xdr:rowOff>
    </xdr:to>
    <xdr:cxnSp macro="">
      <xdr:nvCxnSpPr>
        <xdr:cNvPr id="822" name="直線コネクタ 821">
          <a:extLst>
            <a:ext uri="{FF2B5EF4-FFF2-40B4-BE49-F238E27FC236}">
              <a16:creationId xmlns:a16="http://schemas.microsoft.com/office/drawing/2014/main" id="{00000000-0008-0000-1000-000036030000}"/>
            </a:ext>
          </a:extLst>
        </xdr:cNvPr>
        <xdr:cNvCxnSpPr/>
      </xdr:nvCxnSpPr>
      <xdr:spPr>
        <a:xfrm>
          <a:off x="16802100" y="1441767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82</xdr:row>
      <xdr:rowOff>156210</xdr:rowOff>
    </xdr:from>
    <xdr:ext cx="469900" cy="253365"/>
    <xdr:sp macro="" textlink="">
      <xdr:nvSpPr>
        <xdr:cNvPr id="823" name="n_1aveValue【消防施設】&#10;一人当たり面積">
          <a:extLst>
            <a:ext uri="{FF2B5EF4-FFF2-40B4-BE49-F238E27FC236}">
              <a16:creationId xmlns:a16="http://schemas.microsoft.com/office/drawing/2014/main" id="{00000000-0008-0000-1000-000037030000}"/>
            </a:ext>
          </a:extLst>
        </xdr:cNvPr>
        <xdr:cNvSpPr txBox="1"/>
      </xdr:nvSpPr>
      <xdr:spPr>
        <a:xfrm>
          <a:off x="18980150" y="139065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0.063</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82</xdr:row>
      <xdr:rowOff>151765</xdr:rowOff>
    </xdr:from>
    <xdr:ext cx="469900" cy="253365"/>
    <xdr:sp macro="" textlink="">
      <xdr:nvSpPr>
        <xdr:cNvPr id="824" name="n_2aveValue【消防施設】&#10;一人当たり面積">
          <a:extLst>
            <a:ext uri="{FF2B5EF4-FFF2-40B4-BE49-F238E27FC236}">
              <a16:creationId xmlns:a16="http://schemas.microsoft.com/office/drawing/2014/main" id="{00000000-0008-0000-1000-000038030000}"/>
            </a:ext>
          </a:extLst>
        </xdr:cNvPr>
        <xdr:cNvSpPr txBox="1"/>
      </xdr:nvSpPr>
      <xdr:spPr>
        <a:xfrm>
          <a:off x="18180050" y="139020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82</xdr:row>
      <xdr:rowOff>72390</xdr:rowOff>
    </xdr:from>
    <xdr:ext cx="469900" cy="248920"/>
    <xdr:sp macro="" textlink="">
      <xdr:nvSpPr>
        <xdr:cNvPr id="825" name="n_3aveValue【消防施設】&#10;一人当たり面積">
          <a:extLst>
            <a:ext uri="{FF2B5EF4-FFF2-40B4-BE49-F238E27FC236}">
              <a16:creationId xmlns:a16="http://schemas.microsoft.com/office/drawing/2014/main" id="{00000000-0008-0000-1000-000039030000}"/>
            </a:ext>
          </a:extLst>
        </xdr:cNvPr>
        <xdr:cNvSpPr txBox="1"/>
      </xdr:nvSpPr>
      <xdr:spPr>
        <a:xfrm>
          <a:off x="17386300" y="1382268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82</xdr:row>
      <xdr:rowOff>36195</xdr:rowOff>
    </xdr:from>
    <xdr:ext cx="469900" cy="248920"/>
    <xdr:sp macro="" textlink="">
      <xdr:nvSpPr>
        <xdr:cNvPr id="826" name="n_4aveValue【消防施設】&#10;一人当たり面積">
          <a:extLst>
            <a:ext uri="{FF2B5EF4-FFF2-40B4-BE49-F238E27FC236}">
              <a16:creationId xmlns:a16="http://schemas.microsoft.com/office/drawing/2014/main" id="{00000000-0008-0000-1000-00003A030000}"/>
            </a:ext>
          </a:extLst>
        </xdr:cNvPr>
        <xdr:cNvSpPr txBox="1"/>
      </xdr:nvSpPr>
      <xdr:spPr>
        <a:xfrm>
          <a:off x="16592550" y="1378648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86</xdr:row>
      <xdr:rowOff>38100</xdr:rowOff>
    </xdr:from>
    <xdr:ext cx="469900" cy="253365"/>
    <xdr:sp macro="" textlink="">
      <xdr:nvSpPr>
        <xdr:cNvPr id="827" name="n_1mainValue【消防施設】&#10;一人当たり面積">
          <a:extLst>
            <a:ext uri="{FF2B5EF4-FFF2-40B4-BE49-F238E27FC236}">
              <a16:creationId xmlns:a16="http://schemas.microsoft.com/office/drawing/2014/main" id="{00000000-0008-0000-1000-00003B030000}"/>
            </a:ext>
          </a:extLst>
        </xdr:cNvPr>
        <xdr:cNvSpPr txBox="1"/>
      </xdr:nvSpPr>
      <xdr:spPr>
        <a:xfrm>
          <a:off x="18980150" y="144589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86</xdr:row>
      <xdr:rowOff>38100</xdr:rowOff>
    </xdr:from>
    <xdr:ext cx="469900" cy="253365"/>
    <xdr:sp macro="" textlink="">
      <xdr:nvSpPr>
        <xdr:cNvPr id="828" name="n_2mainValue【消防施設】&#10;一人当たり面積">
          <a:extLst>
            <a:ext uri="{FF2B5EF4-FFF2-40B4-BE49-F238E27FC236}">
              <a16:creationId xmlns:a16="http://schemas.microsoft.com/office/drawing/2014/main" id="{00000000-0008-0000-1000-00003C030000}"/>
            </a:ext>
          </a:extLst>
        </xdr:cNvPr>
        <xdr:cNvSpPr txBox="1"/>
      </xdr:nvSpPr>
      <xdr:spPr>
        <a:xfrm>
          <a:off x="18180050" y="144589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86</xdr:row>
      <xdr:rowOff>38100</xdr:rowOff>
    </xdr:from>
    <xdr:ext cx="469900" cy="253365"/>
    <xdr:sp macro="" textlink="">
      <xdr:nvSpPr>
        <xdr:cNvPr id="829" name="n_3mainValue【消防施設】&#10;一人当たり面積">
          <a:extLst>
            <a:ext uri="{FF2B5EF4-FFF2-40B4-BE49-F238E27FC236}">
              <a16:creationId xmlns:a16="http://schemas.microsoft.com/office/drawing/2014/main" id="{00000000-0008-0000-1000-00003D030000}"/>
            </a:ext>
          </a:extLst>
        </xdr:cNvPr>
        <xdr:cNvSpPr txBox="1"/>
      </xdr:nvSpPr>
      <xdr:spPr>
        <a:xfrm>
          <a:off x="17386300" y="144589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86</xdr:row>
      <xdr:rowOff>38100</xdr:rowOff>
    </xdr:from>
    <xdr:ext cx="469900" cy="253365"/>
    <xdr:sp macro="" textlink="">
      <xdr:nvSpPr>
        <xdr:cNvPr id="830" name="n_4mainValue【消防施設】&#10;一人当たり面積">
          <a:extLst>
            <a:ext uri="{FF2B5EF4-FFF2-40B4-BE49-F238E27FC236}">
              <a16:creationId xmlns:a16="http://schemas.microsoft.com/office/drawing/2014/main" id="{00000000-0008-0000-1000-00003E030000}"/>
            </a:ext>
          </a:extLst>
        </xdr:cNvPr>
        <xdr:cNvSpPr txBox="1"/>
      </xdr:nvSpPr>
      <xdr:spPr>
        <a:xfrm>
          <a:off x="16592550" y="144589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00000000-0008-0000-1000-00003F030000}"/>
            </a:ext>
          </a:extLst>
        </xdr:cNvPr>
        <xdr:cNvSpPr/>
      </xdr:nvSpPr>
      <xdr:spPr>
        <a:xfrm>
          <a:off x="1120775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00000000-0008-0000-1000-000040030000}"/>
            </a:ext>
          </a:extLst>
        </xdr:cNvPr>
        <xdr:cNvSpPr/>
      </xdr:nvSpPr>
      <xdr:spPr>
        <a:xfrm>
          <a:off x="11315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00000000-0008-0000-1000-000041030000}"/>
            </a:ext>
          </a:extLst>
        </xdr:cNvPr>
        <xdr:cNvSpPr/>
      </xdr:nvSpPr>
      <xdr:spPr>
        <a:xfrm>
          <a:off x="11315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60/106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00000000-0008-0000-1000-000042030000}"/>
            </a:ext>
          </a:extLst>
        </xdr:cNvPr>
        <xdr:cNvSpPr/>
      </xdr:nvSpPr>
      <xdr:spPr>
        <a:xfrm>
          <a:off x="122364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00000000-0008-0000-1000-000043030000}"/>
            </a:ext>
          </a:extLst>
        </xdr:cNvPr>
        <xdr:cNvSpPr/>
      </xdr:nvSpPr>
      <xdr:spPr>
        <a:xfrm>
          <a:off x="122364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00000000-0008-0000-1000-000044030000}"/>
            </a:ext>
          </a:extLst>
        </xdr:cNvPr>
        <xdr:cNvSpPr/>
      </xdr:nvSpPr>
      <xdr:spPr>
        <a:xfrm>
          <a:off x="132651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00000000-0008-0000-1000-000045030000}"/>
            </a:ext>
          </a:extLst>
        </xdr:cNvPr>
        <xdr:cNvSpPr/>
      </xdr:nvSpPr>
      <xdr:spPr>
        <a:xfrm>
          <a:off x="132651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00000000-0008-0000-1000-000046030000}"/>
            </a:ext>
          </a:extLst>
        </xdr:cNvPr>
        <xdr:cNvSpPr/>
      </xdr:nvSpPr>
      <xdr:spPr>
        <a:xfrm>
          <a:off x="1120775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839" name="テキスト ボックス 838">
          <a:extLst>
            <a:ext uri="{FF2B5EF4-FFF2-40B4-BE49-F238E27FC236}">
              <a16:creationId xmlns:a16="http://schemas.microsoft.com/office/drawing/2014/main" id="{00000000-0008-0000-1000-000047030000}"/>
            </a:ext>
          </a:extLst>
        </xdr:cNvPr>
        <xdr:cNvSpPr txBox="1"/>
      </xdr:nvSpPr>
      <xdr:spPr>
        <a:xfrm>
          <a:off x="11169650" y="162306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171450</xdr:colOff>
      <xdr:row>111</xdr:row>
      <xdr:rowOff>19050</xdr:rowOff>
    </xdr:to>
    <xdr:cxnSp macro="">
      <xdr:nvCxnSpPr>
        <xdr:cNvPr id="840" name="直線コネクタ 839">
          <a:extLst>
            <a:ext uri="{FF2B5EF4-FFF2-40B4-BE49-F238E27FC236}">
              <a16:creationId xmlns:a16="http://schemas.microsoft.com/office/drawing/2014/main" id="{00000000-0008-0000-1000-000048030000}"/>
            </a:ext>
          </a:extLst>
        </xdr:cNvPr>
        <xdr:cNvCxnSpPr/>
      </xdr:nvCxnSpPr>
      <xdr:spPr>
        <a:xfrm>
          <a:off x="11207750" y="18707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2915" cy="259080"/>
    <xdr:sp macro="" textlink="">
      <xdr:nvSpPr>
        <xdr:cNvPr id="841" name="テキスト ボックス 840">
          <a:extLst>
            <a:ext uri="{FF2B5EF4-FFF2-40B4-BE49-F238E27FC236}">
              <a16:creationId xmlns:a16="http://schemas.microsoft.com/office/drawing/2014/main" id="{00000000-0008-0000-1000-000049030000}"/>
            </a:ext>
          </a:extLst>
        </xdr:cNvPr>
        <xdr:cNvSpPr txBox="1"/>
      </xdr:nvSpPr>
      <xdr:spPr>
        <a:xfrm>
          <a:off x="10797540" y="185648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109</xdr:row>
      <xdr:rowOff>35560</xdr:rowOff>
    </xdr:from>
    <xdr:to>
      <xdr:col>89</xdr:col>
      <xdr:colOff>171450</xdr:colOff>
      <xdr:row>109</xdr:row>
      <xdr:rowOff>35560</xdr:rowOff>
    </xdr:to>
    <xdr:cxnSp macro="">
      <xdr:nvCxnSpPr>
        <xdr:cNvPr id="842" name="直線コネクタ 841">
          <a:extLst>
            <a:ext uri="{FF2B5EF4-FFF2-40B4-BE49-F238E27FC236}">
              <a16:creationId xmlns:a16="http://schemas.microsoft.com/office/drawing/2014/main" id="{00000000-0008-0000-1000-00004A030000}"/>
            </a:ext>
          </a:extLst>
        </xdr:cNvPr>
        <xdr:cNvCxnSpPr/>
      </xdr:nvCxnSpPr>
      <xdr:spPr>
        <a:xfrm>
          <a:off x="11207750" y="183807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64770</xdr:rowOff>
    </xdr:from>
    <xdr:ext cx="462915" cy="254635"/>
    <xdr:sp macro="" textlink="">
      <xdr:nvSpPr>
        <xdr:cNvPr id="843" name="テキスト ボックス 842">
          <a:extLst>
            <a:ext uri="{FF2B5EF4-FFF2-40B4-BE49-F238E27FC236}">
              <a16:creationId xmlns:a16="http://schemas.microsoft.com/office/drawing/2014/main" id="{00000000-0008-0000-1000-00004B030000}"/>
            </a:ext>
          </a:extLst>
        </xdr:cNvPr>
        <xdr:cNvSpPr txBox="1"/>
      </xdr:nvSpPr>
      <xdr:spPr>
        <a:xfrm>
          <a:off x="10797540" y="1823847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171450</xdr:colOff>
      <xdr:row>107</xdr:row>
      <xdr:rowOff>52070</xdr:rowOff>
    </xdr:to>
    <xdr:cxnSp macro="">
      <xdr:nvCxnSpPr>
        <xdr:cNvPr id="844" name="直線コネクタ 843">
          <a:extLst>
            <a:ext uri="{FF2B5EF4-FFF2-40B4-BE49-F238E27FC236}">
              <a16:creationId xmlns:a16="http://schemas.microsoft.com/office/drawing/2014/main" id="{00000000-0008-0000-1000-00004C030000}"/>
            </a:ext>
          </a:extLst>
        </xdr:cNvPr>
        <xdr:cNvCxnSpPr/>
      </xdr:nvCxnSpPr>
      <xdr:spPr>
        <a:xfrm>
          <a:off x="11207750" y="180543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398780" cy="259080"/>
    <xdr:sp macro="" textlink="">
      <xdr:nvSpPr>
        <xdr:cNvPr id="845" name="テキスト ボックス 844">
          <a:extLst>
            <a:ext uri="{FF2B5EF4-FFF2-40B4-BE49-F238E27FC236}">
              <a16:creationId xmlns:a16="http://schemas.microsoft.com/office/drawing/2014/main" id="{00000000-0008-0000-1000-00004D030000}"/>
            </a:ext>
          </a:extLst>
        </xdr:cNvPr>
        <xdr:cNvSpPr txBox="1"/>
      </xdr:nvSpPr>
      <xdr:spPr>
        <a:xfrm>
          <a:off x="10842625" y="17911445"/>
          <a:ext cx="398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171450</xdr:colOff>
      <xdr:row>105</xdr:row>
      <xdr:rowOff>67945</xdr:rowOff>
    </xdr:to>
    <xdr:cxnSp macro="">
      <xdr:nvCxnSpPr>
        <xdr:cNvPr id="846" name="直線コネクタ 845">
          <a:extLst>
            <a:ext uri="{FF2B5EF4-FFF2-40B4-BE49-F238E27FC236}">
              <a16:creationId xmlns:a16="http://schemas.microsoft.com/office/drawing/2014/main" id="{00000000-0008-0000-1000-00004E030000}"/>
            </a:ext>
          </a:extLst>
        </xdr:cNvPr>
        <xdr:cNvCxnSpPr/>
      </xdr:nvCxnSpPr>
      <xdr:spPr>
        <a:xfrm>
          <a:off x="11207750" y="17727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398780" cy="254635"/>
    <xdr:sp macro="" textlink="">
      <xdr:nvSpPr>
        <xdr:cNvPr id="847" name="テキスト ボックス 846">
          <a:extLst>
            <a:ext uri="{FF2B5EF4-FFF2-40B4-BE49-F238E27FC236}">
              <a16:creationId xmlns:a16="http://schemas.microsoft.com/office/drawing/2014/main" id="{00000000-0008-0000-1000-00004F030000}"/>
            </a:ext>
          </a:extLst>
        </xdr:cNvPr>
        <xdr:cNvSpPr txBox="1"/>
      </xdr:nvSpPr>
      <xdr:spPr>
        <a:xfrm>
          <a:off x="10842625" y="17585690"/>
          <a:ext cx="39878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171450</xdr:colOff>
      <xdr:row>103</xdr:row>
      <xdr:rowOff>84455</xdr:rowOff>
    </xdr:to>
    <xdr:cxnSp macro="">
      <xdr:nvCxnSpPr>
        <xdr:cNvPr id="848" name="直線コネクタ 847">
          <a:extLst>
            <a:ext uri="{FF2B5EF4-FFF2-40B4-BE49-F238E27FC236}">
              <a16:creationId xmlns:a16="http://schemas.microsoft.com/office/drawing/2014/main" id="{00000000-0008-0000-1000-000050030000}"/>
            </a:ext>
          </a:extLst>
        </xdr:cNvPr>
        <xdr:cNvCxnSpPr/>
      </xdr:nvCxnSpPr>
      <xdr:spPr>
        <a:xfrm>
          <a:off x="11207750" y="174009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398780" cy="258445"/>
    <xdr:sp macro="" textlink="">
      <xdr:nvSpPr>
        <xdr:cNvPr id="849" name="テキスト ボックス 848">
          <a:extLst>
            <a:ext uri="{FF2B5EF4-FFF2-40B4-BE49-F238E27FC236}">
              <a16:creationId xmlns:a16="http://schemas.microsoft.com/office/drawing/2014/main" id="{00000000-0008-0000-1000-000051030000}"/>
            </a:ext>
          </a:extLst>
        </xdr:cNvPr>
        <xdr:cNvSpPr txBox="1"/>
      </xdr:nvSpPr>
      <xdr:spPr>
        <a:xfrm>
          <a:off x="10842625" y="17258665"/>
          <a:ext cx="398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171450</xdr:colOff>
      <xdr:row>101</xdr:row>
      <xdr:rowOff>100965</xdr:rowOff>
    </xdr:to>
    <xdr:cxnSp macro="">
      <xdr:nvCxnSpPr>
        <xdr:cNvPr id="850" name="直線コネクタ 849">
          <a:extLst>
            <a:ext uri="{FF2B5EF4-FFF2-40B4-BE49-F238E27FC236}">
              <a16:creationId xmlns:a16="http://schemas.microsoft.com/office/drawing/2014/main" id="{00000000-0008-0000-1000-000052030000}"/>
            </a:ext>
          </a:extLst>
        </xdr:cNvPr>
        <xdr:cNvCxnSpPr/>
      </xdr:nvCxnSpPr>
      <xdr:spPr>
        <a:xfrm>
          <a:off x="11207750" y="170745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398780" cy="259080"/>
    <xdr:sp macro="" textlink="">
      <xdr:nvSpPr>
        <xdr:cNvPr id="851" name="テキスト ボックス 850">
          <a:extLst>
            <a:ext uri="{FF2B5EF4-FFF2-40B4-BE49-F238E27FC236}">
              <a16:creationId xmlns:a16="http://schemas.microsoft.com/office/drawing/2014/main" id="{00000000-0008-0000-1000-000053030000}"/>
            </a:ext>
          </a:extLst>
        </xdr:cNvPr>
        <xdr:cNvSpPr txBox="1"/>
      </xdr:nvSpPr>
      <xdr:spPr>
        <a:xfrm>
          <a:off x="10842625" y="16932275"/>
          <a:ext cx="398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171450</xdr:colOff>
      <xdr:row>99</xdr:row>
      <xdr:rowOff>116840</xdr:rowOff>
    </xdr:to>
    <xdr:cxnSp macro="">
      <xdr:nvCxnSpPr>
        <xdr:cNvPr id="852" name="直線コネクタ 851">
          <a:extLst>
            <a:ext uri="{FF2B5EF4-FFF2-40B4-BE49-F238E27FC236}">
              <a16:creationId xmlns:a16="http://schemas.microsoft.com/office/drawing/2014/main" id="{00000000-0008-0000-1000-000054030000}"/>
            </a:ext>
          </a:extLst>
        </xdr:cNvPr>
        <xdr:cNvCxnSpPr/>
      </xdr:nvCxnSpPr>
      <xdr:spPr>
        <a:xfrm>
          <a:off x="11207750" y="167474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98</xdr:row>
      <xdr:rowOff>146050</xdr:rowOff>
    </xdr:from>
    <xdr:ext cx="339090" cy="254635"/>
    <xdr:sp macro="" textlink="">
      <xdr:nvSpPr>
        <xdr:cNvPr id="853" name="テキスト ボックス 852">
          <a:extLst>
            <a:ext uri="{FF2B5EF4-FFF2-40B4-BE49-F238E27FC236}">
              <a16:creationId xmlns:a16="http://schemas.microsoft.com/office/drawing/2014/main" id="{00000000-0008-0000-1000-000055030000}"/>
            </a:ext>
          </a:extLst>
        </xdr:cNvPr>
        <xdr:cNvSpPr txBox="1"/>
      </xdr:nvSpPr>
      <xdr:spPr>
        <a:xfrm>
          <a:off x="10906760" y="16605250"/>
          <a:ext cx="3390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171450</xdr:colOff>
      <xdr:row>97</xdr:row>
      <xdr:rowOff>133350</xdr:rowOff>
    </xdr:to>
    <xdr:cxnSp macro="">
      <xdr:nvCxnSpPr>
        <xdr:cNvPr id="854" name="直線コネクタ 853">
          <a:extLst>
            <a:ext uri="{FF2B5EF4-FFF2-40B4-BE49-F238E27FC236}">
              <a16:creationId xmlns:a16="http://schemas.microsoft.com/office/drawing/2014/main" id="{00000000-0008-0000-1000-000056030000}"/>
            </a:ext>
          </a:extLst>
        </xdr:cNvPr>
        <xdr:cNvCxnSpPr/>
      </xdr:nvCxnSpPr>
      <xdr:spPr>
        <a:xfrm>
          <a:off x="11207750" y="16421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00000000-0008-0000-1000-000057030000}"/>
            </a:ext>
          </a:extLst>
        </xdr:cNvPr>
        <xdr:cNvSpPr/>
      </xdr:nvSpPr>
      <xdr:spPr>
        <a:xfrm>
          <a:off x="1120775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116840</xdr:rowOff>
    </xdr:from>
    <xdr:to>
      <xdr:col>85</xdr:col>
      <xdr:colOff>126365</xdr:colOff>
      <xdr:row>108</xdr:row>
      <xdr:rowOff>130175</xdr:rowOff>
    </xdr:to>
    <xdr:cxnSp macro="">
      <xdr:nvCxnSpPr>
        <xdr:cNvPr id="856" name="直線コネクタ 855">
          <a:extLst>
            <a:ext uri="{FF2B5EF4-FFF2-40B4-BE49-F238E27FC236}">
              <a16:creationId xmlns:a16="http://schemas.microsoft.com/office/drawing/2014/main" id="{00000000-0008-0000-1000-000058030000}"/>
            </a:ext>
          </a:extLst>
        </xdr:cNvPr>
        <xdr:cNvCxnSpPr/>
      </xdr:nvCxnSpPr>
      <xdr:spPr>
        <a:xfrm flipV="1">
          <a:off x="14699615" y="16747490"/>
          <a:ext cx="0" cy="1556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133985</xdr:rowOff>
    </xdr:from>
    <xdr:ext cx="400685" cy="254635"/>
    <xdr:sp macro="" textlink="">
      <xdr:nvSpPr>
        <xdr:cNvPr id="857" name="【庁舎】&#10;有形固定資産減価償却率最小値テキスト">
          <a:extLst>
            <a:ext uri="{FF2B5EF4-FFF2-40B4-BE49-F238E27FC236}">
              <a16:creationId xmlns:a16="http://schemas.microsoft.com/office/drawing/2014/main" id="{00000000-0008-0000-1000-000059030000}"/>
            </a:ext>
          </a:extLst>
        </xdr:cNvPr>
        <xdr:cNvSpPr txBox="1"/>
      </xdr:nvSpPr>
      <xdr:spPr>
        <a:xfrm>
          <a:off x="14738350" y="18307685"/>
          <a:ext cx="400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95.3</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130175</xdr:rowOff>
    </xdr:from>
    <xdr:to>
      <xdr:col>86</xdr:col>
      <xdr:colOff>25400</xdr:colOff>
      <xdr:row>108</xdr:row>
      <xdr:rowOff>130175</xdr:rowOff>
    </xdr:to>
    <xdr:cxnSp macro="">
      <xdr:nvCxnSpPr>
        <xdr:cNvPr id="858" name="直線コネクタ 857">
          <a:extLst>
            <a:ext uri="{FF2B5EF4-FFF2-40B4-BE49-F238E27FC236}">
              <a16:creationId xmlns:a16="http://schemas.microsoft.com/office/drawing/2014/main" id="{00000000-0008-0000-1000-00005A030000}"/>
            </a:ext>
          </a:extLst>
        </xdr:cNvPr>
        <xdr:cNvCxnSpPr/>
      </xdr:nvCxnSpPr>
      <xdr:spPr>
        <a:xfrm>
          <a:off x="14611350" y="18303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63500</xdr:rowOff>
    </xdr:from>
    <xdr:ext cx="335915" cy="254635"/>
    <xdr:sp macro="" textlink="">
      <xdr:nvSpPr>
        <xdr:cNvPr id="859" name="【庁舎】&#10;有形固定資産減価償却率最大値テキスト">
          <a:extLst>
            <a:ext uri="{FF2B5EF4-FFF2-40B4-BE49-F238E27FC236}">
              <a16:creationId xmlns:a16="http://schemas.microsoft.com/office/drawing/2014/main" id="{00000000-0008-0000-1000-00005B030000}"/>
            </a:ext>
          </a:extLst>
        </xdr:cNvPr>
        <xdr:cNvSpPr txBox="1"/>
      </xdr:nvSpPr>
      <xdr:spPr>
        <a:xfrm>
          <a:off x="14738350" y="16522700"/>
          <a:ext cx="335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116840</xdr:rowOff>
    </xdr:from>
    <xdr:to>
      <xdr:col>86</xdr:col>
      <xdr:colOff>25400</xdr:colOff>
      <xdr:row>99</xdr:row>
      <xdr:rowOff>116840</xdr:rowOff>
    </xdr:to>
    <xdr:cxnSp macro="">
      <xdr:nvCxnSpPr>
        <xdr:cNvPr id="860" name="直線コネクタ 859">
          <a:extLst>
            <a:ext uri="{FF2B5EF4-FFF2-40B4-BE49-F238E27FC236}">
              <a16:creationId xmlns:a16="http://schemas.microsoft.com/office/drawing/2014/main" id="{00000000-0008-0000-1000-00005C030000}"/>
            </a:ext>
          </a:extLst>
        </xdr:cNvPr>
        <xdr:cNvCxnSpPr/>
      </xdr:nvCxnSpPr>
      <xdr:spPr>
        <a:xfrm>
          <a:off x="14611350" y="167474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19050</xdr:rowOff>
    </xdr:from>
    <xdr:ext cx="400685" cy="254635"/>
    <xdr:sp macro="" textlink="">
      <xdr:nvSpPr>
        <xdr:cNvPr id="861" name="【庁舎】&#10;有形固定資産減価償却率平均値テキスト">
          <a:extLst>
            <a:ext uri="{FF2B5EF4-FFF2-40B4-BE49-F238E27FC236}">
              <a16:creationId xmlns:a16="http://schemas.microsoft.com/office/drawing/2014/main" id="{00000000-0008-0000-1000-00005D030000}"/>
            </a:ext>
          </a:extLst>
        </xdr:cNvPr>
        <xdr:cNvSpPr txBox="1"/>
      </xdr:nvSpPr>
      <xdr:spPr>
        <a:xfrm>
          <a:off x="14738350" y="17335500"/>
          <a:ext cx="40068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103</xdr:row>
      <xdr:rowOff>167640</xdr:rowOff>
    </xdr:from>
    <xdr:to>
      <xdr:col>85</xdr:col>
      <xdr:colOff>171450</xdr:colOff>
      <xdr:row>104</xdr:row>
      <xdr:rowOff>97790</xdr:rowOff>
    </xdr:to>
    <xdr:sp macro="" textlink="">
      <xdr:nvSpPr>
        <xdr:cNvPr id="862" name="フローチャート: 判断 861">
          <a:extLst>
            <a:ext uri="{FF2B5EF4-FFF2-40B4-BE49-F238E27FC236}">
              <a16:creationId xmlns:a16="http://schemas.microsoft.com/office/drawing/2014/main" id="{00000000-0008-0000-1000-00005E030000}"/>
            </a:ext>
          </a:extLst>
        </xdr:cNvPr>
        <xdr:cNvSpPr/>
      </xdr:nvSpPr>
      <xdr:spPr>
        <a:xfrm>
          <a:off x="14649450" y="1748409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20320</xdr:rowOff>
    </xdr:from>
    <xdr:to>
      <xdr:col>81</xdr:col>
      <xdr:colOff>101600</xdr:colOff>
      <xdr:row>104</xdr:row>
      <xdr:rowOff>121920</xdr:rowOff>
    </xdr:to>
    <xdr:sp macro="" textlink="">
      <xdr:nvSpPr>
        <xdr:cNvPr id="863" name="フローチャート: 判断 862">
          <a:extLst>
            <a:ext uri="{FF2B5EF4-FFF2-40B4-BE49-F238E27FC236}">
              <a16:creationId xmlns:a16="http://schemas.microsoft.com/office/drawing/2014/main" id="{00000000-0008-0000-1000-00005F030000}"/>
            </a:ext>
          </a:extLst>
        </xdr:cNvPr>
        <xdr:cNvSpPr/>
      </xdr:nvSpPr>
      <xdr:spPr>
        <a:xfrm>
          <a:off x="13887450" y="1750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41910</xdr:rowOff>
    </xdr:from>
    <xdr:to>
      <xdr:col>76</xdr:col>
      <xdr:colOff>165100</xdr:colOff>
      <xdr:row>104</xdr:row>
      <xdr:rowOff>143510</xdr:rowOff>
    </xdr:to>
    <xdr:sp macro="" textlink="">
      <xdr:nvSpPr>
        <xdr:cNvPr id="864" name="フローチャート: 判断 863">
          <a:extLst>
            <a:ext uri="{FF2B5EF4-FFF2-40B4-BE49-F238E27FC236}">
              <a16:creationId xmlns:a16="http://schemas.microsoft.com/office/drawing/2014/main" id="{00000000-0008-0000-1000-000060030000}"/>
            </a:ext>
          </a:extLst>
        </xdr:cNvPr>
        <xdr:cNvSpPr/>
      </xdr:nvSpPr>
      <xdr:spPr>
        <a:xfrm>
          <a:off x="13093700" y="1752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38735</xdr:rowOff>
    </xdr:from>
    <xdr:to>
      <xdr:col>72</xdr:col>
      <xdr:colOff>38100</xdr:colOff>
      <xdr:row>104</xdr:row>
      <xdr:rowOff>140335</xdr:rowOff>
    </xdr:to>
    <xdr:sp macro="" textlink="">
      <xdr:nvSpPr>
        <xdr:cNvPr id="865" name="フローチャート: 判断 864">
          <a:extLst>
            <a:ext uri="{FF2B5EF4-FFF2-40B4-BE49-F238E27FC236}">
              <a16:creationId xmlns:a16="http://schemas.microsoft.com/office/drawing/2014/main" id="{00000000-0008-0000-1000-000061030000}"/>
            </a:ext>
          </a:extLst>
        </xdr:cNvPr>
        <xdr:cNvSpPr/>
      </xdr:nvSpPr>
      <xdr:spPr>
        <a:xfrm>
          <a:off x="12299950" y="175266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90805</xdr:rowOff>
    </xdr:from>
    <xdr:to>
      <xdr:col>67</xdr:col>
      <xdr:colOff>101600</xdr:colOff>
      <xdr:row>105</xdr:row>
      <xdr:rowOff>20955</xdr:rowOff>
    </xdr:to>
    <xdr:sp macro="" textlink="">
      <xdr:nvSpPr>
        <xdr:cNvPr id="866" name="フローチャート: 判断 865">
          <a:extLst>
            <a:ext uri="{FF2B5EF4-FFF2-40B4-BE49-F238E27FC236}">
              <a16:creationId xmlns:a16="http://schemas.microsoft.com/office/drawing/2014/main" id="{00000000-0008-0000-1000-000062030000}"/>
            </a:ext>
          </a:extLst>
        </xdr:cNvPr>
        <xdr:cNvSpPr/>
      </xdr:nvSpPr>
      <xdr:spPr>
        <a:xfrm>
          <a:off x="11487150" y="1757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867" name="テキスト ボックス 866">
          <a:extLst>
            <a:ext uri="{FF2B5EF4-FFF2-40B4-BE49-F238E27FC236}">
              <a16:creationId xmlns:a16="http://schemas.microsoft.com/office/drawing/2014/main" id="{00000000-0008-0000-1000-000063030000}"/>
            </a:ext>
          </a:extLst>
        </xdr:cNvPr>
        <xdr:cNvSpPr txBox="1"/>
      </xdr:nvSpPr>
      <xdr:spPr>
        <a:xfrm>
          <a:off x="145288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57555" cy="259080"/>
    <xdr:sp macro="" textlink="">
      <xdr:nvSpPr>
        <xdr:cNvPr id="868" name="テキスト ボックス 867">
          <a:extLst>
            <a:ext uri="{FF2B5EF4-FFF2-40B4-BE49-F238E27FC236}">
              <a16:creationId xmlns:a16="http://schemas.microsoft.com/office/drawing/2014/main" id="{00000000-0008-0000-1000-000064030000}"/>
            </a:ext>
          </a:extLst>
        </xdr:cNvPr>
        <xdr:cNvSpPr txBox="1"/>
      </xdr:nvSpPr>
      <xdr:spPr>
        <a:xfrm>
          <a:off x="13766800" y="187045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869" name="テキスト ボックス 868">
          <a:extLst>
            <a:ext uri="{FF2B5EF4-FFF2-40B4-BE49-F238E27FC236}">
              <a16:creationId xmlns:a16="http://schemas.microsoft.com/office/drawing/2014/main" id="{00000000-0008-0000-1000-000065030000}"/>
            </a:ext>
          </a:extLst>
        </xdr:cNvPr>
        <xdr:cNvSpPr txBox="1"/>
      </xdr:nvSpPr>
      <xdr:spPr>
        <a:xfrm>
          <a:off x="12973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111</xdr:row>
      <xdr:rowOff>16510</xdr:rowOff>
    </xdr:from>
    <xdr:ext cx="762000" cy="259080"/>
    <xdr:sp macro="" textlink="">
      <xdr:nvSpPr>
        <xdr:cNvPr id="870" name="テキスト ボックス 869">
          <a:extLst>
            <a:ext uri="{FF2B5EF4-FFF2-40B4-BE49-F238E27FC236}">
              <a16:creationId xmlns:a16="http://schemas.microsoft.com/office/drawing/2014/main" id="{00000000-0008-0000-1000-000066030000}"/>
            </a:ext>
          </a:extLst>
        </xdr:cNvPr>
        <xdr:cNvSpPr txBox="1"/>
      </xdr:nvSpPr>
      <xdr:spPr>
        <a:xfrm>
          <a:off x="12172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57555" cy="259080"/>
    <xdr:sp macro="" textlink="">
      <xdr:nvSpPr>
        <xdr:cNvPr id="871" name="テキスト ボックス 870">
          <a:extLst>
            <a:ext uri="{FF2B5EF4-FFF2-40B4-BE49-F238E27FC236}">
              <a16:creationId xmlns:a16="http://schemas.microsoft.com/office/drawing/2014/main" id="{00000000-0008-0000-1000-000067030000}"/>
            </a:ext>
          </a:extLst>
        </xdr:cNvPr>
        <xdr:cNvSpPr txBox="1"/>
      </xdr:nvSpPr>
      <xdr:spPr>
        <a:xfrm>
          <a:off x="11366500" y="187045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105</xdr:row>
      <xdr:rowOff>93980</xdr:rowOff>
    </xdr:from>
    <xdr:to>
      <xdr:col>85</xdr:col>
      <xdr:colOff>171450</xdr:colOff>
      <xdr:row>106</xdr:row>
      <xdr:rowOff>24130</xdr:rowOff>
    </xdr:to>
    <xdr:sp macro="" textlink="">
      <xdr:nvSpPr>
        <xdr:cNvPr id="872" name="楕円 871">
          <a:extLst>
            <a:ext uri="{FF2B5EF4-FFF2-40B4-BE49-F238E27FC236}">
              <a16:creationId xmlns:a16="http://schemas.microsoft.com/office/drawing/2014/main" id="{00000000-0008-0000-1000-000068030000}"/>
            </a:ext>
          </a:extLst>
        </xdr:cNvPr>
        <xdr:cNvSpPr/>
      </xdr:nvSpPr>
      <xdr:spPr>
        <a:xfrm>
          <a:off x="14649450" y="1775333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72390</xdr:rowOff>
    </xdr:from>
    <xdr:ext cx="400685" cy="259080"/>
    <xdr:sp macro="" textlink="">
      <xdr:nvSpPr>
        <xdr:cNvPr id="873" name="【庁舎】&#10;有形固定資産減価償却率該当値テキスト">
          <a:extLst>
            <a:ext uri="{FF2B5EF4-FFF2-40B4-BE49-F238E27FC236}">
              <a16:creationId xmlns:a16="http://schemas.microsoft.com/office/drawing/2014/main" id="{00000000-0008-0000-1000-000069030000}"/>
            </a:ext>
          </a:extLst>
        </xdr:cNvPr>
        <xdr:cNvSpPr txBox="1"/>
      </xdr:nvSpPr>
      <xdr:spPr>
        <a:xfrm>
          <a:off x="14738350" y="1773174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105</xdr:row>
      <xdr:rowOff>57785</xdr:rowOff>
    </xdr:from>
    <xdr:to>
      <xdr:col>81</xdr:col>
      <xdr:colOff>101600</xdr:colOff>
      <xdr:row>105</xdr:row>
      <xdr:rowOff>159385</xdr:rowOff>
    </xdr:to>
    <xdr:sp macro="" textlink="">
      <xdr:nvSpPr>
        <xdr:cNvPr id="874" name="楕円 873">
          <a:extLst>
            <a:ext uri="{FF2B5EF4-FFF2-40B4-BE49-F238E27FC236}">
              <a16:creationId xmlns:a16="http://schemas.microsoft.com/office/drawing/2014/main" id="{00000000-0008-0000-1000-00006A030000}"/>
            </a:ext>
          </a:extLst>
        </xdr:cNvPr>
        <xdr:cNvSpPr/>
      </xdr:nvSpPr>
      <xdr:spPr>
        <a:xfrm>
          <a:off x="13887450" y="1771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109220</xdr:rowOff>
    </xdr:from>
    <xdr:to>
      <xdr:col>85</xdr:col>
      <xdr:colOff>127000</xdr:colOff>
      <xdr:row>105</xdr:row>
      <xdr:rowOff>144780</xdr:rowOff>
    </xdr:to>
    <xdr:cxnSp macro="">
      <xdr:nvCxnSpPr>
        <xdr:cNvPr id="875" name="直線コネクタ 874">
          <a:extLst>
            <a:ext uri="{FF2B5EF4-FFF2-40B4-BE49-F238E27FC236}">
              <a16:creationId xmlns:a16="http://schemas.microsoft.com/office/drawing/2014/main" id="{00000000-0008-0000-1000-00006B030000}"/>
            </a:ext>
          </a:extLst>
        </xdr:cNvPr>
        <xdr:cNvCxnSpPr/>
      </xdr:nvCxnSpPr>
      <xdr:spPr>
        <a:xfrm>
          <a:off x="13938250" y="17768570"/>
          <a:ext cx="7620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20320</xdr:rowOff>
    </xdr:from>
    <xdr:to>
      <xdr:col>76</xdr:col>
      <xdr:colOff>165100</xdr:colOff>
      <xdr:row>105</xdr:row>
      <xdr:rowOff>121920</xdr:rowOff>
    </xdr:to>
    <xdr:sp macro="" textlink="">
      <xdr:nvSpPr>
        <xdr:cNvPr id="876" name="楕円 875">
          <a:extLst>
            <a:ext uri="{FF2B5EF4-FFF2-40B4-BE49-F238E27FC236}">
              <a16:creationId xmlns:a16="http://schemas.microsoft.com/office/drawing/2014/main" id="{00000000-0008-0000-1000-00006C030000}"/>
            </a:ext>
          </a:extLst>
        </xdr:cNvPr>
        <xdr:cNvSpPr/>
      </xdr:nvSpPr>
      <xdr:spPr>
        <a:xfrm>
          <a:off x="13093700" y="1767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71120</xdr:rowOff>
    </xdr:from>
    <xdr:to>
      <xdr:col>81</xdr:col>
      <xdr:colOff>50800</xdr:colOff>
      <xdr:row>105</xdr:row>
      <xdr:rowOff>109220</xdr:rowOff>
    </xdr:to>
    <xdr:cxnSp macro="">
      <xdr:nvCxnSpPr>
        <xdr:cNvPr id="877" name="直線コネクタ 876">
          <a:extLst>
            <a:ext uri="{FF2B5EF4-FFF2-40B4-BE49-F238E27FC236}">
              <a16:creationId xmlns:a16="http://schemas.microsoft.com/office/drawing/2014/main" id="{00000000-0008-0000-1000-00006D030000}"/>
            </a:ext>
          </a:extLst>
        </xdr:cNvPr>
        <xdr:cNvCxnSpPr/>
      </xdr:nvCxnSpPr>
      <xdr:spPr>
        <a:xfrm>
          <a:off x="13144500" y="17730470"/>
          <a:ext cx="79375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156210</xdr:rowOff>
    </xdr:from>
    <xdr:to>
      <xdr:col>72</xdr:col>
      <xdr:colOff>38100</xdr:colOff>
      <xdr:row>105</xdr:row>
      <xdr:rowOff>86360</xdr:rowOff>
    </xdr:to>
    <xdr:sp macro="" textlink="">
      <xdr:nvSpPr>
        <xdr:cNvPr id="878" name="楕円 877">
          <a:extLst>
            <a:ext uri="{FF2B5EF4-FFF2-40B4-BE49-F238E27FC236}">
              <a16:creationId xmlns:a16="http://schemas.microsoft.com/office/drawing/2014/main" id="{00000000-0008-0000-1000-00006E030000}"/>
            </a:ext>
          </a:extLst>
        </xdr:cNvPr>
        <xdr:cNvSpPr/>
      </xdr:nvSpPr>
      <xdr:spPr>
        <a:xfrm>
          <a:off x="12299950" y="176441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105</xdr:row>
      <xdr:rowOff>35560</xdr:rowOff>
    </xdr:from>
    <xdr:to>
      <xdr:col>76</xdr:col>
      <xdr:colOff>114300</xdr:colOff>
      <xdr:row>105</xdr:row>
      <xdr:rowOff>71120</xdr:rowOff>
    </xdr:to>
    <xdr:cxnSp macro="">
      <xdr:nvCxnSpPr>
        <xdr:cNvPr id="879" name="直線コネクタ 878">
          <a:extLst>
            <a:ext uri="{FF2B5EF4-FFF2-40B4-BE49-F238E27FC236}">
              <a16:creationId xmlns:a16="http://schemas.microsoft.com/office/drawing/2014/main" id="{00000000-0008-0000-1000-00006F030000}"/>
            </a:ext>
          </a:extLst>
        </xdr:cNvPr>
        <xdr:cNvCxnSpPr/>
      </xdr:nvCxnSpPr>
      <xdr:spPr>
        <a:xfrm>
          <a:off x="12344400" y="17694910"/>
          <a:ext cx="8001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133350</xdr:rowOff>
    </xdr:from>
    <xdr:to>
      <xdr:col>67</xdr:col>
      <xdr:colOff>101600</xdr:colOff>
      <xdr:row>105</xdr:row>
      <xdr:rowOff>63500</xdr:rowOff>
    </xdr:to>
    <xdr:sp macro="" textlink="">
      <xdr:nvSpPr>
        <xdr:cNvPr id="880" name="楕円 879">
          <a:extLst>
            <a:ext uri="{FF2B5EF4-FFF2-40B4-BE49-F238E27FC236}">
              <a16:creationId xmlns:a16="http://schemas.microsoft.com/office/drawing/2014/main" id="{00000000-0008-0000-1000-000070030000}"/>
            </a:ext>
          </a:extLst>
        </xdr:cNvPr>
        <xdr:cNvSpPr/>
      </xdr:nvSpPr>
      <xdr:spPr>
        <a:xfrm>
          <a:off x="11487150" y="1762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12700</xdr:rowOff>
    </xdr:from>
    <xdr:to>
      <xdr:col>71</xdr:col>
      <xdr:colOff>171450</xdr:colOff>
      <xdr:row>105</xdr:row>
      <xdr:rowOff>35560</xdr:rowOff>
    </xdr:to>
    <xdr:cxnSp macro="">
      <xdr:nvCxnSpPr>
        <xdr:cNvPr id="881" name="直線コネクタ 880">
          <a:extLst>
            <a:ext uri="{FF2B5EF4-FFF2-40B4-BE49-F238E27FC236}">
              <a16:creationId xmlns:a16="http://schemas.microsoft.com/office/drawing/2014/main" id="{00000000-0008-0000-1000-000071030000}"/>
            </a:ext>
          </a:extLst>
        </xdr:cNvPr>
        <xdr:cNvCxnSpPr/>
      </xdr:nvCxnSpPr>
      <xdr:spPr>
        <a:xfrm>
          <a:off x="11537950" y="17672050"/>
          <a:ext cx="80645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102</xdr:row>
      <xdr:rowOff>138430</xdr:rowOff>
    </xdr:from>
    <xdr:ext cx="400685" cy="259080"/>
    <xdr:sp macro="" textlink="">
      <xdr:nvSpPr>
        <xdr:cNvPr id="882" name="n_1aveValue【庁舎】&#10;有形固定資産減価償却率">
          <a:extLst>
            <a:ext uri="{FF2B5EF4-FFF2-40B4-BE49-F238E27FC236}">
              <a16:creationId xmlns:a16="http://schemas.microsoft.com/office/drawing/2014/main" id="{00000000-0008-0000-1000-000072030000}"/>
            </a:ext>
          </a:extLst>
        </xdr:cNvPr>
        <xdr:cNvSpPr txBox="1"/>
      </xdr:nvSpPr>
      <xdr:spPr>
        <a:xfrm>
          <a:off x="13742035" y="1728343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49.7</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102</xdr:row>
      <xdr:rowOff>160020</xdr:rowOff>
    </xdr:from>
    <xdr:ext cx="400685" cy="259080"/>
    <xdr:sp macro="" textlink="">
      <xdr:nvSpPr>
        <xdr:cNvPr id="883" name="n_2aveValue【庁舎】&#10;有形固定資産減価償却率">
          <a:extLst>
            <a:ext uri="{FF2B5EF4-FFF2-40B4-BE49-F238E27FC236}">
              <a16:creationId xmlns:a16="http://schemas.microsoft.com/office/drawing/2014/main" id="{00000000-0008-0000-1000-000073030000}"/>
            </a:ext>
          </a:extLst>
        </xdr:cNvPr>
        <xdr:cNvSpPr txBox="1"/>
      </xdr:nvSpPr>
      <xdr:spPr>
        <a:xfrm>
          <a:off x="12960985" y="1730502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102</xdr:row>
      <xdr:rowOff>156845</xdr:rowOff>
    </xdr:from>
    <xdr:ext cx="405130" cy="254635"/>
    <xdr:sp macro="" textlink="">
      <xdr:nvSpPr>
        <xdr:cNvPr id="884" name="n_3aveValue【庁舎】&#10;有形固定資産減価償却率">
          <a:extLst>
            <a:ext uri="{FF2B5EF4-FFF2-40B4-BE49-F238E27FC236}">
              <a16:creationId xmlns:a16="http://schemas.microsoft.com/office/drawing/2014/main" id="{00000000-0008-0000-1000-000074030000}"/>
            </a:ext>
          </a:extLst>
        </xdr:cNvPr>
        <xdr:cNvSpPr txBox="1"/>
      </xdr:nvSpPr>
      <xdr:spPr>
        <a:xfrm>
          <a:off x="12167235" y="17301845"/>
          <a:ext cx="4051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103</xdr:row>
      <xdr:rowOff>37465</xdr:rowOff>
    </xdr:from>
    <xdr:ext cx="400685" cy="259080"/>
    <xdr:sp macro="" textlink="">
      <xdr:nvSpPr>
        <xdr:cNvPr id="885" name="n_4aveValue【庁舎】&#10;有形固定資産減価償却率">
          <a:extLst>
            <a:ext uri="{FF2B5EF4-FFF2-40B4-BE49-F238E27FC236}">
              <a16:creationId xmlns:a16="http://schemas.microsoft.com/office/drawing/2014/main" id="{00000000-0008-0000-1000-000075030000}"/>
            </a:ext>
          </a:extLst>
        </xdr:cNvPr>
        <xdr:cNvSpPr txBox="1"/>
      </xdr:nvSpPr>
      <xdr:spPr>
        <a:xfrm>
          <a:off x="11354435" y="17353915"/>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105</xdr:row>
      <xdr:rowOff>150495</xdr:rowOff>
    </xdr:from>
    <xdr:ext cx="400685" cy="259080"/>
    <xdr:sp macro="" textlink="">
      <xdr:nvSpPr>
        <xdr:cNvPr id="886" name="n_1mainValue【庁舎】&#10;有形固定資産減価償却率">
          <a:extLst>
            <a:ext uri="{FF2B5EF4-FFF2-40B4-BE49-F238E27FC236}">
              <a16:creationId xmlns:a16="http://schemas.microsoft.com/office/drawing/2014/main" id="{00000000-0008-0000-1000-000076030000}"/>
            </a:ext>
          </a:extLst>
        </xdr:cNvPr>
        <xdr:cNvSpPr txBox="1"/>
      </xdr:nvSpPr>
      <xdr:spPr>
        <a:xfrm>
          <a:off x="13742035" y="17809845"/>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62.5</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105</xdr:row>
      <xdr:rowOff>113030</xdr:rowOff>
    </xdr:from>
    <xdr:ext cx="400685" cy="259080"/>
    <xdr:sp macro="" textlink="">
      <xdr:nvSpPr>
        <xdr:cNvPr id="887" name="n_2mainValue【庁舎】&#10;有形固定資産減価償却率">
          <a:extLst>
            <a:ext uri="{FF2B5EF4-FFF2-40B4-BE49-F238E27FC236}">
              <a16:creationId xmlns:a16="http://schemas.microsoft.com/office/drawing/2014/main" id="{00000000-0008-0000-1000-000077030000}"/>
            </a:ext>
          </a:extLst>
        </xdr:cNvPr>
        <xdr:cNvSpPr txBox="1"/>
      </xdr:nvSpPr>
      <xdr:spPr>
        <a:xfrm>
          <a:off x="12960985" y="1777238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105</xdr:row>
      <xdr:rowOff>77470</xdr:rowOff>
    </xdr:from>
    <xdr:ext cx="405130" cy="254635"/>
    <xdr:sp macro="" textlink="">
      <xdr:nvSpPr>
        <xdr:cNvPr id="888" name="n_3mainValue【庁舎】&#10;有形固定資産減価償却率">
          <a:extLst>
            <a:ext uri="{FF2B5EF4-FFF2-40B4-BE49-F238E27FC236}">
              <a16:creationId xmlns:a16="http://schemas.microsoft.com/office/drawing/2014/main" id="{00000000-0008-0000-1000-000078030000}"/>
            </a:ext>
          </a:extLst>
        </xdr:cNvPr>
        <xdr:cNvSpPr txBox="1"/>
      </xdr:nvSpPr>
      <xdr:spPr>
        <a:xfrm>
          <a:off x="12167235" y="17736820"/>
          <a:ext cx="4051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105</xdr:row>
      <xdr:rowOff>54610</xdr:rowOff>
    </xdr:from>
    <xdr:ext cx="400685" cy="254635"/>
    <xdr:sp macro="" textlink="">
      <xdr:nvSpPr>
        <xdr:cNvPr id="889" name="n_4mainValue【庁舎】&#10;有形固定資産減価償却率">
          <a:extLst>
            <a:ext uri="{FF2B5EF4-FFF2-40B4-BE49-F238E27FC236}">
              <a16:creationId xmlns:a16="http://schemas.microsoft.com/office/drawing/2014/main" id="{00000000-0008-0000-1000-000079030000}"/>
            </a:ext>
          </a:extLst>
        </xdr:cNvPr>
        <xdr:cNvSpPr txBox="1"/>
      </xdr:nvSpPr>
      <xdr:spPr>
        <a:xfrm>
          <a:off x="11354435" y="17713960"/>
          <a:ext cx="400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00000000-0008-0000-1000-00007A030000}"/>
            </a:ext>
          </a:extLst>
        </xdr:cNvPr>
        <xdr:cNvSpPr/>
      </xdr:nvSpPr>
      <xdr:spPr>
        <a:xfrm>
          <a:off x="164592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00000000-0008-0000-1000-00007B030000}"/>
            </a:ext>
          </a:extLst>
        </xdr:cNvPr>
        <xdr:cNvSpPr/>
      </xdr:nvSpPr>
      <xdr:spPr>
        <a:xfrm>
          <a:off x="16586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00000000-0008-0000-1000-00007C030000}"/>
            </a:ext>
          </a:extLst>
        </xdr:cNvPr>
        <xdr:cNvSpPr/>
      </xdr:nvSpPr>
      <xdr:spPr>
        <a:xfrm>
          <a:off x="16586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19/106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00000000-0008-0000-1000-00007D030000}"/>
            </a:ext>
          </a:extLst>
        </xdr:cNvPr>
        <xdr:cNvSpPr/>
      </xdr:nvSpPr>
      <xdr:spPr>
        <a:xfrm>
          <a:off x="174879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00000000-0008-0000-1000-00007E030000}"/>
            </a:ext>
          </a:extLst>
        </xdr:cNvPr>
        <xdr:cNvSpPr/>
      </xdr:nvSpPr>
      <xdr:spPr>
        <a:xfrm>
          <a:off x="174879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00000000-0008-0000-1000-00007F030000}"/>
            </a:ext>
          </a:extLst>
        </xdr:cNvPr>
        <xdr:cNvSpPr/>
      </xdr:nvSpPr>
      <xdr:spPr>
        <a:xfrm>
          <a:off x="185166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0000000-0008-0000-1000-000080030000}"/>
            </a:ext>
          </a:extLst>
        </xdr:cNvPr>
        <xdr:cNvSpPr/>
      </xdr:nvSpPr>
      <xdr:spPr>
        <a:xfrm>
          <a:off x="185166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00000000-0008-0000-1000-000081030000}"/>
            </a:ext>
          </a:extLst>
        </xdr:cNvPr>
        <xdr:cNvSpPr/>
      </xdr:nvSpPr>
      <xdr:spPr>
        <a:xfrm>
          <a:off x="164592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5440" cy="225425"/>
    <xdr:sp macro="" textlink="">
      <xdr:nvSpPr>
        <xdr:cNvPr id="898" name="テキスト ボックス 897">
          <a:extLst>
            <a:ext uri="{FF2B5EF4-FFF2-40B4-BE49-F238E27FC236}">
              <a16:creationId xmlns:a16="http://schemas.microsoft.com/office/drawing/2014/main" id="{00000000-0008-0000-1000-000082030000}"/>
            </a:ext>
          </a:extLst>
        </xdr:cNvPr>
        <xdr:cNvSpPr txBox="1"/>
      </xdr:nvSpPr>
      <xdr:spPr>
        <a:xfrm>
          <a:off x="16440150" y="16230600"/>
          <a:ext cx="3454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00000000-0008-0000-1000-000083030000}"/>
            </a:ext>
          </a:extLst>
        </xdr:cNvPr>
        <xdr:cNvCxnSpPr/>
      </xdr:nvCxnSpPr>
      <xdr:spPr>
        <a:xfrm>
          <a:off x="164592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900" name="直線コネクタ 899">
          <a:extLst>
            <a:ext uri="{FF2B5EF4-FFF2-40B4-BE49-F238E27FC236}">
              <a16:creationId xmlns:a16="http://schemas.microsoft.com/office/drawing/2014/main" id="{00000000-0008-0000-1000-000084030000}"/>
            </a:ext>
          </a:extLst>
        </xdr:cNvPr>
        <xdr:cNvCxnSpPr/>
      </xdr:nvCxnSpPr>
      <xdr:spPr>
        <a:xfrm>
          <a:off x="16459200" y="18380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2915" cy="254635"/>
    <xdr:sp macro="" textlink="">
      <xdr:nvSpPr>
        <xdr:cNvPr id="901" name="テキスト ボックス 900">
          <a:extLst>
            <a:ext uri="{FF2B5EF4-FFF2-40B4-BE49-F238E27FC236}">
              <a16:creationId xmlns:a16="http://schemas.microsoft.com/office/drawing/2014/main" id="{00000000-0008-0000-1000-000085030000}"/>
            </a:ext>
          </a:extLst>
        </xdr:cNvPr>
        <xdr:cNvSpPr txBox="1"/>
      </xdr:nvSpPr>
      <xdr:spPr>
        <a:xfrm>
          <a:off x="16048990" y="1823847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902" name="直線コネクタ 901">
          <a:extLst>
            <a:ext uri="{FF2B5EF4-FFF2-40B4-BE49-F238E27FC236}">
              <a16:creationId xmlns:a16="http://schemas.microsoft.com/office/drawing/2014/main" id="{00000000-0008-0000-1000-000086030000}"/>
            </a:ext>
          </a:extLst>
        </xdr:cNvPr>
        <xdr:cNvCxnSpPr/>
      </xdr:nvCxnSpPr>
      <xdr:spPr>
        <a:xfrm>
          <a:off x="16459200" y="180543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2915" cy="259080"/>
    <xdr:sp macro="" textlink="">
      <xdr:nvSpPr>
        <xdr:cNvPr id="903" name="テキスト ボックス 902">
          <a:extLst>
            <a:ext uri="{FF2B5EF4-FFF2-40B4-BE49-F238E27FC236}">
              <a16:creationId xmlns:a16="http://schemas.microsoft.com/office/drawing/2014/main" id="{00000000-0008-0000-1000-000087030000}"/>
            </a:ext>
          </a:extLst>
        </xdr:cNvPr>
        <xdr:cNvSpPr txBox="1"/>
      </xdr:nvSpPr>
      <xdr:spPr>
        <a:xfrm>
          <a:off x="16048990" y="1791144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904" name="直線コネクタ 903">
          <a:extLst>
            <a:ext uri="{FF2B5EF4-FFF2-40B4-BE49-F238E27FC236}">
              <a16:creationId xmlns:a16="http://schemas.microsoft.com/office/drawing/2014/main" id="{00000000-0008-0000-1000-000088030000}"/>
            </a:ext>
          </a:extLst>
        </xdr:cNvPr>
        <xdr:cNvCxnSpPr/>
      </xdr:nvCxnSpPr>
      <xdr:spPr>
        <a:xfrm>
          <a:off x="16459200" y="17727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2915" cy="254635"/>
    <xdr:sp macro="" textlink="">
      <xdr:nvSpPr>
        <xdr:cNvPr id="905" name="テキスト ボックス 904">
          <a:extLst>
            <a:ext uri="{FF2B5EF4-FFF2-40B4-BE49-F238E27FC236}">
              <a16:creationId xmlns:a16="http://schemas.microsoft.com/office/drawing/2014/main" id="{00000000-0008-0000-1000-000089030000}"/>
            </a:ext>
          </a:extLst>
        </xdr:cNvPr>
        <xdr:cNvSpPr txBox="1"/>
      </xdr:nvSpPr>
      <xdr:spPr>
        <a:xfrm>
          <a:off x="16048990" y="1758569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906" name="直線コネクタ 905">
          <a:extLst>
            <a:ext uri="{FF2B5EF4-FFF2-40B4-BE49-F238E27FC236}">
              <a16:creationId xmlns:a16="http://schemas.microsoft.com/office/drawing/2014/main" id="{00000000-0008-0000-1000-00008A030000}"/>
            </a:ext>
          </a:extLst>
        </xdr:cNvPr>
        <xdr:cNvCxnSpPr/>
      </xdr:nvCxnSpPr>
      <xdr:spPr>
        <a:xfrm>
          <a:off x="16459200" y="17400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2915" cy="258445"/>
    <xdr:sp macro="" textlink="">
      <xdr:nvSpPr>
        <xdr:cNvPr id="907" name="テキスト ボックス 906">
          <a:extLst>
            <a:ext uri="{FF2B5EF4-FFF2-40B4-BE49-F238E27FC236}">
              <a16:creationId xmlns:a16="http://schemas.microsoft.com/office/drawing/2014/main" id="{00000000-0008-0000-1000-00008B030000}"/>
            </a:ext>
          </a:extLst>
        </xdr:cNvPr>
        <xdr:cNvSpPr txBox="1"/>
      </xdr:nvSpPr>
      <xdr:spPr>
        <a:xfrm>
          <a:off x="16048990" y="1725866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908" name="直線コネクタ 907">
          <a:extLst>
            <a:ext uri="{FF2B5EF4-FFF2-40B4-BE49-F238E27FC236}">
              <a16:creationId xmlns:a16="http://schemas.microsoft.com/office/drawing/2014/main" id="{00000000-0008-0000-1000-00008C030000}"/>
            </a:ext>
          </a:extLst>
        </xdr:cNvPr>
        <xdr:cNvCxnSpPr/>
      </xdr:nvCxnSpPr>
      <xdr:spPr>
        <a:xfrm>
          <a:off x="16459200" y="17074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2915" cy="259080"/>
    <xdr:sp macro="" textlink="">
      <xdr:nvSpPr>
        <xdr:cNvPr id="909" name="テキスト ボックス 908">
          <a:extLst>
            <a:ext uri="{FF2B5EF4-FFF2-40B4-BE49-F238E27FC236}">
              <a16:creationId xmlns:a16="http://schemas.microsoft.com/office/drawing/2014/main" id="{00000000-0008-0000-1000-00008D030000}"/>
            </a:ext>
          </a:extLst>
        </xdr:cNvPr>
        <xdr:cNvSpPr txBox="1"/>
      </xdr:nvSpPr>
      <xdr:spPr>
        <a:xfrm>
          <a:off x="16048990" y="1693227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910" name="直線コネクタ 909">
          <a:extLst>
            <a:ext uri="{FF2B5EF4-FFF2-40B4-BE49-F238E27FC236}">
              <a16:creationId xmlns:a16="http://schemas.microsoft.com/office/drawing/2014/main" id="{00000000-0008-0000-1000-00008E030000}"/>
            </a:ext>
          </a:extLst>
        </xdr:cNvPr>
        <xdr:cNvCxnSpPr/>
      </xdr:nvCxnSpPr>
      <xdr:spPr>
        <a:xfrm>
          <a:off x="16459200" y="167474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2915" cy="254635"/>
    <xdr:sp macro="" textlink="">
      <xdr:nvSpPr>
        <xdr:cNvPr id="911" name="テキスト ボックス 910">
          <a:extLst>
            <a:ext uri="{FF2B5EF4-FFF2-40B4-BE49-F238E27FC236}">
              <a16:creationId xmlns:a16="http://schemas.microsoft.com/office/drawing/2014/main" id="{00000000-0008-0000-1000-00008F030000}"/>
            </a:ext>
          </a:extLst>
        </xdr:cNvPr>
        <xdr:cNvSpPr txBox="1"/>
      </xdr:nvSpPr>
      <xdr:spPr>
        <a:xfrm>
          <a:off x="16048990" y="16605250"/>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00000000-0008-0000-1000-000090030000}"/>
            </a:ext>
          </a:extLst>
        </xdr:cNvPr>
        <xdr:cNvCxnSpPr/>
      </xdr:nvCxnSpPr>
      <xdr:spPr>
        <a:xfrm>
          <a:off x="164592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2915" cy="259080"/>
    <xdr:sp macro="" textlink="">
      <xdr:nvSpPr>
        <xdr:cNvPr id="913" name="テキスト ボックス 912">
          <a:extLst>
            <a:ext uri="{FF2B5EF4-FFF2-40B4-BE49-F238E27FC236}">
              <a16:creationId xmlns:a16="http://schemas.microsoft.com/office/drawing/2014/main" id="{00000000-0008-0000-1000-000091030000}"/>
            </a:ext>
          </a:extLst>
        </xdr:cNvPr>
        <xdr:cNvSpPr txBox="1"/>
      </xdr:nvSpPr>
      <xdr:spPr>
        <a:xfrm>
          <a:off x="16048990" y="162788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00000000-0008-0000-1000-000092030000}"/>
            </a:ext>
          </a:extLst>
        </xdr:cNvPr>
        <xdr:cNvSpPr/>
      </xdr:nvSpPr>
      <xdr:spPr>
        <a:xfrm>
          <a:off x="164592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52070</xdr:rowOff>
    </xdr:from>
    <xdr:to>
      <xdr:col>116</xdr:col>
      <xdr:colOff>62865</xdr:colOff>
      <xdr:row>107</xdr:row>
      <xdr:rowOff>169545</xdr:rowOff>
    </xdr:to>
    <xdr:cxnSp macro="">
      <xdr:nvCxnSpPr>
        <xdr:cNvPr id="915" name="直線コネクタ 914">
          <a:extLst>
            <a:ext uri="{FF2B5EF4-FFF2-40B4-BE49-F238E27FC236}">
              <a16:creationId xmlns:a16="http://schemas.microsoft.com/office/drawing/2014/main" id="{00000000-0008-0000-1000-000093030000}"/>
            </a:ext>
          </a:extLst>
        </xdr:cNvPr>
        <xdr:cNvCxnSpPr/>
      </xdr:nvCxnSpPr>
      <xdr:spPr>
        <a:xfrm flipV="1">
          <a:off x="19951065" y="16682720"/>
          <a:ext cx="0" cy="1489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1905</xdr:rowOff>
    </xdr:from>
    <xdr:ext cx="465455" cy="259080"/>
    <xdr:sp macro="" textlink="">
      <xdr:nvSpPr>
        <xdr:cNvPr id="916" name="【庁舎】&#10;一人当たり面積最小値テキスト">
          <a:extLst>
            <a:ext uri="{FF2B5EF4-FFF2-40B4-BE49-F238E27FC236}">
              <a16:creationId xmlns:a16="http://schemas.microsoft.com/office/drawing/2014/main" id="{00000000-0008-0000-1000-000094030000}"/>
            </a:ext>
          </a:extLst>
        </xdr:cNvPr>
        <xdr:cNvSpPr txBox="1"/>
      </xdr:nvSpPr>
      <xdr:spPr>
        <a:xfrm>
          <a:off x="19989800" y="1817560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0.064</a:t>
          </a:r>
          <a:endParaRPr kumimoji="1" lang="ja-JP" altLang="en-US" sz="1000" b="1">
            <a:latin typeface="ＭＳ Ｐゴシック"/>
            <a:ea typeface="ＭＳ Ｐゴシック"/>
          </a:endParaRPr>
        </a:p>
      </xdr:txBody>
    </xdr:sp>
    <xdr:clientData/>
  </xdr:oneCellAnchor>
  <xdr:twoCellAnchor>
    <xdr:from>
      <xdr:col>115</xdr:col>
      <xdr:colOff>165100</xdr:colOff>
      <xdr:row>107</xdr:row>
      <xdr:rowOff>169545</xdr:rowOff>
    </xdr:from>
    <xdr:to>
      <xdr:col>116</xdr:col>
      <xdr:colOff>152400</xdr:colOff>
      <xdr:row>107</xdr:row>
      <xdr:rowOff>169545</xdr:rowOff>
    </xdr:to>
    <xdr:cxnSp macro="">
      <xdr:nvCxnSpPr>
        <xdr:cNvPr id="917" name="直線コネクタ 916">
          <a:extLst>
            <a:ext uri="{FF2B5EF4-FFF2-40B4-BE49-F238E27FC236}">
              <a16:creationId xmlns:a16="http://schemas.microsoft.com/office/drawing/2014/main" id="{00000000-0008-0000-1000-000095030000}"/>
            </a:ext>
          </a:extLst>
        </xdr:cNvPr>
        <xdr:cNvCxnSpPr/>
      </xdr:nvCxnSpPr>
      <xdr:spPr>
        <a:xfrm>
          <a:off x="19881850" y="181717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169545</xdr:rowOff>
    </xdr:from>
    <xdr:ext cx="465455" cy="254635"/>
    <xdr:sp macro="" textlink="">
      <xdr:nvSpPr>
        <xdr:cNvPr id="918" name="【庁舎】&#10;一人当たり面積最大値テキスト">
          <a:extLst>
            <a:ext uri="{FF2B5EF4-FFF2-40B4-BE49-F238E27FC236}">
              <a16:creationId xmlns:a16="http://schemas.microsoft.com/office/drawing/2014/main" id="{00000000-0008-0000-1000-000096030000}"/>
            </a:ext>
          </a:extLst>
        </xdr:cNvPr>
        <xdr:cNvSpPr txBox="1"/>
      </xdr:nvSpPr>
      <xdr:spPr>
        <a:xfrm>
          <a:off x="19989800" y="16457295"/>
          <a:ext cx="4654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0.520</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52070</xdr:rowOff>
    </xdr:from>
    <xdr:to>
      <xdr:col>116</xdr:col>
      <xdr:colOff>152400</xdr:colOff>
      <xdr:row>99</xdr:row>
      <xdr:rowOff>52070</xdr:rowOff>
    </xdr:to>
    <xdr:cxnSp macro="">
      <xdr:nvCxnSpPr>
        <xdr:cNvPr id="919" name="直線コネクタ 918">
          <a:extLst>
            <a:ext uri="{FF2B5EF4-FFF2-40B4-BE49-F238E27FC236}">
              <a16:creationId xmlns:a16="http://schemas.microsoft.com/office/drawing/2014/main" id="{00000000-0008-0000-1000-000097030000}"/>
            </a:ext>
          </a:extLst>
        </xdr:cNvPr>
        <xdr:cNvCxnSpPr/>
      </xdr:nvCxnSpPr>
      <xdr:spPr>
        <a:xfrm>
          <a:off x="19881850" y="166827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21590</xdr:rowOff>
    </xdr:from>
    <xdr:ext cx="465455" cy="259080"/>
    <xdr:sp macro="" textlink="">
      <xdr:nvSpPr>
        <xdr:cNvPr id="920" name="【庁舎】&#10;一人当たり面積平均値テキスト">
          <a:extLst>
            <a:ext uri="{FF2B5EF4-FFF2-40B4-BE49-F238E27FC236}">
              <a16:creationId xmlns:a16="http://schemas.microsoft.com/office/drawing/2014/main" id="{00000000-0008-0000-1000-000098030000}"/>
            </a:ext>
          </a:extLst>
        </xdr:cNvPr>
        <xdr:cNvSpPr txBox="1"/>
      </xdr:nvSpPr>
      <xdr:spPr>
        <a:xfrm>
          <a:off x="19989800" y="17680940"/>
          <a:ext cx="4654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0.192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43180</xdr:rowOff>
    </xdr:from>
    <xdr:to>
      <xdr:col>116</xdr:col>
      <xdr:colOff>114300</xdr:colOff>
      <xdr:row>105</xdr:row>
      <xdr:rowOff>144780</xdr:rowOff>
    </xdr:to>
    <xdr:sp macro="" textlink="">
      <xdr:nvSpPr>
        <xdr:cNvPr id="921" name="フローチャート: 判断 920">
          <a:extLst>
            <a:ext uri="{FF2B5EF4-FFF2-40B4-BE49-F238E27FC236}">
              <a16:creationId xmlns:a16="http://schemas.microsoft.com/office/drawing/2014/main" id="{00000000-0008-0000-1000-000099030000}"/>
            </a:ext>
          </a:extLst>
        </xdr:cNvPr>
        <xdr:cNvSpPr/>
      </xdr:nvSpPr>
      <xdr:spPr>
        <a:xfrm>
          <a:off x="19900900" y="1770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69215</xdr:rowOff>
    </xdr:from>
    <xdr:to>
      <xdr:col>112</xdr:col>
      <xdr:colOff>38100</xdr:colOff>
      <xdr:row>105</xdr:row>
      <xdr:rowOff>170815</xdr:rowOff>
    </xdr:to>
    <xdr:sp macro="" textlink="">
      <xdr:nvSpPr>
        <xdr:cNvPr id="922" name="フローチャート: 判断 921">
          <a:extLst>
            <a:ext uri="{FF2B5EF4-FFF2-40B4-BE49-F238E27FC236}">
              <a16:creationId xmlns:a16="http://schemas.microsoft.com/office/drawing/2014/main" id="{00000000-0008-0000-1000-00009A030000}"/>
            </a:ext>
          </a:extLst>
        </xdr:cNvPr>
        <xdr:cNvSpPr/>
      </xdr:nvSpPr>
      <xdr:spPr>
        <a:xfrm>
          <a:off x="19157950" y="177285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76200</xdr:rowOff>
    </xdr:from>
    <xdr:to>
      <xdr:col>107</xdr:col>
      <xdr:colOff>101600</xdr:colOff>
      <xdr:row>106</xdr:row>
      <xdr:rowOff>6350</xdr:rowOff>
    </xdr:to>
    <xdr:sp macro="" textlink="">
      <xdr:nvSpPr>
        <xdr:cNvPr id="923" name="フローチャート: 判断 922">
          <a:extLst>
            <a:ext uri="{FF2B5EF4-FFF2-40B4-BE49-F238E27FC236}">
              <a16:creationId xmlns:a16="http://schemas.microsoft.com/office/drawing/2014/main" id="{00000000-0008-0000-1000-00009B030000}"/>
            </a:ext>
          </a:extLst>
        </xdr:cNvPr>
        <xdr:cNvSpPr/>
      </xdr:nvSpPr>
      <xdr:spPr>
        <a:xfrm>
          <a:off x="18345150" y="177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136525</xdr:rowOff>
    </xdr:from>
    <xdr:to>
      <xdr:col>102</xdr:col>
      <xdr:colOff>165100</xdr:colOff>
      <xdr:row>105</xdr:row>
      <xdr:rowOff>66675</xdr:rowOff>
    </xdr:to>
    <xdr:sp macro="" textlink="">
      <xdr:nvSpPr>
        <xdr:cNvPr id="924" name="フローチャート: 判断 923">
          <a:extLst>
            <a:ext uri="{FF2B5EF4-FFF2-40B4-BE49-F238E27FC236}">
              <a16:creationId xmlns:a16="http://schemas.microsoft.com/office/drawing/2014/main" id="{00000000-0008-0000-1000-00009C030000}"/>
            </a:ext>
          </a:extLst>
        </xdr:cNvPr>
        <xdr:cNvSpPr/>
      </xdr:nvSpPr>
      <xdr:spPr>
        <a:xfrm>
          <a:off x="17551400" y="17624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103505</xdr:rowOff>
    </xdr:from>
    <xdr:to>
      <xdr:col>98</xdr:col>
      <xdr:colOff>38100</xdr:colOff>
      <xdr:row>105</xdr:row>
      <xdr:rowOff>33655</xdr:rowOff>
    </xdr:to>
    <xdr:sp macro="" textlink="">
      <xdr:nvSpPr>
        <xdr:cNvPr id="925" name="フローチャート: 判断 924">
          <a:extLst>
            <a:ext uri="{FF2B5EF4-FFF2-40B4-BE49-F238E27FC236}">
              <a16:creationId xmlns:a16="http://schemas.microsoft.com/office/drawing/2014/main" id="{00000000-0008-0000-1000-00009D030000}"/>
            </a:ext>
          </a:extLst>
        </xdr:cNvPr>
        <xdr:cNvSpPr/>
      </xdr:nvSpPr>
      <xdr:spPr>
        <a:xfrm>
          <a:off x="16757650" y="175914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926" name="テキスト ボックス 925">
          <a:extLst>
            <a:ext uri="{FF2B5EF4-FFF2-40B4-BE49-F238E27FC236}">
              <a16:creationId xmlns:a16="http://schemas.microsoft.com/office/drawing/2014/main" id="{00000000-0008-0000-1000-00009E030000}"/>
            </a:ext>
          </a:extLst>
        </xdr:cNvPr>
        <xdr:cNvSpPr txBox="1"/>
      </xdr:nvSpPr>
      <xdr:spPr>
        <a:xfrm>
          <a:off x="19780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111</xdr:row>
      <xdr:rowOff>16510</xdr:rowOff>
    </xdr:from>
    <xdr:ext cx="762000" cy="259080"/>
    <xdr:sp macro="" textlink="">
      <xdr:nvSpPr>
        <xdr:cNvPr id="927" name="テキスト ボックス 926">
          <a:extLst>
            <a:ext uri="{FF2B5EF4-FFF2-40B4-BE49-F238E27FC236}">
              <a16:creationId xmlns:a16="http://schemas.microsoft.com/office/drawing/2014/main" id="{00000000-0008-0000-1000-00009F030000}"/>
            </a:ext>
          </a:extLst>
        </xdr:cNvPr>
        <xdr:cNvSpPr txBox="1"/>
      </xdr:nvSpPr>
      <xdr:spPr>
        <a:xfrm>
          <a:off x="19030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57555" cy="259080"/>
    <xdr:sp macro="" textlink="">
      <xdr:nvSpPr>
        <xdr:cNvPr id="928" name="テキスト ボックス 927">
          <a:extLst>
            <a:ext uri="{FF2B5EF4-FFF2-40B4-BE49-F238E27FC236}">
              <a16:creationId xmlns:a16="http://schemas.microsoft.com/office/drawing/2014/main" id="{00000000-0008-0000-1000-0000A0030000}"/>
            </a:ext>
          </a:extLst>
        </xdr:cNvPr>
        <xdr:cNvSpPr txBox="1"/>
      </xdr:nvSpPr>
      <xdr:spPr>
        <a:xfrm>
          <a:off x="18224500" y="187045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929" name="テキスト ボックス 928">
          <a:extLst>
            <a:ext uri="{FF2B5EF4-FFF2-40B4-BE49-F238E27FC236}">
              <a16:creationId xmlns:a16="http://schemas.microsoft.com/office/drawing/2014/main" id="{00000000-0008-0000-1000-0000A1030000}"/>
            </a:ext>
          </a:extLst>
        </xdr:cNvPr>
        <xdr:cNvSpPr txBox="1"/>
      </xdr:nvSpPr>
      <xdr:spPr>
        <a:xfrm>
          <a:off x="174307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111</xdr:row>
      <xdr:rowOff>16510</xdr:rowOff>
    </xdr:from>
    <xdr:ext cx="762000" cy="259080"/>
    <xdr:sp macro="" textlink="">
      <xdr:nvSpPr>
        <xdr:cNvPr id="930" name="テキスト ボックス 929">
          <a:extLst>
            <a:ext uri="{FF2B5EF4-FFF2-40B4-BE49-F238E27FC236}">
              <a16:creationId xmlns:a16="http://schemas.microsoft.com/office/drawing/2014/main" id="{00000000-0008-0000-1000-0000A2030000}"/>
            </a:ext>
          </a:extLst>
        </xdr:cNvPr>
        <xdr:cNvSpPr txBox="1"/>
      </xdr:nvSpPr>
      <xdr:spPr>
        <a:xfrm>
          <a:off x="166306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103</xdr:row>
      <xdr:rowOff>160655</xdr:rowOff>
    </xdr:from>
    <xdr:to>
      <xdr:col>116</xdr:col>
      <xdr:colOff>114300</xdr:colOff>
      <xdr:row>104</xdr:row>
      <xdr:rowOff>90805</xdr:rowOff>
    </xdr:to>
    <xdr:sp macro="" textlink="">
      <xdr:nvSpPr>
        <xdr:cNvPr id="931" name="楕円 930">
          <a:extLst>
            <a:ext uri="{FF2B5EF4-FFF2-40B4-BE49-F238E27FC236}">
              <a16:creationId xmlns:a16="http://schemas.microsoft.com/office/drawing/2014/main" id="{00000000-0008-0000-1000-0000A3030000}"/>
            </a:ext>
          </a:extLst>
        </xdr:cNvPr>
        <xdr:cNvSpPr/>
      </xdr:nvSpPr>
      <xdr:spPr>
        <a:xfrm>
          <a:off x="19900900" y="1747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12065</xdr:rowOff>
    </xdr:from>
    <xdr:ext cx="465455" cy="259080"/>
    <xdr:sp macro="" textlink="">
      <xdr:nvSpPr>
        <xdr:cNvPr id="932" name="【庁舎】&#10;一人当たり面積該当値テキスト">
          <a:extLst>
            <a:ext uri="{FF2B5EF4-FFF2-40B4-BE49-F238E27FC236}">
              <a16:creationId xmlns:a16="http://schemas.microsoft.com/office/drawing/2014/main" id="{00000000-0008-0000-1000-0000A4030000}"/>
            </a:ext>
          </a:extLst>
        </xdr:cNvPr>
        <xdr:cNvSpPr txBox="1"/>
      </xdr:nvSpPr>
      <xdr:spPr>
        <a:xfrm>
          <a:off x="19989800" y="1732851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0.261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103</xdr:row>
      <xdr:rowOff>147955</xdr:rowOff>
    </xdr:from>
    <xdr:to>
      <xdr:col>112</xdr:col>
      <xdr:colOff>38100</xdr:colOff>
      <xdr:row>104</xdr:row>
      <xdr:rowOff>78105</xdr:rowOff>
    </xdr:to>
    <xdr:sp macro="" textlink="">
      <xdr:nvSpPr>
        <xdr:cNvPr id="933" name="楕円 932">
          <a:extLst>
            <a:ext uri="{FF2B5EF4-FFF2-40B4-BE49-F238E27FC236}">
              <a16:creationId xmlns:a16="http://schemas.microsoft.com/office/drawing/2014/main" id="{00000000-0008-0000-1000-0000A5030000}"/>
            </a:ext>
          </a:extLst>
        </xdr:cNvPr>
        <xdr:cNvSpPr/>
      </xdr:nvSpPr>
      <xdr:spPr>
        <a:xfrm>
          <a:off x="19157950" y="174644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104</xdr:row>
      <xdr:rowOff>27305</xdr:rowOff>
    </xdr:from>
    <xdr:to>
      <xdr:col>116</xdr:col>
      <xdr:colOff>63500</xdr:colOff>
      <xdr:row>104</xdr:row>
      <xdr:rowOff>40640</xdr:rowOff>
    </xdr:to>
    <xdr:cxnSp macro="">
      <xdr:nvCxnSpPr>
        <xdr:cNvPr id="934" name="直線コネクタ 933">
          <a:extLst>
            <a:ext uri="{FF2B5EF4-FFF2-40B4-BE49-F238E27FC236}">
              <a16:creationId xmlns:a16="http://schemas.microsoft.com/office/drawing/2014/main" id="{00000000-0008-0000-1000-0000A6030000}"/>
            </a:ext>
          </a:extLst>
        </xdr:cNvPr>
        <xdr:cNvCxnSpPr/>
      </xdr:nvCxnSpPr>
      <xdr:spPr>
        <a:xfrm>
          <a:off x="19202400" y="17515205"/>
          <a:ext cx="7493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147955</xdr:rowOff>
    </xdr:from>
    <xdr:to>
      <xdr:col>107</xdr:col>
      <xdr:colOff>101600</xdr:colOff>
      <xdr:row>104</xdr:row>
      <xdr:rowOff>78105</xdr:rowOff>
    </xdr:to>
    <xdr:sp macro="" textlink="">
      <xdr:nvSpPr>
        <xdr:cNvPr id="935" name="楕円 934">
          <a:extLst>
            <a:ext uri="{FF2B5EF4-FFF2-40B4-BE49-F238E27FC236}">
              <a16:creationId xmlns:a16="http://schemas.microsoft.com/office/drawing/2014/main" id="{00000000-0008-0000-1000-0000A7030000}"/>
            </a:ext>
          </a:extLst>
        </xdr:cNvPr>
        <xdr:cNvSpPr/>
      </xdr:nvSpPr>
      <xdr:spPr>
        <a:xfrm>
          <a:off x="18345150" y="1746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27305</xdr:rowOff>
    </xdr:from>
    <xdr:to>
      <xdr:col>111</xdr:col>
      <xdr:colOff>171450</xdr:colOff>
      <xdr:row>104</xdr:row>
      <xdr:rowOff>27305</xdr:rowOff>
    </xdr:to>
    <xdr:cxnSp macro="">
      <xdr:nvCxnSpPr>
        <xdr:cNvPr id="936" name="直線コネクタ 935">
          <a:extLst>
            <a:ext uri="{FF2B5EF4-FFF2-40B4-BE49-F238E27FC236}">
              <a16:creationId xmlns:a16="http://schemas.microsoft.com/office/drawing/2014/main" id="{00000000-0008-0000-1000-0000A8030000}"/>
            </a:ext>
          </a:extLst>
        </xdr:cNvPr>
        <xdr:cNvCxnSpPr/>
      </xdr:nvCxnSpPr>
      <xdr:spPr>
        <a:xfrm>
          <a:off x="18395950" y="1751520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141605</xdr:rowOff>
    </xdr:from>
    <xdr:to>
      <xdr:col>102</xdr:col>
      <xdr:colOff>165100</xdr:colOff>
      <xdr:row>104</xdr:row>
      <xdr:rowOff>71755</xdr:rowOff>
    </xdr:to>
    <xdr:sp macro="" textlink="">
      <xdr:nvSpPr>
        <xdr:cNvPr id="937" name="楕円 936">
          <a:extLst>
            <a:ext uri="{FF2B5EF4-FFF2-40B4-BE49-F238E27FC236}">
              <a16:creationId xmlns:a16="http://schemas.microsoft.com/office/drawing/2014/main" id="{00000000-0008-0000-1000-0000A9030000}"/>
            </a:ext>
          </a:extLst>
        </xdr:cNvPr>
        <xdr:cNvSpPr/>
      </xdr:nvSpPr>
      <xdr:spPr>
        <a:xfrm>
          <a:off x="17551400" y="1745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20955</xdr:rowOff>
    </xdr:from>
    <xdr:to>
      <xdr:col>107</xdr:col>
      <xdr:colOff>50800</xdr:colOff>
      <xdr:row>104</xdr:row>
      <xdr:rowOff>27305</xdr:rowOff>
    </xdr:to>
    <xdr:cxnSp macro="">
      <xdr:nvCxnSpPr>
        <xdr:cNvPr id="938" name="直線コネクタ 937">
          <a:extLst>
            <a:ext uri="{FF2B5EF4-FFF2-40B4-BE49-F238E27FC236}">
              <a16:creationId xmlns:a16="http://schemas.microsoft.com/office/drawing/2014/main" id="{00000000-0008-0000-1000-0000AA030000}"/>
            </a:ext>
          </a:extLst>
        </xdr:cNvPr>
        <xdr:cNvCxnSpPr/>
      </xdr:nvCxnSpPr>
      <xdr:spPr>
        <a:xfrm>
          <a:off x="17602200" y="17508855"/>
          <a:ext cx="79375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151130</xdr:rowOff>
    </xdr:from>
    <xdr:to>
      <xdr:col>98</xdr:col>
      <xdr:colOff>38100</xdr:colOff>
      <xdr:row>104</xdr:row>
      <xdr:rowOff>81280</xdr:rowOff>
    </xdr:to>
    <xdr:sp macro="" textlink="">
      <xdr:nvSpPr>
        <xdr:cNvPr id="939" name="楕円 938">
          <a:extLst>
            <a:ext uri="{FF2B5EF4-FFF2-40B4-BE49-F238E27FC236}">
              <a16:creationId xmlns:a16="http://schemas.microsoft.com/office/drawing/2014/main" id="{00000000-0008-0000-1000-0000AB030000}"/>
            </a:ext>
          </a:extLst>
        </xdr:cNvPr>
        <xdr:cNvSpPr/>
      </xdr:nvSpPr>
      <xdr:spPr>
        <a:xfrm>
          <a:off x="16757650" y="174675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104</xdr:row>
      <xdr:rowOff>20955</xdr:rowOff>
    </xdr:from>
    <xdr:to>
      <xdr:col>102</xdr:col>
      <xdr:colOff>114300</xdr:colOff>
      <xdr:row>104</xdr:row>
      <xdr:rowOff>30480</xdr:rowOff>
    </xdr:to>
    <xdr:cxnSp macro="">
      <xdr:nvCxnSpPr>
        <xdr:cNvPr id="940" name="直線コネクタ 939">
          <a:extLst>
            <a:ext uri="{FF2B5EF4-FFF2-40B4-BE49-F238E27FC236}">
              <a16:creationId xmlns:a16="http://schemas.microsoft.com/office/drawing/2014/main" id="{00000000-0008-0000-1000-0000AC030000}"/>
            </a:ext>
          </a:extLst>
        </xdr:cNvPr>
        <xdr:cNvCxnSpPr/>
      </xdr:nvCxnSpPr>
      <xdr:spPr>
        <a:xfrm flipV="1">
          <a:off x="16802100" y="17508855"/>
          <a:ext cx="8001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105</xdr:row>
      <xdr:rowOff>161925</xdr:rowOff>
    </xdr:from>
    <xdr:ext cx="469900" cy="259080"/>
    <xdr:sp macro="" textlink="">
      <xdr:nvSpPr>
        <xdr:cNvPr id="941" name="n_1aveValue【庁舎】&#10;一人当たり面積">
          <a:extLst>
            <a:ext uri="{FF2B5EF4-FFF2-40B4-BE49-F238E27FC236}">
              <a16:creationId xmlns:a16="http://schemas.microsoft.com/office/drawing/2014/main" id="{00000000-0008-0000-1000-0000AD030000}"/>
            </a:ext>
          </a:extLst>
        </xdr:cNvPr>
        <xdr:cNvSpPr txBox="1"/>
      </xdr:nvSpPr>
      <xdr:spPr>
        <a:xfrm>
          <a:off x="18980150" y="178212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105</xdr:row>
      <xdr:rowOff>168910</xdr:rowOff>
    </xdr:from>
    <xdr:ext cx="469900" cy="254635"/>
    <xdr:sp macro="" textlink="">
      <xdr:nvSpPr>
        <xdr:cNvPr id="942" name="n_2aveValue【庁舎】&#10;一人当たり面積">
          <a:extLst>
            <a:ext uri="{FF2B5EF4-FFF2-40B4-BE49-F238E27FC236}">
              <a16:creationId xmlns:a16="http://schemas.microsoft.com/office/drawing/2014/main" id="{00000000-0008-0000-1000-0000AE030000}"/>
            </a:ext>
          </a:extLst>
        </xdr:cNvPr>
        <xdr:cNvSpPr txBox="1"/>
      </xdr:nvSpPr>
      <xdr:spPr>
        <a:xfrm>
          <a:off x="18180050" y="1782826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105</xdr:row>
      <xdr:rowOff>57785</xdr:rowOff>
    </xdr:from>
    <xdr:ext cx="469900" cy="259080"/>
    <xdr:sp macro="" textlink="">
      <xdr:nvSpPr>
        <xdr:cNvPr id="943" name="n_3aveValue【庁舎】&#10;一人当たり面積">
          <a:extLst>
            <a:ext uri="{FF2B5EF4-FFF2-40B4-BE49-F238E27FC236}">
              <a16:creationId xmlns:a16="http://schemas.microsoft.com/office/drawing/2014/main" id="{00000000-0008-0000-1000-0000AF030000}"/>
            </a:ext>
          </a:extLst>
        </xdr:cNvPr>
        <xdr:cNvSpPr txBox="1"/>
      </xdr:nvSpPr>
      <xdr:spPr>
        <a:xfrm>
          <a:off x="17386300" y="177171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105</xdr:row>
      <xdr:rowOff>24765</xdr:rowOff>
    </xdr:from>
    <xdr:ext cx="469900" cy="259080"/>
    <xdr:sp macro="" textlink="">
      <xdr:nvSpPr>
        <xdr:cNvPr id="944" name="n_4aveValue【庁舎】&#10;一人当たり面積">
          <a:extLst>
            <a:ext uri="{FF2B5EF4-FFF2-40B4-BE49-F238E27FC236}">
              <a16:creationId xmlns:a16="http://schemas.microsoft.com/office/drawing/2014/main" id="{00000000-0008-0000-1000-0000B0030000}"/>
            </a:ext>
          </a:extLst>
        </xdr:cNvPr>
        <xdr:cNvSpPr txBox="1"/>
      </xdr:nvSpPr>
      <xdr:spPr>
        <a:xfrm>
          <a:off x="16592550" y="176841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0.226</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102</xdr:row>
      <xdr:rowOff>94615</xdr:rowOff>
    </xdr:from>
    <xdr:ext cx="469900" cy="259080"/>
    <xdr:sp macro="" textlink="">
      <xdr:nvSpPr>
        <xdr:cNvPr id="945" name="n_1mainValue【庁舎】&#10;一人当たり面積">
          <a:extLst>
            <a:ext uri="{FF2B5EF4-FFF2-40B4-BE49-F238E27FC236}">
              <a16:creationId xmlns:a16="http://schemas.microsoft.com/office/drawing/2014/main" id="{00000000-0008-0000-1000-0000B1030000}"/>
            </a:ext>
          </a:extLst>
        </xdr:cNvPr>
        <xdr:cNvSpPr txBox="1"/>
      </xdr:nvSpPr>
      <xdr:spPr>
        <a:xfrm>
          <a:off x="18980150" y="172396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0.265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102</xdr:row>
      <xdr:rowOff>94615</xdr:rowOff>
    </xdr:from>
    <xdr:ext cx="469900" cy="259080"/>
    <xdr:sp macro="" textlink="">
      <xdr:nvSpPr>
        <xdr:cNvPr id="946" name="n_2mainValue【庁舎】&#10;一人当たり面積">
          <a:extLst>
            <a:ext uri="{FF2B5EF4-FFF2-40B4-BE49-F238E27FC236}">
              <a16:creationId xmlns:a16="http://schemas.microsoft.com/office/drawing/2014/main" id="{00000000-0008-0000-1000-0000B2030000}"/>
            </a:ext>
          </a:extLst>
        </xdr:cNvPr>
        <xdr:cNvSpPr txBox="1"/>
      </xdr:nvSpPr>
      <xdr:spPr>
        <a:xfrm>
          <a:off x="18180050" y="172396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0.265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102</xdr:row>
      <xdr:rowOff>88265</xdr:rowOff>
    </xdr:from>
    <xdr:ext cx="469900" cy="254635"/>
    <xdr:sp macro="" textlink="">
      <xdr:nvSpPr>
        <xdr:cNvPr id="947" name="n_3mainValue【庁舎】&#10;一人当たり面積">
          <a:extLst>
            <a:ext uri="{FF2B5EF4-FFF2-40B4-BE49-F238E27FC236}">
              <a16:creationId xmlns:a16="http://schemas.microsoft.com/office/drawing/2014/main" id="{00000000-0008-0000-1000-0000B3030000}"/>
            </a:ext>
          </a:extLst>
        </xdr:cNvPr>
        <xdr:cNvSpPr txBox="1"/>
      </xdr:nvSpPr>
      <xdr:spPr>
        <a:xfrm>
          <a:off x="17386300" y="1723326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0.267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102</xdr:row>
      <xdr:rowOff>97790</xdr:rowOff>
    </xdr:from>
    <xdr:ext cx="469900" cy="254635"/>
    <xdr:sp macro="" textlink="">
      <xdr:nvSpPr>
        <xdr:cNvPr id="948" name="n_4mainValue【庁舎】&#10;一人当たり面積">
          <a:extLst>
            <a:ext uri="{FF2B5EF4-FFF2-40B4-BE49-F238E27FC236}">
              <a16:creationId xmlns:a16="http://schemas.microsoft.com/office/drawing/2014/main" id="{00000000-0008-0000-1000-0000B4030000}"/>
            </a:ext>
          </a:extLst>
        </xdr:cNvPr>
        <xdr:cNvSpPr txBox="1"/>
      </xdr:nvSpPr>
      <xdr:spPr>
        <a:xfrm>
          <a:off x="16592550" y="1724279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0.264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00000000-0008-0000-1000-0000B5030000}"/>
            </a:ext>
          </a:extLst>
        </xdr:cNvPr>
        <xdr:cNvSpPr/>
      </xdr:nvSpPr>
      <xdr:spPr>
        <a:xfrm>
          <a:off x="685800" y="190881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00000000-0008-0000-1000-0000B6030000}"/>
            </a:ext>
          </a:extLst>
        </xdr:cNvPr>
        <xdr:cNvSpPr/>
      </xdr:nvSpPr>
      <xdr:spPr>
        <a:xfrm>
          <a:off x="685800" y="19151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00000000-0008-0000-1000-0000B7030000}"/>
            </a:ext>
          </a:extLst>
        </xdr:cNvPr>
        <xdr:cNvSpPr txBox="1"/>
      </xdr:nvSpPr>
      <xdr:spPr>
        <a:xfrm>
          <a:off x="762000" y="1940560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游ゴシック"/>
              <a:ea typeface="游ゴシック"/>
            </a:rPr>
            <a:t>　消防施設や市民会館の減価償却率については、類似団体内平均値よりも高い水準となっており、老朽化が進んでいる。</a:t>
          </a:r>
        </a:p>
        <a:p>
          <a:r>
            <a:rPr kumimoji="1" lang="ja-JP" altLang="en-US" sz="1200">
              <a:latin typeface="游ゴシック"/>
              <a:ea typeface="游ゴシック"/>
            </a:rPr>
            <a:t>　減価償却率が99％となる施設も存在していることから、施設の劣化状況を踏まえた整理統合（集約化・複合化・多機能化等）や更新に向けた検討を進めていく。</a:t>
          </a:r>
        </a:p>
        <a:p>
          <a:r>
            <a:rPr kumimoji="1" lang="ja-JP" altLang="en-US" sz="1200">
              <a:latin typeface="游ゴシック"/>
              <a:ea typeface="游ゴシック"/>
            </a:rPr>
            <a:t>　また、体育館・プールにおける一人当たり面積は類似団体内平均値よりも高くなっているが、当該施設類型に区分されている羽村市水上公園のプール施設は設備などの老朽化により令和元年度から一時休止を行っている。今後の施設の利用状況によっては体育館・プールにおける一人当たり面積については減少することが見込まれる。</a:t>
          </a:r>
        </a:p>
        <a:p>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73025</xdr:rowOff>
    </xdr:from>
    <xdr:to>
      <xdr:col>64</xdr:col>
      <xdr:colOff>12700</xdr:colOff>
      <xdr:row>6</xdr:row>
      <xdr:rowOff>24130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1035" y="408305"/>
          <a:ext cx="11421745"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60325</xdr:rowOff>
    </xdr:from>
    <xdr:to>
      <xdr:col>115</xdr:col>
      <xdr:colOff>25400</xdr:colOff>
      <xdr:row>5</xdr:row>
      <xdr:rowOff>104140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181320" y="395605"/>
          <a:ext cx="3532505" cy="54673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85090</xdr:rowOff>
    </xdr:from>
    <xdr:to>
      <xdr:col>115</xdr:col>
      <xdr:colOff>6350</xdr:colOff>
      <xdr:row>5</xdr:row>
      <xdr:rowOff>78740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206720" y="420370"/>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109220</xdr:rowOff>
    </xdr:from>
    <xdr:to>
      <xdr:col>114</xdr:col>
      <xdr:colOff>184150</xdr:colOff>
      <xdr:row>5</xdr:row>
      <xdr:rowOff>54610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232120" y="444500"/>
          <a:ext cx="3451860" cy="44831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83</xdr:col>
      <xdr:colOff>6350</xdr:colOff>
      <xdr:row>2</xdr:row>
      <xdr:rowOff>60325</xdr:rowOff>
    </xdr:from>
    <xdr:to>
      <xdr:col>95</xdr:col>
      <xdr:colOff>152400</xdr:colOff>
      <xdr:row>5</xdr:row>
      <xdr:rowOff>104140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659735" y="395605"/>
          <a:ext cx="2409190" cy="54673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85090</xdr:rowOff>
    </xdr:from>
    <xdr:to>
      <xdr:col>95</xdr:col>
      <xdr:colOff>133350</xdr:colOff>
      <xdr:row>5</xdr:row>
      <xdr:rowOff>78740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685135" y="420370"/>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109220</xdr:rowOff>
    </xdr:from>
    <xdr:to>
      <xdr:col>95</xdr:col>
      <xdr:colOff>101600</xdr:colOff>
      <xdr:row>5</xdr:row>
      <xdr:rowOff>54610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710535" y="444500"/>
          <a:ext cx="2307590" cy="44831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188595</xdr:colOff>
      <xdr:row>7</xdr:row>
      <xdr:rowOff>5715</xdr:rowOff>
    </xdr:from>
    <xdr:to>
      <xdr:col>50</xdr:col>
      <xdr:colOff>0</xdr:colOff>
      <xdr:row>17</xdr:row>
      <xdr:rowOff>49530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54380" y="1179195"/>
          <a:ext cx="8675370" cy="172021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36830</xdr:rowOff>
    </xdr:from>
    <xdr:to>
      <xdr:col>11</xdr:col>
      <xdr:colOff>44450</xdr:colOff>
      <xdr:row>17</xdr:row>
      <xdr:rowOff>36830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68680" y="1210310"/>
          <a:ext cx="1250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188595</xdr:colOff>
      <xdr:row>7</xdr:row>
      <xdr:rowOff>36830</xdr:rowOff>
    </xdr:from>
    <xdr:to>
      <xdr:col>16</xdr:col>
      <xdr:colOff>188595</xdr:colOff>
      <xdr:row>17</xdr:row>
      <xdr:rowOff>36830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74545" y="1210310"/>
          <a:ext cx="113157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54,416
52,600
9.90
26,877,397
25,772,032
1,064,164
12,070,761
10,454,516</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36830</xdr:rowOff>
    </xdr:from>
    <xdr:to>
      <xdr:col>24</xdr:col>
      <xdr:colOff>114300</xdr:colOff>
      <xdr:row>17</xdr:row>
      <xdr:rowOff>36830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63265" y="1210310"/>
          <a:ext cx="1377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54610</xdr:rowOff>
    </xdr:from>
    <xdr:to>
      <xdr:col>34</xdr:col>
      <xdr:colOff>50800</xdr:colOff>
      <xdr:row>13</xdr:row>
      <xdr:rowOff>41910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40580" y="1228090"/>
          <a:ext cx="18224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54610</xdr:rowOff>
    </xdr:from>
    <xdr:to>
      <xdr:col>40</xdr:col>
      <xdr:colOff>63500</xdr:colOff>
      <xdr:row>13</xdr:row>
      <xdr:rowOff>41910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463030" y="1228090"/>
          <a:ext cx="114427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0.4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54610</xdr:rowOff>
    </xdr:from>
    <xdr:to>
      <xdr:col>43</xdr:col>
      <xdr:colOff>133350</xdr:colOff>
      <xdr:row>13</xdr:row>
      <xdr:rowOff>41910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670800" y="1228090"/>
          <a:ext cx="57213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36830</xdr:rowOff>
    </xdr:from>
    <xdr:to>
      <xdr:col>34</xdr:col>
      <xdr:colOff>50800</xdr:colOff>
      <xdr:row>15</xdr:row>
      <xdr:rowOff>151130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40580" y="2048510"/>
          <a:ext cx="1822450" cy="6172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36830</xdr:rowOff>
    </xdr:from>
    <xdr:to>
      <xdr:col>50</xdr:col>
      <xdr:colOff>188595</xdr:colOff>
      <xdr:row>15</xdr:row>
      <xdr:rowOff>151130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26530" y="2048510"/>
          <a:ext cx="3091815" cy="6172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5715</xdr:rowOff>
    </xdr:from>
    <xdr:to>
      <xdr:col>58</xdr:col>
      <xdr:colOff>0</xdr:colOff>
      <xdr:row>13</xdr:row>
      <xdr:rowOff>114935</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650095" y="1179195"/>
          <a:ext cx="1288415" cy="111506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67310</xdr:rowOff>
    </xdr:from>
    <xdr:to>
      <xdr:col>58</xdr:col>
      <xdr:colOff>69850</xdr:colOff>
      <xdr:row>8</xdr:row>
      <xdr:rowOff>146050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864090" y="124079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158750</xdr:rowOff>
    </xdr:from>
    <xdr:to>
      <xdr:col>58</xdr:col>
      <xdr:colOff>69850</xdr:colOff>
      <xdr:row>10</xdr:row>
      <xdr:rowOff>73025</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864090" y="1499870"/>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146050</xdr:rowOff>
    </xdr:from>
    <xdr:to>
      <xdr:col>58</xdr:col>
      <xdr:colOff>69850</xdr:colOff>
      <xdr:row>14</xdr:row>
      <xdr:rowOff>96520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864090" y="1822450"/>
          <a:ext cx="1144270" cy="6210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151130</xdr:rowOff>
    </xdr:from>
    <xdr:to>
      <xdr:col>52</xdr:col>
      <xdr:colOff>69850</xdr:colOff>
      <xdr:row>7</xdr:row>
      <xdr:rowOff>151130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726295" y="1324610"/>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10</xdr:row>
      <xdr:rowOff>121920</xdr:rowOff>
    </xdr:from>
    <xdr:to>
      <xdr:col>51</xdr:col>
      <xdr:colOff>188595</xdr:colOff>
      <xdr:row>11</xdr:row>
      <xdr:rowOff>91440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806940" y="1798320"/>
          <a:ext cx="0" cy="13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121920</xdr:rowOff>
    </xdr:from>
    <xdr:to>
      <xdr:col>52</xdr:col>
      <xdr:colOff>69850</xdr:colOff>
      <xdr:row>10</xdr:row>
      <xdr:rowOff>121920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726295" y="179832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12</xdr:row>
      <xdr:rowOff>20955</xdr:rowOff>
    </xdr:from>
    <xdr:to>
      <xdr:col>51</xdr:col>
      <xdr:colOff>188595</xdr:colOff>
      <xdr:row>12</xdr:row>
      <xdr:rowOff>154940</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806940" y="2032635"/>
          <a:ext cx="0" cy="133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158750</xdr:rowOff>
    </xdr:from>
    <xdr:to>
      <xdr:col>52</xdr:col>
      <xdr:colOff>69850</xdr:colOff>
      <xdr:row>12</xdr:row>
      <xdr:rowOff>158750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726295" y="217043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104140</xdr:rowOff>
    </xdr:from>
    <xdr:to>
      <xdr:col>52</xdr:col>
      <xdr:colOff>34925</xdr:colOff>
      <xdr:row>8</xdr:row>
      <xdr:rowOff>36830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761220" y="1277620"/>
          <a:ext cx="8064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30480</xdr:rowOff>
    </xdr:from>
    <xdr:to>
      <xdr:col>52</xdr:col>
      <xdr:colOff>34925</xdr:colOff>
      <xdr:row>9</xdr:row>
      <xdr:rowOff>127635</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761220" y="1539240"/>
          <a:ext cx="8064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91440</xdr:rowOff>
    </xdr:from>
    <xdr:ext cx="8806180" cy="24701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99135" y="2941320"/>
          <a:ext cx="88061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5715</xdr:rowOff>
    </xdr:from>
    <xdr:ext cx="5753735" cy="24765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99135" y="3190875"/>
          <a:ext cx="57537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85090</xdr:rowOff>
    </xdr:from>
    <xdr:ext cx="8720455" cy="24320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99135" y="3437890"/>
          <a:ext cx="87204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56300" cy="24765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99135" y="3688080"/>
          <a:ext cx="59563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78740</xdr:rowOff>
    </xdr:from>
    <xdr:ext cx="8141335" cy="24828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99135" y="3934460"/>
          <a:ext cx="81413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158750</xdr:rowOff>
    </xdr:from>
    <xdr:ext cx="8754745" cy="40195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99135" y="4182110"/>
          <a:ext cx="8754745" cy="401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73025</xdr:rowOff>
    </xdr:from>
    <xdr:ext cx="179705" cy="24511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9135" y="4431665"/>
          <a:ext cx="1797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41910</xdr:rowOff>
    </xdr:from>
    <xdr:to>
      <xdr:col>27</xdr:col>
      <xdr:colOff>184150</xdr:colOff>
      <xdr:row>31</xdr:row>
      <xdr:rowOff>17780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699135" y="4903470"/>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60325</xdr:rowOff>
    </xdr:from>
    <xdr:ext cx="1267460" cy="295275"/>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09090" y="5257165"/>
          <a:ext cx="1267460" cy="2952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36830</xdr:rowOff>
    </xdr:from>
    <xdr:ext cx="1645920" cy="34163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61945" y="5233670"/>
          <a:ext cx="1645920" cy="3416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[0.93]</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121920</xdr:rowOff>
    </xdr:from>
    <xdr:to>
      <xdr:col>35</xdr:col>
      <xdr:colOff>95250</xdr:colOff>
      <xdr:row>32</xdr:row>
      <xdr:rowOff>36830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18760" y="5151120"/>
          <a:ext cx="137731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140335</xdr:rowOff>
    </xdr:from>
    <xdr:to>
      <xdr:col>35</xdr:col>
      <xdr:colOff>95250</xdr:colOff>
      <xdr:row>33</xdr:row>
      <xdr:rowOff>54610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18760" y="5337175"/>
          <a:ext cx="1377315"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121920</xdr:rowOff>
    </xdr:from>
    <xdr:to>
      <xdr:col>42</xdr:col>
      <xdr:colOff>25400</xdr:colOff>
      <xdr:row>32</xdr:row>
      <xdr:rowOff>36830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02120" y="5151120"/>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140335</xdr:rowOff>
    </xdr:from>
    <xdr:to>
      <xdr:col>42</xdr:col>
      <xdr:colOff>25400</xdr:colOff>
      <xdr:row>33</xdr:row>
      <xdr:rowOff>54610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02120" y="533717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121920</xdr:rowOff>
    </xdr:from>
    <xdr:to>
      <xdr:col>49</xdr:col>
      <xdr:colOff>19050</xdr:colOff>
      <xdr:row>32</xdr:row>
      <xdr:rowOff>36830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15935" y="5151120"/>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140335</xdr:rowOff>
    </xdr:from>
    <xdr:to>
      <xdr:col>49</xdr:col>
      <xdr:colOff>19050</xdr:colOff>
      <xdr:row>33</xdr:row>
      <xdr:rowOff>54610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15935" y="533717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114935</xdr:rowOff>
    </xdr:from>
    <xdr:to>
      <xdr:col>27</xdr:col>
      <xdr:colOff>184150</xdr:colOff>
      <xdr:row>47</xdr:row>
      <xdr:rowOff>127635</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99135" y="564705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114935</xdr:rowOff>
    </xdr:from>
    <xdr:to>
      <xdr:col>57</xdr:col>
      <xdr:colOff>120650</xdr:colOff>
      <xdr:row>47</xdr:row>
      <xdr:rowOff>127635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45760" y="564705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114935</xdr:rowOff>
    </xdr:from>
    <xdr:to>
      <xdr:col>46</xdr:col>
      <xdr:colOff>188595</xdr:colOff>
      <xdr:row>35</xdr:row>
      <xdr:rowOff>30480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45760" y="5647055"/>
          <a:ext cx="3418205"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91440</xdr:rowOff>
    </xdr:from>
    <xdr:to>
      <xdr:col>56</xdr:col>
      <xdr:colOff>188595</xdr:colOff>
      <xdr:row>47</xdr:row>
      <xdr:rowOff>67310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551805" y="5958840"/>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950" b="0" i="0" u="none" strike="noStrike" kern="0" cap="none" spc="0" normalizeH="0" baseline="0" noProof="0">
              <a:ln>
                <a:noFill/>
              </a:ln>
              <a:solidFill>
                <a:prstClr val="black"/>
              </a:solidFill>
              <a:effectLst/>
              <a:uLnTx/>
              <a:uFillTx/>
              <a:latin typeface="+mn-lt"/>
              <a:ea typeface="+mn-ea"/>
              <a:cs typeface="+mn-cs"/>
            </a:rPr>
            <a:t>　</a:t>
          </a:r>
          <a:r>
            <a:rPr kumimoji="1" lang="ja-JP" altLang="ja-JP" sz="950" b="0" i="0" u="none" strike="noStrike" kern="0" cap="none" spc="0" normalizeH="0" baseline="0" noProof="0">
              <a:ln>
                <a:noFill/>
              </a:ln>
              <a:solidFill>
                <a:prstClr val="black"/>
              </a:solidFill>
              <a:effectLst/>
              <a:uLnTx/>
              <a:uFillTx/>
              <a:latin typeface="+mn-lt"/>
              <a:ea typeface="+mn-ea"/>
              <a:cs typeface="+mn-cs"/>
            </a:rPr>
            <a:t>財政力指数の過去</a:t>
          </a:r>
          <a:r>
            <a:rPr kumimoji="1" lang="en-US" altLang="ja-JP" sz="950" b="0" i="0" u="none" strike="noStrike" kern="0" cap="none" spc="0" normalizeH="0" baseline="0" noProof="0">
              <a:ln>
                <a:noFill/>
              </a:ln>
              <a:solidFill>
                <a:prstClr val="black"/>
              </a:solidFill>
              <a:effectLst/>
              <a:uLnTx/>
              <a:uFillTx/>
              <a:latin typeface="+mn-lt"/>
              <a:ea typeface="+mn-ea"/>
              <a:cs typeface="+mn-cs"/>
            </a:rPr>
            <a:t>3</a:t>
          </a:r>
          <a:r>
            <a:rPr kumimoji="1" lang="ja-JP" altLang="ja-JP" sz="950" b="0" i="0" u="none" strike="noStrike" kern="0" cap="none" spc="0" normalizeH="0" baseline="0" noProof="0">
              <a:ln>
                <a:noFill/>
              </a:ln>
              <a:solidFill>
                <a:prstClr val="black"/>
              </a:solidFill>
              <a:effectLst/>
              <a:uLnTx/>
              <a:uFillTx/>
              <a:latin typeface="+mn-lt"/>
              <a:ea typeface="+mn-ea"/>
              <a:cs typeface="+mn-cs"/>
            </a:rPr>
            <a:t>年間平均は、前年度比で</a:t>
          </a:r>
          <a:r>
            <a:rPr kumimoji="1" lang="en-US" altLang="ja-JP" sz="950" b="0" i="0" u="none" strike="noStrike" kern="0" cap="none" spc="0" normalizeH="0" baseline="0" noProof="0">
              <a:ln>
                <a:noFill/>
              </a:ln>
              <a:solidFill>
                <a:prstClr val="black"/>
              </a:solidFill>
              <a:effectLst/>
              <a:uLnTx/>
              <a:uFillTx/>
              <a:latin typeface="+mn-lt"/>
              <a:ea typeface="+mn-ea"/>
              <a:cs typeface="+mn-cs"/>
            </a:rPr>
            <a:t>0.02</a:t>
          </a:r>
          <a:r>
            <a:rPr kumimoji="1" lang="ja-JP" altLang="ja-JP" sz="950" b="0" i="0" u="none" strike="noStrike" kern="0" cap="none" spc="0" normalizeH="0" baseline="0" noProof="0">
              <a:ln>
                <a:noFill/>
              </a:ln>
              <a:solidFill>
                <a:prstClr val="black"/>
              </a:solidFill>
              <a:effectLst/>
              <a:uLnTx/>
              <a:uFillTx/>
              <a:latin typeface="+mn-lt"/>
              <a:ea typeface="+mn-ea"/>
              <a:cs typeface="+mn-cs"/>
            </a:rPr>
            <a:t>ポイント減の</a:t>
          </a:r>
          <a:r>
            <a:rPr kumimoji="1" lang="en-US" altLang="ja-JP" sz="950" b="0" i="0" u="none" strike="noStrike" kern="0" cap="none" spc="0" normalizeH="0" baseline="0" noProof="0">
              <a:ln>
                <a:noFill/>
              </a:ln>
              <a:solidFill>
                <a:prstClr val="black"/>
              </a:solidFill>
              <a:effectLst/>
              <a:uLnTx/>
              <a:uFillTx/>
              <a:latin typeface="+mn-lt"/>
              <a:ea typeface="+mn-ea"/>
              <a:cs typeface="+mn-cs"/>
            </a:rPr>
            <a:t>0.93</a:t>
          </a:r>
          <a:r>
            <a:rPr kumimoji="1" lang="ja-JP" altLang="ja-JP" sz="950" b="0" i="0" u="none" strike="noStrike" kern="0" cap="none" spc="0" normalizeH="0" baseline="0" noProof="0">
              <a:ln>
                <a:noFill/>
              </a:ln>
              <a:solidFill>
                <a:prstClr val="black"/>
              </a:solidFill>
              <a:effectLst/>
              <a:uLnTx/>
              <a:uFillTx/>
              <a:latin typeface="+mn-lt"/>
              <a:ea typeface="+mn-ea"/>
              <a:cs typeface="+mn-cs"/>
            </a:rPr>
            <a:t>となり、単年度の財政力指数は、前年度比で</a:t>
          </a:r>
          <a:r>
            <a:rPr kumimoji="1" lang="en-US" altLang="ja-JP" sz="950" b="0" i="0" u="none" strike="noStrike" kern="0" cap="none" spc="0" normalizeH="0" baseline="0" noProof="0">
              <a:ln>
                <a:noFill/>
              </a:ln>
              <a:solidFill>
                <a:prstClr val="black"/>
              </a:solidFill>
              <a:effectLst/>
              <a:uLnTx/>
              <a:uFillTx/>
              <a:latin typeface="+mn-lt"/>
              <a:ea typeface="+mn-ea"/>
              <a:cs typeface="+mn-cs"/>
            </a:rPr>
            <a:t>0.01</a:t>
          </a:r>
          <a:r>
            <a:rPr kumimoji="1" lang="ja-JP" altLang="ja-JP" sz="950" b="0" i="0" u="none" strike="noStrike" kern="0" cap="none" spc="0" normalizeH="0" baseline="0" noProof="0">
              <a:ln>
                <a:noFill/>
              </a:ln>
              <a:solidFill>
                <a:prstClr val="black"/>
              </a:solidFill>
              <a:effectLst/>
              <a:uLnTx/>
              <a:uFillTx/>
              <a:latin typeface="+mn-lt"/>
              <a:ea typeface="+mn-ea"/>
              <a:cs typeface="+mn-cs"/>
            </a:rPr>
            <a:t>ポイント増の0</a:t>
          </a:r>
          <a:r>
            <a:rPr kumimoji="1" lang="en-US" altLang="ja-JP" sz="950" b="0" i="0" u="none" strike="noStrike" kern="0" cap="none" spc="0" normalizeH="0" baseline="0" noProof="0">
              <a:ln>
                <a:noFill/>
              </a:ln>
              <a:solidFill>
                <a:prstClr val="black"/>
              </a:solidFill>
              <a:effectLst/>
              <a:uLnTx/>
              <a:uFillTx/>
              <a:latin typeface="+mn-lt"/>
              <a:ea typeface="+mn-ea"/>
              <a:cs typeface="+mn-cs"/>
            </a:rPr>
            <a:t>.94</a:t>
          </a:r>
          <a:r>
            <a:rPr kumimoji="1" lang="ja-JP" altLang="ja-JP" sz="95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令和5年度の普通交付税は、</a:t>
          </a:r>
          <a:r>
            <a:rPr kumimoji="1" lang="ja-JP" altLang="en-US" sz="950" b="0" i="0" u="none" strike="noStrike" kern="0" cap="none" spc="0" normalizeH="0" baseline="0" noProof="0">
              <a:ln>
                <a:noFill/>
              </a:ln>
              <a:solidFill>
                <a:prstClr val="black"/>
              </a:solidFill>
              <a:effectLst/>
              <a:uLnTx/>
              <a:uFillTx/>
              <a:latin typeface="+mn-lt"/>
              <a:ea typeface="+mn-ea"/>
              <a:cs typeface="+mn-cs"/>
            </a:rPr>
            <a:t>地方消費税交付金や市民税個人分（所得割）・法人分（法人税割）の算定額が増加したことなどにより基準財政収入額が増となった一方、包括算定経費の増や高齢者保健福祉費、臨時経済対策費などが計上されたことにより基準財政需要額も増と</a:t>
          </a:r>
          <a:r>
            <a:rPr kumimoji="1" lang="ja-JP" altLang="ja-JP" sz="950" b="0" i="0" u="none" strike="noStrike" kern="0" cap="none" spc="0" normalizeH="0" baseline="0" noProof="0">
              <a:ln>
                <a:noFill/>
              </a:ln>
              <a:solidFill>
                <a:prstClr val="black"/>
              </a:solidFill>
              <a:effectLst/>
              <a:uLnTx/>
              <a:uFillTx/>
              <a:latin typeface="+mn-lt"/>
              <a:ea typeface="+mn-ea"/>
              <a:cs typeface="+mn-cs"/>
            </a:rPr>
            <a:t>なり、引続き普通交付税の交付団体となった。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r>
            <a:rPr kumimoji="1" lang="ja-JP" altLang="ja-JP" sz="950" b="0" i="0" u="none" strike="noStrike" kern="0" cap="none" spc="0" normalizeH="0" baseline="0" noProof="0">
              <a:ln>
                <a:noFill/>
              </a:ln>
              <a:solidFill>
                <a:prstClr val="black"/>
              </a:solidFill>
              <a:effectLst/>
              <a:uLnTx/>
              <a:uFillTx/>
              <a:latin typeface="+mn-lt"/>
              <a:ea typeface="+mn-ea"/>
              <a:cs typeface="+mn-cs"/>
            </a:rPr>
            <a:t>　今後の取組みとして、市税収納率向上に向けた取組みや国都支出金の獲得など財源の確保に努めるとともに、経常経費の削減など行財政改革の取組みを推進し、健全で安定的な財政運営ができるよう取組んでいく。</a:t>
          </a:r>
          <a:endParaRPr kumimoji="1" lang="ja-JP" altLang="en-US" sz="950">
            <a:latin typeface="ＭＳ Ｐゴシック"/>
            <a:ea typeface="ＭＳ Ｐゴシック"/>
          </a:endParaRPr>
        </a:p>
      </xdr:txBody>
    </xdr:sp>
    <xdr:clientData/>
  </xdr:twoCellAnchor>
  <xdr:twoCellAnchor>
    <xdr:from>
      <xdr:col>3</xdr:col>
      <xdr:colOff>133350</xdr:colOff>
      <xdr:row>47</xdr:row>
      <xdr:rowOff>127635</xdr:rowOff>
    </xdr:from>
    <xdr:to>
      <xdr:col>27</xdr:col>
      <xdr:colOff>184150</xdr:colOff>
      <xdr:row>47</xdr:row>
      <xdr:rowOff>127635</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699135" y="80067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155575</xdr:rowOff>
    </xdr:from>
    <xdr:ext cx="762000" cy="24320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6701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71755</xdr:rowOff>
    </xdr:from>
    <xdr:to>
      <xdr:col>27</xdr:col>
      <xdr:colOff>184150</xdr:colOff>
      <xdr:row>45</xdr:row>
      <xdr:rowOff>71755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699135" y="76155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98425</xdr:rowOff>
    </xdr:from>
    <xdr:ext cx="762000" cy="24765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458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69913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41275</xdr:rowOff>
    </xdr:from>
    <xdr:ext cx="762000" cy="24701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215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121920</xdr:rowOff>
    </xdr:from>
    <xdr:to>
      <xdr:col>27</xdr:col>
      <xdr:colOff>184150</xdr:colOff>
      <xdr:row>40</xdr:row>
      <xdr:rowOff>121920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699135" y="682752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149225</xdr:rowOff>
    </xdr:from>
    <xdr:ext cx="762000" cy="247650"/>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8718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64770</xdr:rowOff>
    </xdr:from>
    <xdr:to>
      <xdr:col>27</xdr:col>
      <xdr:colOff>184150</xdr:colOff>
      <xdr:row>38</xdr:row>
      <xdr:rowOff>64770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699135" y="64350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93345</xdr:rowOff>
    </xdr:from>
    <xdr:ext cx="762000" cy="247650"/>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602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6985</xdr:rowOff>
    </xdr:from>
    <xdr:to>
      <xdr:col>27</xdr:col>
      <xdr:colOff>184150</xdr:colOff>
      <xdr:row>36</xdr:row>
      <xdr:rowOff>6985</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699135" y="60420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36195</xdr:rowOff>
    </xdr:from>
    <xdr:ext cx="762000" cy="24320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359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114935</xdr:rowOff>
    </xdr:from>
    <xdr:to>
      <xdr:col>27</xdr:col>
      <xdr:colOff>184150</xdr:colOff>
      <xdr:row>33</xdr:row>
      <xdr:rowOff>114935</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699135" y="5647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143510</xdr:rowOff>
    </xdr:from>
    <xdr:ext cx="762000" cy="24257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0799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114935</xdr:rowOff>
    </xdr:from>
    <xdr:to>
      <xdr:col>27</xdr:col>
      <xdr:colOff>184150</xdr:colOff>
      <xdr:row>47</xdr:row>
      <xdr:rowOff>127635</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699135" y="564705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55880</xdr:rowOff>
    </xdr:from>
    <xdr:to>
      <xdr:col>23</xdr:col>
      <xdr:colOff>133350</xdr:colOff>
      <xdr:row>45</xdr:row>
      <xdr:rowOff>147955</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471035" y="6258560"/>
          <a:ext cx="0" cy="14331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120650</xdr:rowOff>
    </xdr:from>
    <xdr:ext cx="762000" cy="243840"/>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38980" y="766445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0.36</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147955</xdr:rowOff>
    </xdr:from>
    <xdr:to>
      <xdr:col>24</xdr:col>
      <xdr:colOff>12700</xdr:colOff>
      <xdr:row>45</xdr:row>
      <xdr:rowOff>147955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382135" y="769175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138430</xdr:rowOff>
    </xdr:from>
    <xdr:ext cx="762000" cy="24447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38980" y="600583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55880</xdr:rowOff>
    </xdr:from>
    <xdr:to>
      <xdr:col>24</xdr:col>
      <xdr:colOff>12700</xdr:colOff>
      <xdr:row>37</xdr:row>
      <xdr:rowOff>55880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382135" y="625856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161290</xdr:rowOff>
    </xdr:from>
    <xdr:to>
      <xdr:col>23</xdr:col>
      <xdr:colOff>133350</xdr:colOff>
      <xdr:row>39</xdr:row>
      <xdr:rowOff>35560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16655" y="6531610"/>
          <a:ext cx="75438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74295</xdr:rowOff>
    </xdr:from>
    <xdr:ext cx="762000" cy="246380"/>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38980" y="6947535"/>
          <a:ext cx="76200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101600</xdr:rowOff>
    </xdr:from>
    <xdr:to>
      <xdr:col>23</xdr:col>
      <xdr:colOff>184150</xdr:colOff>
      <xdr:row>42</xdr:row>
      <xdr:rowOff>34925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20235" y="69748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141605</xdr:rowOff>
    </xdr:from>
    <xdr:to>
      <xdr:col>19</xdr:col>
      <xdr:colOff>133350</xdr:colOff>
      <xdr:row>38</xdr:row>
      <xdr:rowOff>161290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11475" y="6511925"/>
          <a:ext cx="80518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82550</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665855" y="69557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635</xdr:rowOff>
    </xdr:from>
    <xdr:ext cx="736600" cy="24765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377565" y="7041515"/>
          <a:ext cx="7366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38</xdr:row>
      <xdr:rowOff>104140</xdr:rowOff>
    </xdr:from>
    <xdr:to>
      <xdr:col>15</xdr:col>
      <xdr:colOff>82550</xdr:colOff>
      <xdr:row>38</xdr:row>
      <xdr:rowOff>141605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06295" y="6474460"/>
          <a:ext cx="80518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61595</xdr:rowOff>
    </xdr:from>
    <xdr:to>
      <xdr:col>15</xdr:col>
      <xdr:colOff>133350</xdr:colOff>
      <xdr:row>41</xdr:row>
      <xdr:rowOff>160020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60675" y="693483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145415</xdr:rowOff>
    </xdr:from>
    <xdr:ext cx="756920" cy="24320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72385" y="701865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38</xdr:row>
      <xdr:rowOff>84455</xdr:rowOff>
    </xdr:from>
    <xdr:to>
      <xdr:col>11</xdr:col>
      <xdr:colOff>31750</xdr:colOff>
      <xdr:row>38</xdr:row>
      <xdr:rowOff>104140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20165" y="6454775"/>
          <a:ext cx="78613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41</xdr:row>
      <xdr:rowOff>5080</xdr:rowOff>
    </xdr:from>
    <xdr:to>
      <xdr:col>11</xdr:col>
      <xdr:colOff>82550</xdr:colOff>
      <xdr:row>41</xdr:row>
      <xdr:rowOff>102870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74545" y="687832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87630</xdr:rowOff>
    </xdr:from>
    <xdr:ext cx="762000" cy="24257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67205" y="696087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43180</xdr:rowOff>
    </xdr:from>
    <xdr:to>
      <xdr:col>7</xdr:col>
      <xdr:colOff>31750</xdr:colOff>
      <xdr:row>41</xdr:row>
      <xdr:rowOff>140970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71270" y="6916420"/>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126365</xdr:rowOff>
    </xdr:from>
    <xdr:ext cx="756920" cy="24701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62025" y="6999605"/>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125730</xdr:rowOff>
    </xdr:from>
    <xdr:ext cx="762000" cy="24320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276090" y="80048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125730</xdr:rowOff>
    </xdr:from>
    <xdr:ext cx="762000" cy="24320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21710" y="80048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125730</xdr:rowOff>
    </xdr:from>
    <xdr:ext cx="756920" cy="24320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16530" y="800481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125730</xdr:rowOff>
    </xdr:from>
    <xdr:ext cx="762000" cy="24320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11350" y="80048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125730</xdr:rowOff>
    </xdr:from>
    <xdr:ext cx="762000" cy="24320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27125" y="80048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38</xdr:row>
      <xdr:rowOff>150495</xdr:rowOff>
    </xdr:from>
    <xdr:to>
      <xdr:col>23</xdr:col>
      <xdr:colOff>184150</xdr:colOff>
      <xdr:row>39</xdr:row>
      <xdr:rowOff>84455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20235" y="652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2540</xdr:rowOff>
    </xdr:from>
    <xdr:ext cx="762000" cy="247650"/>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38980" y="637286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0.93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38</xdr:row>
      <xdr:rowOff>112395</xdr:rowOff>
    </xdr:from>
    <xdr:to>
      <xdr:col>19</xdr:col>
      <xdr:colOff>184150</xdr:colOff>
      <xdr:row>39</xdr:row>
      <xdr:rowOff>45720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665855" y="648271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55245</xdr:rowOff>
    </xdr:from>
    <xdr:ext cx="736600" cy="246380"/>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377565" y="6257925"/>
          <a:ext cx="7366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38</xdr:row>
      <xdr:rowOff>93345</xdr:rowOff>
    </xdr:from>
    <xdr:to>
      <xdr:col>15</xdr:col>
      <xdr:colOff>133350</xdr:colOff>
      <xdr:row>39</xdr:row>
      <xdr:rowOff>26035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60675" y="646366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36195</xdr:rowOff>
    </xdr:from>
    <xdr:ext cx="756920" cy="24320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72385" y="623887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38</xdr:row>
      <xdr:rowOff>54610</xdr:rowOff>
    </xdr:from>
    <xdr:to>
      <xdr:col>11</xdr:col>
      <xdr:colOff>82550</xdr:colOff>
      <xdr:row>38</xdr:row>
      <xdr:rowOff>151130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74545" y="6424930"/>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161925</xdr:rowOff>
    </xdr:from>
    <xdr:ext cx="762000" cy="24320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67205" y="619696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38</xdr:row>
      <xdr:rowOff>35560</xdr:rowOff>
    </xdr:from>
    <xdr:to>
      <xdr:col>7</xdr:col>
      <xdr:colOff>31750</xdr:colOff>
      <xdr:row>38</xdr:row>
      <xdr:rowOff>132080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71270" y="6405880"/>
          <a:ext cx="8064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142240</xdr:rowOff>
    </xdr:from>
    <xdr:ext cx="756920" cy="24320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62025" y="617728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78740</xdr:rowOff>
    </xdr:from>
    <xdr:to>
      <xdr:col>27</xdr:col>
      <xdr:colOff>184150</xdr:colOff>
      <xdr:row>53</xdr:row>
      <xdr:rowOff>54610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699135" y="8628380"/>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96520</xdr:rowOff>
    </xdr:from>
    <xdr:ext cx="1438910" cy="29527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25905" y="8981440"/>
          <a:ext cx="1438910" cy="2952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73025</xdr:rowOff>
    </xdr:from>
    <xdr:ext cx="1645920" cy="33845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45130" y="8957945"/>
          <a:ext cx="1645920" cy="3384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[98.5%]</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158750</xdr:rowOff>
    </xdr:from>
    <xdr:to>
      <xdr:col>35</xdr:col>
      <xdr:colOff>95250</xdr:colOff>
      <xdr:row>54</xdr:row>
      <xdr:rowOff>73025</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18760" y="8876030"/>
          <a:ext cx="1377315"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91440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18760" y="9065260"/>
          <a:ext cx="137731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158750</xdr:rowOff>
    </xdr:from>
    <xdr:to>
      <xdr:col>42</xdr:col>
      <xdr:colOff>25400</xdr:colOff>
      <xdr:row>54</xdr:row>
      <xdr:rowOff>73025</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02120" y="8876030"/>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91440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02120" y="906526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158750</xdr:rowOff>
    </xdr:from>
    <xdr:to>
      <xdr:col>49</xdr:col>
      <xdr:colOff>19050</xdr:colOff>
      <xdr:row>54</xdr:row>
      <xdr:rowOff>73025</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15935" y="8876030"/>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91440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15935" y="906526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151130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99135" y="9371330"/>
          <a:ext cx="4577080" cy="236347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151130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45760" y="9371330"/>
          <a:ext cx="5424805" cy="2363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151130</xdr:rowOff>
    </xdr:from>
    <xdr:to>
      <xdr:col>46</xdr:col>
      <xdr:colOff>188595</xdr:colOff>
      <xdr:row>57</xdr:row>
      <xdr:rowOff>67310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45760" y="9371330"/>
          <a:ext cx="3418205"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127635</xdr:rowOff>
    </xdr:from>
    <xdr:to>
      <xdr:col>56</xdr:col>
      <xdr:colOff>188595</xdr:colOff>
      <xdr:row>69</xdr:row>
      <xdr:rowOff>104140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551805" y="9683115"/>
          <a:ext cx="5198110" cy="198818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950" b="0" i="0" u="none" strike="noStrike" kern="0" cap="none" spc="0" normalizeH="0" baseline="0" noProof="0">
              <a:ln>
                <a:noFill/>
              </a:ln>
              <a:solidFill>
                <a:prstClr val="black"/>
              </a:solidFill>
              <a:effectLst/>
              <a:uLnTx/>
              <a:uFillTx/>
              <a:latin typeface="+mn-lt"/>
              <a:ea typeface="+mn-ea"/>
              <a:cs typeface="+mn-cs"/>
            </a:rPr>
            <a:t>　</a:t>
          </a:r>
          <a:r>
            <a:rPr kumimoji="1" lang="ja-JP" altLang="ja-JP" sz="950" b="0" i="0" u="none" strike="noStrike" kern="0" cap="none" spc="0" normalizeH="0" baseline="0" noProof="0">
              <a:ln>
                <a:noFill/>
              </a:ln>
              <a:solidFill>
                <a:prstClr val="black"/>
              </a:solidFill>
              <a:effectLst/>
              <a:uLnTx/>
              <a:uFillTx/>
              <a:latin typeface="+mn-lt"/>
              <a:ea typeface="+mn-ea"/>
              <a:cs typeface="+mn-cs"/>
            </a:rPr>
            <a:t>経常収支比率は、前年度比で2.9</a:t>
          </a:r>
          <a:r>
            <a:rPr kumimoji="1" lang="en-US" altLang="ja-JP" sz="950" b="0" i="0" u="none" strike="noStrike" kern="0" cap="none" spc="0" normalizeH="0" baseline="0" noProof="0">
              <a:ln>
                <a:noFill/>
              </a:ln>
              <a:solidFill>
                <a:prstClr val="black"/>
              </a:solidFill>
              <a:effectLst/>
              <a:uLnTx/>
              <a:uFillTx/>
              <a:latin typeface="+mn-lt"/>
              <a:ea typeface="+mn-ea"/>
              <a:cs typeface="+mn-cs"/>
            </a:rPr>
            <a:t>%</a:t>
          </a:r>
          <a:r>
            <a:rPr kumimoji="1" lang="ja-JP" altLang="en-US" sz="950" b="0" i="0" u="none" strike="noStrike" kern="0" cap="none" spc="0" normalizeH="0" baseline="0" noProof="0">
              <a:ln>
                <a:noFill/>
              </a:ln>
              <a:solidFill>
                <a:prstClr val="black"/>
              </a:solidFill>
              <a:effectLst/>
              <a:uLnTx/>
              <a:uFillTx/>
              <a:latin typeface="+mn-lt"/>
              <a:ea typeface="+mn-ea"/>
              <a:cs typeface="+mn-cs"/>
            </a:rPr>
            <a:t>増</a:t>
          </a:r>
          <a:r>
            <a:rPr kumimoji="1" lang="ja-JP" altLang="ja-JP" sz="950" b="0" i="0" u="none" strike="noStrike" kern="0" cap="none" spc="0" normalizeH="0" baseline="0" noProof="0">
              <a:ln>
                <a:noFill/>
              </a:ln>
              <a:solidFill>
                <a:prstClr val="black"/>
              </a:solidFill>
              <a:effectLst/>
              <a:uLnTx/>
              <a:uFillTx/>
              <a:latin typeface="+mn-lt"/>
              <a:ea typeface="+mn-ea"/>
              <a:cs typeface="+mn-cs"/>
            </a:rPr>
            <a:t>の98.5</a:t>
          </a:r>
          <a:r>
            <a:rPr kumimoji="1" lang="en-US" altLang="ja-JP" sz="950" b="0" i="0" u="none" strike="noStrike" kern="0" cap="none" spc="0" normalizeH="0" baseline="0" noProof="0">
              <a:ln>
                <a:noFill/>
              </a:ln>
              <a:solidFill>
                <a:prstClr val="black"/>
              </a:solidFill>
              <a:effectLst/>
              <a:uLnTx/>
              <a:uFillTx/>
              <a:latin typeface="+mn-lt"/>
              <a:ea typeface="+mn-ea"/>
              <a:cs typeface="+mn-cs"/>
            </a:rPr>
            <a:t>%</a:t>
          </a:r>
          <a:r>
            <a:rPr kumimoji="1" lang="ja-JP" altLang="ja-JP" sz="95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令和5年度は、</a:t>
          </a:r>
          <a:r>
            <a:rPr kumimoji="0" lang="ja-JP" altLang="en-US" sz="950" b="0" i="0" u="none" strike="noStrike" kern="0" cap="none" spc="0" normalizeH="0" baseline="0" noProof="0">
              <a:ln>
                <a:noFill/>
              </a:ln>
              <a:solidFill>
                <a:prstClr val="black"/>
              </a:solidFill>
              <a:effectLst/>
              <a:uLnTx/>
              <a:uFillTx/>
              <a:latin typeface="+mn-lt"/>
              <a:ea typeface="+mn-ea"/>
              <a:cs typeface="+mn-cs"/>
            </a:rPr>
            <a:t>ロシアのウクライナ侵攻を起因とした物価高騰が続いたことによる経常経費の増に加え</a:t>
          </a:r>
          <a:r>
            <a:rPr kumimoji="0" lang="ja-JP" altLang="ja-JP" sz="950" b="0" i="0" u="none" strike="noStrike" kern="0" cap="none" spc="0" normalizeH="0" baseline="0" noProof="0">
              <a:ln>
                <a:noFill/>
              </a:ln>
              <a:solidFill>
                <a:prstClr val="black"/>
              </a:solidFill>
              <a:effectLst/>
              <a:uLnTx/>
              <a:uFillTx/>
              <a:latin typeface="+mn-lt"/>
              <a:ea typeface="+mn-ea"/>
              <a:cs typeface="+mn-cs"/>
            </a:rPr>
            <a:t>、扶助費の増加が顕著であった。一方、株式等譲渡所得割交付金や法人事業税交付金等が増加したため、</a:t>
          </a:r>
          <a:r>
            <a:rPr kumimoji="0" lang="ja-JP" altLang="en-US" sz="950" b="0" i="0" u="none" strike="noStrike" kern="0" cap="none" spc="0" normalizeH="0" baseline="0" noProof="0">
              <a:ln>
                <a:noFill/>
              </a:ln>
              <a:solidFill>
                <a:prstClr val="black"/>
              </a:solidFill>
              <a:effectLst/>
              <a:uLnTx/>
              <a:uFillTx/>
              <a:latin typeface="+mn-lt"/>
              <a:ea typeface="+mn-ea"/>
              <a:cs typeface="+mn-cs"/>
            </a:rPr>
            <a:t>前年度に引続き</a:t>
          </a:r>
          <a:r>
            <a:rPr kumimoji="1" lang="en-US" altLang="ja-JP" sz="950" b="0" i="0" u="none" strike="noStrike" kern="0" cap="none" spc="0" normalizeH="0" baseline="0" noProof="0">
              <a:ln>
                <a:noFill/>
              </a:ln>
              <a:solidFill>
                <a:prstClr val="black"/>
              </a:solidFill>
              <a:effectLst/>
              <a:uLnTx/>
              <a:uFillTx/>
              <a:latin typeface="+mn-lt"/>
              <a:ea typeface="+mn-ea"/>
              <a:cs typeface="+mn-cs"/>
            </a:rPr>
            <a:t>100</a:t>
          </a:r>
          <a:r>
            <a:rPr kumimoji="1" lang="ja-JP" altLang="ja-JP" sz="950" b="0" i="0" u="none" strike="noStrike" kern="0" cap="none" spc="0" normalizeH="0" baseline="0" noProof="0">
              <a:ln>
                <a:noFill/>
              </a:ln>
              <a:solidFill>
                <a:prstClr val="black"/>
              </a:solidFill>
              <a:effectLst/>
              <a:uLnTx/>
              <a:uFillTx/>
              <a:latin typeface="+mn-lt"/>
              <a:ea typeface="+mn-ea"/>
              <a:cs typeface="+mn-cs"/>
            </a:rPr>
            <a:t>％以下の数値となった。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r>
            <a:rPr kumimoji="1" lang="ja-JP" altLang="ja-JP" sz="950" b="0" i="0" u="none" strike="noStrike" kern="0" cap="none" spc="0" normalizeH="0" baseline="0" noProof="0">
              <a:ln>
                <a:noFill/>
              </a:ln>
              <a:solidFill>
                <a:prstClr val="black"/>
              </a:solidFill>
              <a:effectLst/>
              <a:uLnTx/>
              <a:uFillTx/>
              <a:latin typeface="+mn-lt"/>
              <a:ea typeface="+mn-ea"/>
              <a:cs typeface="+mn-cs"/>
            </a:rPr>
            <a:t>　今後の比率の上昇を抑制・改善していくため、財源の確保に努めるとともに、経常経費の削減など行財政改革の取組みを推進し、健全で安定的な財政運営ができるよう取組んでいく。</a:t>
          </a:r>
          <a:endParaRPr kumimoji="1" lang="ja-JP" altLang="en-US" sz="950">
            <a:latin typeface="ＭＳ Ｐゴシック"/>
            <a:ea typeface="ＭＳ Ｐゴシック"/>
          </a:endParaRPr>
        </a:p>
      </xdr:txBody>
    </xdr:sp>
    <xdr:clientData/>
  </xdr:twoCellAnchor>
  <xdr:oneCellAnchor>
    <xdr:from>
      <xdr:col>3</xdr:col>
      <xdr:colOff>95250</xdr:colOff>
      <xdr:row>54</xdr:row>
      <xdr:rowOff>133350</xdr:rowOff>
    </xdr:from>
    <xdr:ext cx="298450" cy="21526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1035" y="9185910"/>
          <a:ext cx="298450"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28575</xdr:rowOff>
    </xdr:from>
    <xdr:ext cx="762000" cy="24320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573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30480</xdr:rowOff>
    </xdr:from>
    <xdr:to>
      <xdr:col>27</xdr:col>
      <xdr:colOff>184150</xdr:colOff>
      <xdr:row>67</xdr:row>
      <xdr:rowOff>30480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699135" y="112623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58420</xdr:rowOff>
    </xdr:from>
    <xdr:ext cx="762000" cy="247650"/>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2266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64</xdr:row>
      <xdr:rowOff>60325</xdr:rowOff>
    </xdr:from>
    <xdr:to>
      <xdr:col>27</xdr:col>
      <xdr:colOff>184150</xdr:colOff>
      <xdr:row>64</xdr:row>
      <xdr:rowOff>60325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699135" y="107892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88900</xdr:rowOff>
    </xdr:from>
    <xdr:ext cx="762000" cy="242570"/>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022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61</xdr:row>
      <xdr:rowOff>91440</xdr:rowOff>
    </xdr:from>
    <xdr:to>
      <xdr:col>27</xdr:col>
      <xdr:colOff>184150</xdr:colOff>
      <xdr:row>61</xdr:row>
      <xdr:rowOff>91440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699135" y="103174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118745</xdr:rowOff>
    </xdr:from>
    <xdr:ext cx="762000" cy="24384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17714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121920</xdr:rowOff>
    </xdr:from>
    <xdr:to>
      <xdr:col>27</xdr:col>
      <xdr:colOff>184150</xdr:colOff>
      <xdr:row>58</xdr:row>
      <xdr:rowOff>121920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699135" y="98450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149225</xdr:rowOff>
    </xdr:from>
    <xdr:ext cx="762000" cy="24765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70470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151130</xdr:rowOff>
    </xdr:from>
    <xdr:to>
      <xdr:col>27</xdr:col>
      <xdr:colOff>184150</xdr:colOff>
      <xdr:row>55</xdr:row>
      <xdr:rowOff>151130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699135" y="937133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4320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2367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151130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699135" y="9371330"/>
          <a:ext cx="4577080" cy="2363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31750</xdr:rowOff>
    </xdr:from>
    <xdr:to>
      <xdr:col>23</xdr:col>
      <xdr:colOff>133350</xdr:colOff>
      <xdr:row>65</xdr:row>
      <xdr:rowOff>26035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471035" y="9922510"/>
          <a:ext cx="0" cy="10001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163195</xdr:rowOff>
    </xdr:from>
    <xdr:ext cx="762000" cy="2457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4538980" y="1089215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102.8</a:t>
          </a:r>
          <a:endParaRPr kumimoji="1" lang="ja-JP" altLang="en-US" sz="1000" b="1">
            <a:latin typeface="ＭＳ Ｐゴシック"/>
            <a:ea typeface="ＭＳ Ｐゴシック"/>
          </a:endParaRPr>
        </a:p>
      </xdr:txBody>
    </xdr:sp>
    <xdr:clientData/>
  </xdr:oneCellAnchor>
  <xdr:twoCellAnchor>
    <xdr:from>
      <xdr:col>23</xdr:col>
      <xdr:colOff>44450</xdr:colOff>
      <xdr:row>65</xdr:row>
      <xdr:rowOff>26035</xdr:rowOff>
    </xdr:from>
    <xdr:to>
      <xdr:col>24</xdr:col>
      <xdr:colOff>12700</xdr:colOff>
      <xdr:row>65</xdr:row>
      <xdr:rowOff>26035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382135" y="109226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114300</xdr:rowOff>
    </xdr:from>
    <xdr:ext cx="762000" cy="247650"/>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4538980" y="966978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81.6</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31750</xdr:rowOff>
    </xdr:from>
    <xdr:to>
      <xdr:col>24</xdr:col>
      <xdr:colOff>12700</xdr:colOff>
      <xdr:row>59</xdr:row>
      <xdr:rowOff>31750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382135" y="992251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21590</xdr:rowOff>
    </xdr:from>
    <xdr:to>
      <xdr:col>23</xdr:col>
      <xdr:colOff>133350</xdr:colOff>
      <xdr:row>63</xdr:row>
      <xdr:rowOff>155575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3716655" y="10582910"/>
          <a:ext cx="75438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60325</xdr:rowOff>
    </xdr:from>
    <xdr:ext cx="762000" cy="247650"/>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4538980" y="10286365"/>
          <a:ext cx="76200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93.6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62</xdr:row>
      <xdr:rowOff>44450</xdr:rowOff>
    </xdr:from>
    <xdr:to>
      <xdr:col>23</xdr:col>
      <xdr:colOff>184150</xdr:colOff>
      <xdr:row>62</xdr:row>
      <xdr:rowOff>142240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420235" y="10438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155575</xdr:rowOff>
    </xdr:from>
    <xdr:to>
      <xdr:col>19</xdr:col>
      <xdr:colOff>133350</xdr:colOff>
      <xdr:row>63</xdr:row>
      <xdr:rowOff>21590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2911475" y="10381615"/>
          <a:ext cx="805180" cy="201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140335</xdr:rowOff>
    </xdr:from>
    <xdr:to>
      <xdr:col>19</xdr:col>
      <xdr:colOff>184150</xdr:colOff>
      <xdr:row>62</xdr:row>
      <xdr:rowOff>73025</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665855" y="1036637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82550</xdr:rowOff>
    </xdr:from>
    <xdr:ext cx="736600" cy="24447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377565" y="10140950"/>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61</xdr:row>
      <xdr:rowOff>155575</xdr:rowOff>
    </xdr:from>
    <xdr:to>
      <xdr:col>15</xdr:col>
      <xdr:colOff>82550</xdr:colOff>
      <xdr:row>64</xdr:row>
      <xdr:rowOff>70485</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106295" y="10381615"/>
          <a:ext cx="805180" cy="417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137160</xdr:rowOff>
    </xdr:from>
    <xdr:to>
      <xdr:col>15</xdr:col>
      <xdr:colOff>133350</xdr:colOff>
      <xdr:row>61</xdr:row>
      <xdr:rowOff>71120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860675" y="101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80010</xdr:rowOff>
    </xdr:from>
    <xdr:ext cx="756920" cy="24828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572385" y="997077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64</xdr:row>
      <xdr:rowOff>70485</xdr:rowOff>
    </xdr:from>
    <xdr:to>
      <xdr:col>11</xdr:col>
      <xdr:colOff>31750</xdr:colOff>
      <xdr:row>65</xdr:row>
      <xdr:rowOff>17145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320165" y="10799445"/>
          <a:ext cx="78613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61</xdr:row>
      <xdr:rowOff>126365</xdr:rowOff>
    </xdr:from>
    <xdr:to>
      <xdr:col>11</xdr:col>
      <xdr:colOff>82550</xdr:colOff>
      <xdr:row>62</xdr:row>
      <xdr:rowOff>59055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074545" y="1035240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69215</xdr:rowOff>
    </xdr:from>
    <xdr:ext cx="762000" cy="24320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767205" y="1012761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61</xdr:row>
      <xdr:rowOff>134620</xdr:rowOff>
    </xdr:from>
    <xdr:to>
      <xdr:col>7</xdr:col>
      <xdr:colOff>31750</xdr:colOff>
      <xdr:row>62</xdr:row>
      <xdr:rowOff>68580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271270" y="10360660"/>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77470</xdr:rowOff>
    </xdr:from>
    <xdr:ext cx="756920" cy="24701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962025" y="1013587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92.0</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161925</xdr:rowOff>
    </xdr:from>
    <xdr:ext cx="762000" cy="24320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276090" y="1172908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161925</xdr:rowOff>
    </xdr:from>
    <xdr:ext cx="762000" cy="24320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521710" y="1172908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161925</xdr:rowOff>
    </xdr:from>
    <xdr:ext cx="756920" cy="24320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716530" y="1172908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161925</xdr:rowOff>
    </xdr:from>
    <xdr:ext cx="762000" cy="24320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11350" y="1172908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161925</xdr:rowOff>
    </xdr:from>
    <xdr:ext cx="762000" cy="24320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127125" y="1172908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63</xdr:row>
      <xdr:rowOff>106680</xdr:rowOff>
    </xdr:from>
    <xdr:to>
      <xdr:col>23</xdr:col>
      <xdr:colOff>184150</xdr:colOff>
      <xdr:row>64</xdr:row>
      <xdr:rowOff>39370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420235" y="1066800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80010</xdr:rowOff>
    </xdr:from>
    <xdr:ext cx="762000" cy="24828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4538980" y="1064133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62</xdr:row>
      <xdr:rowOff>137160</xdr:rowOff>
    </xdr:from>
    <xdr:to>
      <xdr:col>19</xdr:col>
      <xdr:colOff>184150</xdr:colOff>
      <xdr:row>63</xdr:row>
      <xdr:rowOff>71120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665855" y="1053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55880</xdr:rowOff>
    </xdr:from>
    <xdr:ext cx="736600" cy="247650"/>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377565" y="10617200"/>
          <a:ext cx="7366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61</xdr:row>
      <xdr:rowOff>106680</xdr:rowOff>
    </xdr:from>
    <xdr:to>
      <xdr:col>15</xdr:col>
      <xdr:colOff>133350</xdr:colOff>
      <xdr:row>62</xdr:row>
      <xdr:rowOff>39370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860675" y="103327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25400</xdr:rowOff>
    </xdr:from>
    <xdr:ext cx="756920" cy="24828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572385" y="1041908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64</xdr:row>
      <xdr:rowOff>20955</xdr:rowOff>
    </xdr:from>
    <xdr:to>
      <xdr:col>11</xdr:col>
      <xdr:colOff>82550</xdr:colOff>
      <xdr:row>64</xdr:row>
      <xdr:rowOff>117475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074545" y="10749915"/>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104775</xdr:rowOff>
    </xdr:from>
    <xdr:ext cx="762000" cy="24320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767205" y="1083373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64</xdr:row>
      <xdr:rowOff>132080</xdr:rowOff>
    </xdr:from>
    <xdr:to>
      <xdr:col>7</xdr:col>
      <xdr:colOff>31750</xdr:colOff>
      <xdr:row>65</xdr:row>
      <xdr:rowOff>66040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271270" y="1086104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50800</xdr:rowOff>
    </xdr:from>
    <xdr:ext cx="756920" cy="24320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962025" y="1094740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102.6</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114935</xdr:rowOff>
    </xdr:from>
    <xdr:to>
      <xdr:col>27</xdr:col>
      <xdr:colOff>184150</xdr:colOff>
      <xdr:row>75</xdr:row>
      <xdr:rowOff>91440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699135" y="12352655"/>
          <a:ext cx="4577080"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133350</xdr:rowOff>
    </xdr:from>
    <xdr:ext cx="3218815" cy="295910"/>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741045" y="12706350"/>
          <a:ext cx="3218815" cy="2959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109220</xdr:rowOff>
    </xdr:from>
    <xdr:ext cx="1645920" cy="34226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3750945" y="12682220"/>
          <a:ext cx="1645920" cy="3422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[132,826</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30480</xdr:rowOff>
    </xdr:from>
    <xdr:to>
      <xdr:col>35</xdr:col>
      <xdr:colOff>95250</xdr:colOff>
      <xdr:row>76</xdr:row>
      <xdr:rowOff>109220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318760" y="12603480"/>
          <a:ext cx="137731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49530</xdr:rowOff>
    </xdr:from>
    <xdr:to>
      <xdr:col>35</xdr:col>
      <xdr:colOff>95250</xdr:colOff>
      <xdr:row>77</xdr:row>
      <xdr:rowOff>127635</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18760" y="12790170"/>
          <a:ext cx="1377315"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30480</xdr:rowOff>
    </xdr:from>
    <xdr:to>
      <xdr:col>42</xdr:col>
      <xdr:colOff>25400</xdr:colOff>
      <xdr:row>76</xdr:row>
      <xdr:rowOff>109220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6802120" y="1260348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49530</xdr:rowOff>
    </xdr:from>
    <xdr:to>
      <xdr:col>42</xdr:col>
      <xdr:colOff>25400</xdr:colOff>
      <xdr:row>77</xdr:row>
      <xdr:rowOff>127635</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02120" y="1279017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158,103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30480</xdr:rowOff>
    </xdr:from>
    <xdr:to>
      <xdr:col>49</xdr:col>
      <xdr:colOff>19050</xdr:colOff>
      <xdr:row>76</xdr:row>
      <xdr:rowOff>109220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8115935" y="1260348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49530</xdr:rowOff>
    </xdr:from>
    <xdr:to>
      <xdr:col>49</xdr:col>
      <xdr:colOff>19050</xdr:colOff>
      <xdr:row>77</xdr:row>
      <xdr:rowOff>127635</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15935" y="1279017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149,371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24130</xdr:rowOff>
    </xdr:from>
    <xdr:to>
      <xdr:col>27</xdr:col>
      <xdr:colOff>184150</xdr:colOff>
      <xdr:row>92</xdr:row>
      <xdr:rowOff>36830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99135" y="1310005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24130</xdr:rowOff>
    </xdr:from>
    <xdr:to>
      <xdr:col>57</xdr:col>
      <xdr:colOff>120650</xdr:colOff>
      <xdr:row>92</xdr:row>
      <xdr:rowOff>36830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445760" y="1310005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24130</xdr:rowOff>
    </xdr:from>
    <xdr:to>
      <xdr:col>46</xdr:col>
      <xdr:colOff>188595</xdr:colOff>
      <xdr:row>79</xdr:row>
      <xdr:rowOff>104140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45760" y="13100050"/>
          <a:ext cx="341820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188595</xdr:colOff>
      <xdr:row>91</xdr:row>
      <xdr:rowOff>140335</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5551805" y="13411200"/>
          <a:ext cx="5198110" cy="198437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950" b="0" i="0" u="none" strike="noStrike" kern="0" cap="none" spc="0" normalizeH="0" baseline="0" noProof="0">
              <a:ln>
                <a:noFill/>
              </a:ln>
              <a:solidFill>
                <a:prstClr val="black"/>
              </a:solidFill>
              <a:effectLst/>
              <a:uLnTx/>
              <a:uFillTx/>
              <a:latin typeface="+mn-lt"/>
              <a:ea typeface="+mn-ea"/>
              <a:cs typeface="+mn-cs"/>
            </a:rPr>
            <a:t>　</a:t>
          </a:r>
          <a:r>
            <a:rPr kumimoji="1" lang="ja-JP" altLang="ja-JP" sz="950" b="0" i="0" u="none" strike="noStrike" kern="0" cap="none" spc="0" normalizeH="0" baseline="0" noProof="0">
              <a:ln>
                <a:noFill/>
              </a:ln>
              <a:solidFill>
                <a:prstClr val="black"/>
              </a:solidFill>
              <a:effectLst/>
              <a:uLnTx/>
              <a:uFillTx/>
              <a:latin typeface="+mn-lt"/>
              <a:ea typeface="+mn-ea"/>
              <a:cs typeface="+mn-cs"/>
            </a:rPr>
            <a:t>人口</a:t>
          </a:r>
          <a:r>
            <a:rPr kumimoji="1" lang="en-US" altLang="ja-JP" sz="950" b="0" i="0" u="none" strike="noStrike" kern="0" cap="none" spc="0" normalizeH="0" baseline="0" noProof="0">
              <a:ln>
                <a:noFill/>
              </a:ln>
              <a:solidFill>
                <a:prstClr val="black"/>
              </a:solidFill>
              <a:effectLst/>
              <a:uLnTx/>
              <a:uFillTx/>
              <a:latin typeface="+mn-lt"/>
              <a:ea typeface="+mn-ea"/>
              <a:cs typeface="+mn-cs"/>
            </a:rPr>
            <a:t>1</a:t>
          </a:r>
          <a:r>
            <a:rPr kumimoji="1" lang="ja-JP" altLang="ja-JP" sz="950" b="0" i="0" u="none" strike="noStrike" kern="0" cap="none" spc="0" normalizeH="0" baseline="0" noProof="0">
              <a:ln>
                <a:noFill/>
              </a:ln>
              <a:solidFill>
                <a:prstClr val="black"/>
              </a:solidFill>
              <a:effectLst/>
              <a:uLnTx/>
              <a:uFillTx/>
              <a:latin typeface="+mn-lt"/>
              <a:ea typeface="+mn-ea"/>
              <a:cs typeface="+mn-cs"/>
            </a:rPr>
            <a:t>人当たり人件費・物件費等は、前年度比で8,319円減の132,826円となった。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人件費については、会計年度任用職員の報酬や社会保険料の増加などにより増となり、物件費については、新型コロナワクチン接種に係る委託料の減少や予算編成を枠配分方式で行ったことにより経常経費を削減したことで減となっている。</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r>
            <a:rPr kumimoji="1" lang="ja-JP" altLang="ja-JP" sz="950" b="0" i="0" u="none" strike="noStrike" kern="0" cap="none" spc="0" normalizeH="0" baseline="0" noProof="0">
              <a:ln>
                <a:noFill/>
              </a:ln>
              <a:solidFill>
                <a:prstClr val="black"/>
              </a:solidFill>
              <a:effectLst/>
              <a:uLnTx/>
              <a:uFillTx/>
              <a:latin typeface="+mn-lt"/>
              <a:ea typeface="+mn-ea"/>
              <a:cs typeface="+mn-cs"/>
            </a:rPr>
            <a:t>　令和6年度においても、財政を立て直し、健全な財政運営を行うため、行財政改革を引き続き推進することで、経常経費の削減などを図っていく。</a:t>
          </a:r>
          <a:endParaRPr kumimoji="1" lang="ja-JP" altLang="en-US" sz="950">
            <a:latin typeface="ＭＳ Ｐゴシック"/>
            <a:ea typeface="ＭＳ Ｐゴシック"/>
          </a:endParaRPr>
        </a:p>
      </xdr:txBody>
    </xdr:sp>
    <xdr:clientData/>
  </xdr:twoCellAnchor>
  <xdr:oneCellAnchor>
    <xdr:from>
      <xdr:col>3</xdr:col>
      <xdr:colOff>95250</xdr:colOff>
      <xdr:row>77</xdr:row>
      <xdr:rowOff>5715</xdr:rowOff>
    </xdr:from>
    <xdr:ext cx="349885" cy="21526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61035" y="12913995"/>
          <a:ext cx="34988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36830</xdr:rowOff>
    </xdr:from>
    <xdr:to>
      <xdr:col>27</xdr:col>
      <xdr:colOff>184150</xdr:colOff>
      <xdr:row>92</xdr:row>
      <xdr:rowOff>36830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699135" y="1545971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64135</xdr:rowOff>
    </xdr:from>
    <xdr:ext cx="762000" cy="243840"/>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1937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67310</xdr:rowOff>
    </xdr:from>
    <xdr:to>
      <xdr:col>27</xdr:col>
      <xdr:colOff>184150</xdr:colOff>
      <xdr:row>89</xdr:row>
      <xdr:rowOff>67310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699135" y="149872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94615</xdr:rowOff>
    </xdr:from>
    <xdr:ext cx="762000" cy="24701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4693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96520</xdr:rowOff>
    </xdr:from>
    <xdr:to>
      <xdr:col>27</xdr:col>
      <xdr:colOff>184150</xdr:colOff>
      <xdr:row>86</xdr:row>
      <xdr:rowOff>96520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699135" y="145135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125730</xdr:rowOff>
    </xdr:from>
    <xdr:ext cx="762000" cy="24320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37513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83</xdr:row>
      <xdr:rowOff>127635</xdr:rowOff>
    </xdr:from>
    <xdr:to>
      <xdr:col>27</xdr:col>
      <xdr:colOff>184150</xdr:colOff>
      <xdr:row>83</xdr:row>
      <xdr:rowOff>127635</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699135" y="140417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155575</xdr:rowOff>
    </xdr:from>
    <xdr:ext cx="762000" cy="24320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90205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158750</xdr:rowOff>
    </xdr:from>
    <xdr:to>
      <xdr:col>27</xdr:col>
      <xdr:colOff>184150</xdr:colOff>
      <xdr:row>80</xdr:row>
      <xdr:rowOff>158750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699135" y="135699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21590</xdr:rowOff>
    </xdr:from>
    <xdr:ext cx="762000" cy="24701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43279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24130</xdr:rowOff>
    </xdr:from>
    <xdr:to>
      <xdr:col>27</xdr:col>
      <xdr:colOff>184150</xdr:colOff>
      <xdr:row>78</xdr:row>
      <xdr:rowOff>24130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699135" y="131000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52070</xdr:rowOff>
    </xdr:from>
    <xdr:ext cx="762000" cy="24320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2960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24130</xdr:rowOff>
    </xdr:from>
    <xdr:to>
      <xdr:col>27</xdr:col>
      <xdr:colOff>184150</xdr:colOff>
      <xdr:row>92</xdr:row>
      <xdr:rowOff>36830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699135" y="1310005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112395</xdr:rowOff>
    </xdr:from>
    <xdr:to>
      <xdr:col>23</xdr:col>
      <xdr:colOff>133350</xdr:colOff>
      <xdr:row>89</xdr:row>
      <xdr:rowOff>122555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471035" y="13523595"/>
          <a:ext cx="0" cy="15189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95250</xdr:rowOff>
    </xdr:from>
    <xdr:ext cx="762000" cy="24701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38980" y="1501521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255,955</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122555</xdr:rowOff>
    </xdr:from>
    <xdr:to>
      <xdr:col>24</xdr:col>
      <xdr:colOff>12700</xdr:colOff>
      <xdr:row>89</xdr:row>
      <xdr:rowOff>122555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382135" y="1504251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31750</xdr:rowOff>
    </xdr:from>
    <xdr:ext cx="762000" cy="242570"/>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38980" y="1327531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95,097</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112395</xdr:rowOff>
    </xdr:from>
    <xdr:to>
      <xdr:col>24</xdr:col>
      <xdr:colOff>12700</xdr:colOff>
      <xdr:row>80</xdr:row>
      <xdr:rowOff>112395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382135" y="135235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132715</xdr:rowOff>
    </xdr:from>
    <xdr:to>
      <xdr:col>23</xdr:col>
      <xdr:colOff>133350</xdr:colOff>
      <xdr:row>83</xdr:row>
      <xdr:rowOff>45720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3716655" y="13879195"/>
          <a:ext cx="75438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90170</xdr:rowOff>
    </xdr:from>
    <xdr:ext cx="762000" cy="24320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38980" y="13836650"/>
          <a:ext cx="76200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136,333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116205</xdr:rowOff>
    </xdr:from>
    <xdr:to>
      <xdr:col>23</xdr:col>
      <xdr:colOff>184150</xdr:colOff>
      <xdr:row>83</xdr:row>
      <xdr:rowOff>50165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20235" y="1386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157480</xdr:rowOff>
    </xdr:from>
    <xdr:to>
      <xdr:col>19</xdr:col>
      <xdr:colOff>133350</xdr:colOff>
      <xdr:row>83</xdr:row>
      <xdr:rowOff>45720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2911475" y="13903960"/>
          <a:ext cx="80518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118745</xdr:rowOff>
    </xdr:from>
    <xdr:to>
      <xdr:col>19</xdr:col>
      <xdr:colOff>184150</xdr:colOff>
      <xdr:row>83</xdr:row>
      <xdr:rowOff>52070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665855" y="1386522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61595</xdr:rowOff>
    </xdr:from>
    <xdr:ext cx="736600" cy="247650"/>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377565" y="13640435"/>
          <a:ext cx="7366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136,588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82</xdr:row>
      <xdr:rowOff>92710</xdr:rowOff>
    </xdr:from>
    <xdr:to>
      <xdr:col>15</xdr:col>
      <xdr:colOff>82550</xdr:colOff>
      <xdr:row>82</xdr:row>
      <xdr:rowOff>157480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06295" y="13839190"/>
          <a:ext cx="80518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82550</xdr:rowOff>
    </xdr:from>
    <xdr:to>
      <xdr:col>15</xdr:col>
      <xdr:colOff>133350</xdr:colOff>
      <xdr:row>83</xdr:row>
      <xdr:rowOff>16510</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60675" y="13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25400</xdr:rowOff>
    </xdr:from>
    <xdr:ext cx="756920" cy="24828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72385" y="1360424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82</xdr:row>
      <xdr:rowOff>36195</xdr:rowOff>
    </xdr:from>
    <xdr:to>
      <xdr:col>11</xdr:col>
      <xdr:colOff>31750</xdr:colOff>
      <xdr:row>82</xdr:row>
      <xdr:rowOff>92710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20165" y="13782675"/>
          <a:ext cx="78613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82</xdr:row>
      <xdr:rowOff>134620</xdr:rowOff>
    </xdr:from>
    <xdr:to>
      <xdr:col>11</xdr:col>
      <xdr:colOff>82550</xdr:colOff>
      <xdr:row>83</xdr:row>
      <xdr:rowOff>68580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74545" y="13881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53340</xdr:rowOff>
    </xdr:from>
    <xdr:ext cx="762000" cy="246380"/>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67205" y="139674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138,271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82</xdr:row>
      <xdr:rowOff>43815</xdr:rowOff>
    </xdr:from>
    <xdr:to>
      <xdr:col>7</xdr:col>
      <xdr:colOff>31750</xdr:colOff>
      <xdr:row>82</xdr:row>
      <xdr:rowOff>141605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71270" y="13790295"/>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127000</xdr:rowOff>
    </xdr:from>
    <xdr:ext cx="756920" cy="246380"/>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62025" y="13873480"/>
          <a:ext cx="7569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128,454</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34290</xdr:rowOff>
    </xdr:from>
    <xdr:ext cx="762000" cy="24320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276090" y="154571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34290</xdr:rowOff>
    </xdr:from>
    <xdr:ext cx="762000" cy="24320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21710" y="154571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34290</xdr:rowOff>
    </xdr:from>
    <xdr:ext cx="756920" cy="24320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16530" y="1545717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34290</xdr:rowOff>
    </xdr:from>
    <xdr:ext cx="762000" cy="24320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11350" y="154571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34290</xdr:rowOff>
    </xdr:from>
    <xdr:ext cx="762000" cy="24320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27125" y="154571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82</xdr:row>
      <xdr:rowOff>84455</xdr:rowOff>
    </xdr:from>
    <xdr:to>
      <xdr:col>23</xdr:col>
      <xdr:colOff>184150</xdr:colOff>
      <xdr:row>83</xdr:row>
      <xdr:rowOff>17145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20235" y="1383093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100330</xdr:rowOff>
    </xdr:from>
    <xdr:ext cx="762000" cy="243840"/>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38980" y="1367917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132,826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161290</xdr:rowOff>
    </xdr:from>
    <xdr:to>
      <xdr:col>19</xdr:col>
      <xdr:colOff>184150</xdr:colOff>
      <xdr:row>83</xdr:row>
      <xdr:rowOff>93980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665855" y="1390777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79375</xdr:rowOff>
    </xdr:from>
    <xdr:ext cx="736600" cy="24828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377565" y="1399349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141,145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82</xdr:row>
      <xdr:rowOff>108585</xdr:rowOff>
    </xdr:from>
    <xdr:to>
      <xdr:col>15</xdr:col>
      <xdr:colOff>133350</xdr:colOff>
      <xdr:row>83</xdr:row>
      <xdr:rowOff>41275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60675" y="1385506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28575</xdr:rowOff>
    </xdr:from>
    <xdr:ext cx="756920" cy="24320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72385" y="1394269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135,439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82</xdr:row>
      <xdr:rowOff>43180</xdr:rowOff>
    </xdr:from>
    <xdr:to>
      <xdr:col>11</xdr:col>
      <xdr:colOff>82550</xdr:colOff>
      <xdr:row>82</xdr:row>
      <xdr:rowOff>140970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74545" y="1378966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150495</xdr:rowOff>
    </xdr:from>
    <xdr:ext cx="762000" cy="24701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67205" y="1356169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128,451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81</xdr:row>
      <xdr:rowOff>151130</xdr:rowOff>
    </xdr:from>
    <xdr:to>
      <xdr:col>7</xdr:col>
      <xdr:colOff>31750</xdr:colOff>
      <xdr:row>82</xdr:row>
      <xdr:rowOff>84455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71270" y="13729970"/>
          <a:ext cx="8064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93980</xdr:rowOff>
    </xdr:from>
    <xdr:ext cx="756920" cy="24701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62025" y="1350518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122,315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114935</xdr:rowOff>
    </xdr:from>
    <xdr:to>
      <xdr:col>85</xdr:col>
      <xdr:colOff>95250</xdr:colOff>
      <xdr:row>75</xdr:row>
      <xdr:rowOff>91440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548745" y="12352655"/>
          <a:ext cx="4577080"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133350</xdr:rowOff>
    </xdr:from>
    <xdr:ext cx="1648460" cy="29591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289155" y="12706350"/>
          <a:ext cx="1648460" cy="2959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109220</xdr:rowOff>
    </xdr:from>
    <xdr:ext cx="1645920" cy="34226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902055" y="12682220"/>
          <a:ext cx="1645920" cy="3422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[101.5]</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30480</xdr:rowOff>
    </xdr:from>
    <xdr:to>
      <xdr:col>93</xdr:col>
      <xdr:colOff>6350</xdr:colOff>
      <xdr:row>76</xdr:row>
      <xdr:rowOff>109220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189325" y="12603480"/>
          <a:ext cx="1356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49530</xdr:rowOff>
    </xdr:from>
    <xdr:to>
      <xdr:col>93</xdr:col>
      <xdr:colOff>6350</xdr:colOff>
      <xdr:row>77</xdr:row>
      <xdr:rowOff>127635</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189325" y="12790170"/>
          <a:ext cx="135636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30480</xdr:rowOff>
    </xdr:from>
    <xdr:to>
      <xdr:col>99</xdr:col>
      <xdr:colOff>146050</xdr:colOff>
      <xdr:row>76</xdr:row>
      <xdr:rowOff>109220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672685" y="1260348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49530</xdr:rowOff>
    </xdr:from>
    <xdr:to>
      <xdr:col>99</xdr:col>
      <xdr:colOff>146050</xdr:colOff>
      <xdr:row>77</xdr:row>
      <xdr:rowOff>127635</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672685" y="1279017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30480</xdr:rowOff>
    </xdr:from>
    <xdr:to>
      <xdr:col>106</xdr:col>
      <xdr:colOff>139700</xdr:colOff>
      <xdr:row>76</xdr:row>
      <xdr:rowOff>109220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986500" y="1260348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49530</xdr:rowOff>
    </xdr:from>
    <xdr:to>
      <xdr:col>106</xdr:col>
      <xdr:colOff>139700</xdr:colOff>
      <xdr:row>77</xdr:row>
      <xdr:rowOff>127635</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986500" y="1279017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24130</xdr:rowOff>
    </xdr:from>
    <xdr:to>
      <xdr:col>85</xdr:col>
      <xdr:colOff>95250</xdr:colOff>
      <xdr:row>92</xdr:row>
      <xdr:rowOff>36830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548745" y="1310005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24130</xdr:rowOff>
    </xdr:from>
    <xdr:to>
      <xdr:col>115</xdr:col>
      <xdr:colOff>31750</xdr:colOff>
      <xdr:row>92</xdr:row>
      <xdr:rowOff>36830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295370" y="1310005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24130</xdr:rowOff>
    </xdr:from>
    <xdr:to>
      <xdr:col>104</xdr:col>
      <xdr:colOff>114300</xdr:colOff>
      <xdr:row>79</xdr:row>
      <xdr:rowOff>104140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295370" y="13100050"/>
          <a:ext cx="343281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188595</xdr:colOff>
      <xdr:row>80</xdr:row>
      <xdr:rowOff>0</xdr:rowOff>
    </xdr:from>
    <xdr:to>
      <xdr:col>114</xdr:col>
      <xdr:colOff>114300</xdr:colOff>
      <xdr:row>91</xdr:row>
      <xdr:rowOff>140335</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407765" y="13411200"/>
          <a:ext cx="5206365" cy="198437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eaLnBrk="1" fontAlgn="auto" latinLnBrk="0" hangingPunct="1"/>
          <a:r>
            <a:rPr kumimoji="1" lang="ja-JP" altLang="ja-JP" sz="950" b="0" i="0" baseline="0">
              <a:solidFill>
                <a:schemeClr val="dk1"/>
              </a:solidFill>
              <a:effectLst/>
              <a:latin typeface="+mn-lt"/>
              <a:ea typeface="+mn-ea"/>
              <a:cs typeface="+mn-cs"/>
            </a:rPr>
            <a:t>　ラスパイレス指数は、全国市平均との比較で</a:t>
          </a:r>
          <a:r>
            <a:rPr kumimoji="1" lang="en-US" altLang="ja-JP" sz="950" b="0" i="0" baseline="0">
              <a:solidFill>
                <a:schemeClr val="dk1"/>
              </a:solidFill>
              <a:effectLst/>
              <a:latin typeface="+mn-lt"/>
              <a:ea typeface="+mn-ea"/>
              <a:cs typeface="+mn-cs"/>
            </a:rPr>
            <a:t>2.9</a:t>
          </a:r>
          <a:r>
            <a:rPr kumimoji="1" lang="ja-JP" altLang="ja-JP" sz="950" b="0" i="0" baseline="0">
              <a:solidFill>
                <a:schemeClr val="dk1"/>
              </a:solidFill>
              <a:effectLst/>
              <a:latin typeface="+mn-lt"/>
              <a:ea typeface="+mn-ea"/>
              <a:cs typeface="+mn-cs"/>
            </a:rPr>
            <a:t>ポイント上回っており、東京都</a:t>
          </a:r>
          <a:r>
            <a:rPr kumimoji="1" lang="en-US" altLang="ja-JP" sz="950" b="0" i="0" baseline="0">
              <a:solidFill>
                <a:schemeClr val="dk1"/>
              </a:solidFill>
              <a:effectLst/>
              <a:latin typeface="+mn-lt"/>
              <a:ea typeface="+mn-ea"/>
              <a:cs typeface="+mn-cs"/>
            </a:rPr>
            <a:t>26</a:t>
          </a:r>
          <a:r>
            <a:rPr kumimoji="1" lang="ja-JP" altLang="ja-JP" sz="950" b="0" i="0" baseline="0">
              <a:solidFill>
                <a:schemeClr val="dk1"/>
              </a:solidFill>
              <a:effectLst/>
              <a:latin typeface="+mn-lt"/>
              <a:ea typeface="+mn-ea"/>
              <a:cs typeface="+mn-cs"/>
            </a:rPr>
            <a:t>市平均（</a:t>
          </a:r>
          <a:r>
            <a:rPr kumimoji="1" lang="en-US" altLang="ja-JP" sz="950" b="0" i="0" baseline="0">
              <a:solidFill>
                <a:schemeClr val="dk1"/>
              </a:solidFill>
              <a:effectLst/>
              <a:latin typeface="+mn-lt"/>
              <a:ea typeface="+mn-ea"/>
              <a:cs typeface="+mn-cs"/>
            </a:rPr>
            <a:t>99.0</a:t>
          </a:r>
          <a:r>
            <a:rPr kumimoji="1" lang="ja-JP" altLang="ja-JP" sz="950" b="0" i="0" baseline="0">
              <a:solidFill>
                <a:schemeClr val="dk1"/>
              </a:solidFill>
              <a:effectLst/>
              <a:latin typeface="+mn-lt"/>
              <a:ea typeface="+mn-ea"/>
              <a:cs typeface="+mn-cs"/>
            </a:rPr>
            <a:t>）との比較では</a:t>
          </a:r>
          <a:r>
            <a:rPr kumimoji="1" lang="en-US" altLang="ja-JP" sz="950" b="0" i="0" baseline="0">
              <a:solidFill>
                <a:schemeClr val="dk1"/>
              </a:solidFill>
              <a:effectLst/>
              <a:latin typeface="+mn-lt"/>
              <a:ea typeface="+mn-ea"/>
              <a:cs typeface="+mn-cs"/>
            </a:rPr>
            <a:t>2.5</a:t>
          </a:r>
          <a:r>
            <a:rPr kumimoji="1" lang="ja-JP" altLang="ja-JP" sz="950" b="0" i="0" baseline="0">
              <a:solidFill>
                <a:schemeClr val="dk1"/>
              </a:solidFill>
              <a:effectLst/>
              <a:latin typeface="+mn-lt"/>
              <a:ea typeface="+mn-ea"/>
              <a:cs typeface="+mn-cs"/>
            </a:rPr>
            <a:t>ポイント上回っている。</a:t>
          </a:r>
          <a:endParaRPr lang="ja-JP" altLang="ja-JP" sz="950">
            <a:effectLst/>
          </a:endParaRPr>
        </a:p>
        <a:p>
          <a:pPr eaLnBrk="1" fontAlgn="auto" latinLnBrk="0" hangingPunct="1"/>
          <a:r>
            <a:rPr kumimoji="1" lang="ja-JP" altLang="ja-JP" sz="950" b="0" i="0" baseline="0">
              <a:solidFill>
                <a:schemeClr val="dk1"/>
              </a:solidFill>
              <a:effectLst/>
              <a:latin typeface="+mn-lt"/>
              <a:ea typeface="+mn-ea"/>
              <a:cs typeface="+mn-cs"/>
            </a:rPr>
            <a:t>　給与制度に関して、査定昇給制度を導入しており、平成</a:t>
          </a:r>
          <a:r>
            <a:rPr kumimoji="1" lang="en-US" altLang="ja-JP" sz="950" b="0" i="0" baseline="0">
              <a:solidFill>
                <a:schemeClr val="dk1"/>
              </a:solidFill>
              <a:effectLst/>
              <a:latin typeface="+mn-lt"/>
              <a:ea typeface="+mn-ea"/>
              <a:cs typeface="+mn-cs"/>
            </a:rPr>
            <a:t>29</a:t>
          </a:r>
          <a:r>
            <a:rPr kumimoji="1" lang="ja-JP" altLang="ja-JP" sz="950" b="0" i="0" baseline="0">
              <a:solidFill>
                <a:schemeClr val="dk1"/>
              </a:solidFill>
              <a:effectLst/>
              <a:latin typeface="+mn-lt"/>
              <a:ea typeface="+mn-ea"/>
              <a:cs typeface="+mn-cs"/>
            </a:rPr>
            <a:t>年度より職責・能力・業績を昇給に反映させた給与体系としている。また、平成</a:t>
          </a:r>
          <a:r>
            <a:rPr kumimoji="1" lang="en-US" altLang="ja-JP" sz="950" b="0" i="0" baseline="0">
              <a:solidFill>
                <a:schemeClr val="dk1"/>
              </a:solidFill>
              <a:effectLst/>
              <a:latin typeface="+mn-lt"/>
              <a:ea typeface="+mn-ea"/>
              <a:cs typeface="+mn-cs"/>
            </a:rPr>
            <a:t>30</a:t>
          </a:r>
          <a:r>
            <a:rPr kumimoji="1" lang="ja-JP" altLang="ja-JP" sz="950" b="0" i="0" baseline="0">
              <a:solidFill>
                <a:schemeClr val="dk1"/>
              </a:solidFill>
              <a:effectLst/>
              <a:latin typeface="+mn-lt"/>
              <a:ea typeface="+mn-ea"/>
              <a:cs typeface="+mn-cs"/>
            </a:rPr>
            <a:t>年</a:t>
          </a:r>
          <a:r>
            <a:rPr kumimoji="1" lang="en-US" altLang="ja-JP" sz="950" b="0" i="0" baseline="0">
              <a:solidFill>
                <a:schemeClr val="dk1"/>
              </a:solidFill>
              <a:effectLst/>
              <a:latin typeface="+mn-lt"/>
              <a:ea typeface="+mn-ea"/>
              <a:cs typeface="+mn-cs"/>
            </a:rPr>
            <a:t>4</a:t>
          </a:r>
          <a:r>
            <a:rPr kumimoji="1" lang="ja-JP" altLang="ja-JP" sz="950" b="0" i="0" baseline="0">
              <a:solidFill>
                <a:schemeClr val="dk1"/>
              </a:solidFill>
              <a:effectLst/>
              <a:latin typeface="+mn-lt"/>
              <a:ea typeface="+mn-ea"/>
              <a:cs typeface="+mn-cs"/>
            </a:rPr>
            <a:t>月</a:t>
          </a:r>
          <a:r>
            <a:rPr kumimoji="1" lang="en-US" altLang="ja-JP" sz="950" b="0" i="0" baseline="0">
              <a:solidFill>
                <a:schemeClr val="dk1"/>
              </a:solidFill>
              <a:effectLst/>
              <a:latin typeface="+mn-lt"/>
              <a:ea typeface="+mn-ea"/>
              <a:cs typeface="+mn-cs"/>
            </a:rPr>
            <a:t>1</a:t>
          </a:r>
          <a:r>
            <a:rPr kumimoji="1" lang="ja-JP" altLang="ja-JP" sz="950" b="0" i="0" baseline="0">
              <a:solidFill>
                <a:schemeClr val="dk1"/>
              </a:solidFill>
              <a:effectLst/>
              <a:latin typeface="+mn-lt"/>
              <a:ea typeface="+mn-ea"/>
              <a:cs typeface="+mn-cs"/>
            </a:rPr>
            <a:t>日からは昇給停止年齢を引き下げる取り組みを実施しているほか、地域手当の引き下げも実施している。</a:t>
          </a:r>
          <a:endParaRPr lang="ja-JP" altLang="ja-JP" sz="950">
            <a:effectLst/>
          </a:endParaRPr>
        </a:p>
        <a:p>
          <a:pPr eaLnBrk="1" fontAlgn="auto" latinLnBrk="0" hangingPunct="1"/>
          <a:r>
            <a:rPr kumimoji="1" lang="ja-JP" altLang="ja-JP" sz="950" b="0" i="0" baseline="0">
              <a:solidFill>
                <a:schemeClr val="dk1"/>
              </a:solidFill>
              <a:effectLst/>
              <a:latin typeface="+mn-lt"/>
              <a:ea typeface="+mn-ea"/>
              <a:cs typeface="+mn-cs"/>
            </a:rPr>
            <a:t>　今後とも、東京都などの動向を注視し、民間企業における給与水準との均衡を図るなど、職員給与の適正化に努めていく。</a:t>
          </a:r>
          <a:endParaRPr lang="ja-JP" altLang="ja-JP" sz="950">
            <a:effectLst/>
          </a:endParaRPr>
        </a:p>
        <a:p>
          <a:endParaRPr kumimoji="1" lang="ja-JP" altLang="en-US" sz="950">
            <a:latin typeface="ＭＳ Ｐゴシック"/>
            <a:ea typeface="ＭＳ Ｐゴシック"/>
          </a:endParaRPr>
        </a:p>
      </xdr:txBody>
    </xdr:sp>
    <xdr:clientData/>
  </xdr:twoCellAnchor>
  <xdr:twoCellAnchor>
    <xdr:from>
      <xdr:col>61</xdr:col>
      <xdr:colOff>44450</xdr:colOff>
      <xdr:row>92</xdr:row>
      <xdr:rowOff>36830</xdr:rowOff>
    </xdr:from>
    <xdr:to>
      <xdr:col>85</xdr:col>
      <xdr:colOff>95250</xdr:colOff>
      <xdr:row>92</xdr:row>
      <xdr:rowOff>36830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548745" y="1545971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64135</xdr:rowOff>
    </xdr:from>
    <xdr:ext cx="756920" cy="243840"/>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870565" y="15319375"/>
          <a:ext cx="756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144145</xdr:rowOff>
    </xdr:from>
    <xdr:to>
      <xdr:col>85</xdr:col>
      <xdr:colOff>95250</xdr:colOff>
      <xdr:row>89</xdr:row>
      <xdr:rowOff>144145</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548745" y="150641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6985</xdr:rowOff>
    </xdr:from>
    <xdr:ext cx="756920" cy="247650"/>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870565" y="1492694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86995</xdr:rowOff>
    </xdr:from>
    <xdr:to>
      <xdr:col>85</xdr:col>
      <xdr:colOff>95250</xdr:colOff>
      <xdr:row>87</xdr:row>
      <xdr:rowOff>86995</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548745" y="146716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114935</xdr:rowOff>
    </xdr:from>
    <xdr:ext cx="756920" cy="247650"/>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870565" y="1453197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30480</xdr:rowOff>
    </xdr:from>
    <xdr:to>
      <xdr:col>85</xdr:col>
      <xdr:colOff>95250</xdr:colOff>
      <xdr:row>85</xdr:row>
      <xdr:rowOff>30480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548745" y="142798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58420</xdr:rowOff>
    </xdr:from>
    <xdr:ext cx="756920" cy="24765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870565" y="14140180"/>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137795</xdr:rowOff>
    </xdr:from>
    <xdr:to>
      <xdr:col>85</xdr:col>
      <xdr:colOff>95250</xdr:colOff>
      <xdr:row>82</xdr:row>
      <xdr:rowOff>137795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548745" y="138842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1905</xdr:rowOff>
    </xdr:from>
    <xdr:ext cx="756920" cy="24765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870565" y="1374838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80645</xdr:rowOff>
    </xdr:from>
    <xdr:to>
      <xdr:col>85</xdr:col>
      <xdr:colOff>95250</xdr:colOff>
      <xdr:row>80</xdr:row>
      <xdr:rowOff>80645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548745" y="134918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108585</xdr:rowOff>
    </xdr:from>
    <xdr:ext cx="756920" cy="2457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870565" y="13352145"/>
          <a:ext cx="756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24130</xdr:rowOff>
    </xdr:from>
    <xdr:to>
      <xdr:col>85</xdr:col>
      <xdr:colOff>95250</xdr:colOff>
      <xdr:row>78</xdr:row>
      <xdr:rowOff>24130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548745" y="131000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52070</xdr:rowOff>
    </xdr:from>
    <xdr:ext cx="756920" cy="24320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870565" y="1296035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24130</xdr:rowOff>
    </xdr:from>
    <xdr:to>
      <xdr:col>85</xdr:col>
      <xdr:colOff>95250</xdr:colOff>
      <xdr:row>92</xdr:row>
      <xdr:rowOff>36830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1548745" y="1310005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128905</xdr:rowOff>
    </xdr:from>
    <xdr:to>
      <xdr:col>81</xdr:col>
      <xdr:colOff>44450</xdr:colOff>
      <xdr:row>89</xdr:row>
      <xdr:rowOff>162560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320645" y="13372465"/>
          <a:ext cx="0" cy="17100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135890</xdr:rowOff>
    </xdr:from>
    <xdr:ext cx="756920" cy="24828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5409545" y="1505585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102.1</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162560</xdr:rowOff>
    </xdr:from>
    <xdr:to>
      <xdr:col>81</xdr:col>
      <xdr:colOff>133350</xdr:colOff>
      <xdr:row>89</xdr:row>
      <xdr:rowOff>162560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252700" y="1508252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48895</xdr:rowOff>
    </xdr:from>
    <xdr:ext cx="756920" cy="24320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5409545" y="1312481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93.4</a:t>
          </a:r>
          <a:endParaRPr kumimoji="1" lang="ja-JP" altLang="en-US" sz="1000" b="1">
            <a:latin typeface="ＭＳ Ｐゴシック"/>
            <a:ea typeface="ＭＳ Ｐゴシック"/>
          </a:endParaRPr>
        </a:p>
      </xdr:txBody>
    </xdr:sp>
    <xdr:clientData/>
  </xdr:oneCellAnchor>
  <xdr:twoCellAnchor>
    <xdr:from>
      <xdr:col>80</xdr:col>
      <xdr:colOff>165100</xdr:colOff>
      <xdr:row>79</xdr:row>
      <xdr:rowOff>128905</xdr:rowOff>
    </xdr:from>
    <xdr:to>
      <xdr:col>81</xdr:col>
      <xdr:colOff>133350</xdr:colOff>
      <xdr:row>79</xdr:row>
      <xdr:rowOff>128905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52700" y="1337246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114935</xdr:rowOff>
    </xdr:from>
    <xdr:to>
      <xdr:col>81</xdr:col>
      <xdr:colOff>44450</xdr:colOff>
      <xdr:row>89</xdr:row>
      <xdr:rowOff>48260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4566265" y="14867255"/>
          <a:ext cx="75438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55245</xdr:rowOff>
    </xdr:from>
    <xdr:ext cx="756920" cy="246380"/>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5409545" y="14137005"/>
          <a:ext cx="75692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85</xdr:row>
      <xdr:rowOff>39370</xdr:rowOff>
    </xdr:from>
    <xdr:to>
      <xdr:col>81</xdr:col>
      <xdr:colOff>95250</xdr:colOff>
      <xdr:row>85</xdr:row>
      <xdr:rowOff>137160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5276195" y="1428877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88</xdr:row>
      <xdr:rowOff>114935</xdr:rowOff>
    </xdr:from>
    <xdr:to>
      <xdr:col>77</xdr:col>
      <xdr:colOff>44450</xdr:colOff>
      <xdr:row>88</xdr:row>
      <xdr:rowOff>114935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3767435" y="14867255"/>
          <a:ext cx="7988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85</xdr:row>
      <xdr:rowOff>39370</xdr:rowOff>
    </xdr:from>
    <xdr:to>
      <xdr:col>77</xdr:col>
      <xdr:colOff>95250</xdr:colOff>
      <xdr:row>85</xdr:row>
      <xdr:rowOff>137160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521815" y="1428877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146685</xdr:rowOff>
    </xdr:from>
    <xdr:ext cx="736600" cy="24701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227175" y="14060805"/>
          <a:ext cx="7366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88</xdr:row>
      <xdr:rowOff>19050</xdr:rowOff>
    </xdr:from>
    <xdr:to>
      <xdr:col>72</xdr:col>
      <xdr:colOff>188595</xdr:colOff>
      <xdr:row>88</xdr:row>
      <xdr:rowOff>114935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2976860" y="14771370"/>
          <a:ext cx="790575"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59055</xdr:rowOff>
    </xdr:from>
    <xdr:to>
      <xdr:col>73</xdr:col>
      <xdr:colOff>44450</xdr:colOff>
      <xdr:row>85</xdr:row>
      <xdr:rowOff>156210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3731240" y="14308455"/>
          <a:ext cx="8064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1905</xdr:rowOff>
    </xdr:from>
    <xdr:ext cx="756920" cy="247650"/>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3421995" y="1408366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88</xdr:row>
      <xdr:rowOff>19050</xdr:rowOff>
    </xdr:from>
    <xdr:to>
      <xdr:col>68</xdr:col>
      <xdr:colOff>152400</xdr:colOff>
      <xdr:row>89</xdr:row>
      <xdr:rowOff>8255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2171680" y="14771370"/>
          <a:ext cx="805180" cy="156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59055</xdr:rowOff>
    </xdr:from>
    <xdr:to>
      <xdr:col>68</xdr:col>
      <xdr:colOff>188595</xdr:colOff>
      <xdr:row>85</xdr:row>
      <xdr:rowOff>156210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2926060" y="14308455"/>
          <a:ext cx="8699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84</xdr:row>
      <xdr:rowOff>1905</xdr:rowOff>
    </xdr:from>
    <xdr:ext cx="762000" cy="247650"/>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635865" y="1408366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96520</xdr:rowOff>
    </xdr:from>
    <xdr:to>
      <xdr:col>64</xdr:col>
      <xdr:colOff>152400</xdr:colOff>
      <xdr:row>86</xdr:row>
      <xdr:rowOff>30480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2120880" y="1434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39370</xdr:rowOff>
    </xdr:from>
    <xdr:ext cx="762000" cy="24701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1832590" y="1412113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34290</xdr:rowOff>
    </xdr:from>
    <xdr:ext cx="762000" cy="24320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125700" y="154571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34290</xdr:rowOff>
    </xdr:from>
    <xdr:ext cx="762000" cy="24320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371320" y="154571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92</xdr:row>
      <xdr:rowOff>34290</xdr:rowOff>
    </xdr:from>
    <xdr:ext cx="762000" cy="24320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578840" y="154571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34290</xdr:rowOff>
    </xdr:from>
    <xdr:ext cx="756920" cy="24320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781915" y="1545717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34290</xdr:rowOff>
    </xdr:from>
    <xdr:ext cx="762000" cy="24320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1976735" y="154571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188595</xdr:colOff>
      <xdr:row>88</xdr:row>
      <xdr:rowOff>162560</xdr:rowOff>
    </xdr:from>
    <xdr:to>
      <xdr:col>81</xdr:col>
      <xdr:colOff>95250</xdr:colOff>
      <xdr:row>89</xdr:row>
      <xdr:rowOff>95250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76195" y="14914880"/>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62230</xdr:rowOff>
    </xdr:from>
    <xdr:ext cx="756920" cy="247650"/>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5409545" y="14814550"/>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101.5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88</xdr:row>
      <xdr:rowOff>67310</xdr:rowOff>
    </xdr:from>
    <xdr:to>
      <xdr:col>77</xdr:col>
      <xdr:colOff>95250</xdr:colOff>
      <xdr:row>89</xdr:row>
      <xdr:rowOff>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521815" y="14819630"/>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149225</xdr:rowOff>
    </xdr:from>
    <xdr:ext cx="736600" cy="24765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227175" y="14901545"/>
          <a:ext cx="7366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88</xdr:row>
      <xdr:rowOff>67310</xdr:rowOff>
    </xdr:from>
    <xdr:to>
      <xdr:col>73</xdr:col>
      <xdr:colOff>44450</xdr:colOff>
      <xdr:row>89</xdr:row>
      <xdr:rowOff>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731240" y="14819630"/>
          <a:ext cx="8064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149225</xdr:rowOff>
    </xdr:from>
    <xdr:ext cx="756920" cy="24765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421995" y="1490154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87</xdr:row>
      <xdr:rowOff>134620</xdr:rowOff>
    </xdr:from>
    <xdr:to>
      <xdr:col>68</xdr:col>
      <xdr:colOff>188595</xdr:colOff>
      <xdr:row>88</xdr:row>
      <xdr:rowOff>68580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2926060" y="14719300"/>
          <a:ext cx="869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88</xdr:row>
      <xdr:rowOff>53340</xdr:rowOff>
    </xdr:from>
    <xdr:ext cx="762000" cy="246380"/>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635865" y="148056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88</xdr:row>
      <xdr:rowOff>125095</xdr:rowOff>
    </xdr:from>
    <xdr:to>
      <xdr:col>64</xdr:col>
      <xdr:colOff>152400</xdr:colOff>
      <xdr:row>89</xdr:row>
      <xdr:rowOff>57785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2120880" y="1487741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42545</xdr:rowOff>
    </xdr:from>
    <xdr:ext cx="762000" cy="24701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832590" y="149625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78740</xdr:rowOff>
    </xdr:from>
    <xdr:to>
      <xdr:col>85</xdr:col>
      <xdr:colOff>95250</xdr:colOff>
      <xdr:row>53</xdr:row>
      <xdr:rowOff>54610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1548745" y="8628380"/>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96520</xdr:rowOff>
    </xdr:from>
    <xdr:ext cx="2258060" cy="29527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026265" y="8981440"/>
          <a:ext cx="2258060" cy="2952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73025</xdr:rowOff>
    </xdr:from>
    <xdr:ext cx="1645920" cy="33845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164945" y="8957945"/>
          <a:ext cx="1645920" cy="3384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[6.05</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158750</xdr:rowOff>
    </xdr:from>
    <xdr:to>
      <xdr:col>93</xdr:col>
      <xdr:colOff>6350</xdr:colOff>
      <xdr:row>54</xdr:row>
      <xdr:rowOff>73025</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6189325" y="8876030"/>
          <a:ext cx="135636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91440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189325" y="9065260"/>
          <a:ext cx="1356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158750</xdr:rowOff>
    </xdr:from>
    <xdr:to>
      <xdr:col>99</xdr:col>
      <xdr:colOff>146050</xdr:colOff>
      <xdr:row>54</xdr:row>
      <xdr:rowOff>73025</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672685" y="8876030"/>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91440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672685" y="906526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158750</xdr:rowOff>
    </xdr:from>
    <xdr:to>
      <xdr:col>106</xdr:col>
      <xdr:colOff>139700</xdr:colOff>
      <xdr:row>54</xdr:row>
      <xdr:rowOff>73025</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986500" y="8876030"/>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91440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986500" y="906526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151130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1548745" y="9371330"/>
          <a:ext cx="4577080" cy="236347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151130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295370" y="9371330"/>
          <a:ext cx="5424805" cy="2363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151130</xdr:rowOff>
    </xdr:from>
    <xdr:to>
      <xdr:col>104</xdr:col>
      <xdr:colOff>114300</xdr:colOff>
      <xdr:row>57</xdr:row>
      <xdr:rowOff>67310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295370" y="9371330"/>
          <a:ext cx="343281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188595</xdr:colOff>
      <xdr:row>57</xdr:row>
      <xdr:rowOff>127635</xdr:rowOff>
    </xdr:from>
    <xdr:to>
      <xdr:col>114</xdr:col>
      <xdr:colOff>114300</xdr:colOff>
      <xdr:row>69</xdr:row>
      <xdr:rowOff>104140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6407765" y="9683115"/>
          <a:ext cx="5206365" cy="198818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eaLnBrk="1" fontAlgn="auto" latinLnBrk="0" hangingPunct="1"/>
          <a:r>
            <a:rPr kumimoji="1" lang="ja-JP" altLang="ja-JP" sz="950" b="0" i="0" baseline="0">
              <a:solidFill>
                <a:schemeClr val="dk1"/>
              </a:solidFill>
              <a:effectLst/>
              <a:latin typeface="+mn-lt"/>
              <a:ea typeface="+mn-ea"/>
              <a:cs typeface="+mn-cs"/>
            </a:rPr>
            <a:t>　市の定員管理に関する考え方を明らかにすることを目的とした「羽村市定員管理基本方針」に基づき、ヒアリング等により実態を把握し、適正な定数管理を行っている。</a:t>
          </a:r>
          <a:endParaRPr lang="ja-JP" altLang="ja-JP" sz="950">
            <a:effectLst/>
          </a:endParaRPr>
        </a:p>
        <a:p>
          <a:pPr eaLnBrk="1" fontAlgn="auto" latinLnBrk="0" hangingPunct="1"/>
          <a:r>
            <a:rPr kumimoji="1" lang="ja-JP" altLang="ja-JP" sz="950" b="0" i="0" baseline="0">
              <a:solidFill>
                <a:schemeClr val="dk1"/>
              </a:solidFill>
              <a:effectLst/>
              <a:latin typeface="+mn-lt"/>
              <a:ea typeface="+mn-ea"/>
              <a:cs typeface="+mn-cs"/>
            </a:rPr>
            <a:t>　より満足度の高いサービス提供体制を整備するため、公園管理業務の指定管理者制度の導入等に取り組み、人口千人当たり職員数は、前年度の6.26人から減少し、</a:t>
          </a:r>
          <a:r>
            <a:rPr kumimoji="1" lang="en-US" altLang="ja-JP" sz="950" b="0" i="0" baseline="0">
              <a:solidFill>
                <a:schemeClr val="dk1"/>
              </a:solidFill>
              <a:effectLst/>
              <a:latin typeface="+mn-lt"/>
              <a:ea typeface="+mn-ea"/>
              <a:cs typeface="+mn-cs"/>
            </a:rPr>
            <a:t>6.05人</a:t>
          </a:r>
          <a:r>
            <a:rPr kumimoji="1" lang="ja-JP" altLang="ja-JP" sz="950" b="0" i="0" baseline="0">
              <a:solidFill>
                <a:schemeClr val="dk1"/>
              </a:solidFill>
              <a:effectLst/>
              <a:latin typeface="+mn-lt"/>
              <a:ea typeface="+mn-ea"/>
              <a:cs typeface="+mn-cs"/>
            </a:rPr>
            <a:t>となった。</a:t>
          </a:r>
          <a:endParaRPr lang="ja-JP" altLang="ja-JP" sz="950">
            <a:effectLst/>
          </a:endParaRPr>
        </a:p>
        <a:p>
          <a:r>
            <a:rPr kumimoji="1" lang="ja-JP" altLang="ja-JP" sz="950" b="0" i="0" baseline="0">
              <a:solidFill>
                <a:schemeClr val="dk1"/>
              </a:solidFill>
              <a:effectLst/>
              <a:latin typeface="+mn-lt"/>
              <a:ea typeface="+mn-ea"/>
              <a:cs typeface="+mn-cs"/>
            </a:rPr>
            <a:t>　今後も、既存事務事業の再検証を行い、サービス水準を低下させないことを基本に、多様な雇用形態の活用や官民連携による事業実施手法等を検討し、職員定員数の適正化に努めていく。</a:t>
          </a:r>
          <a:endParaRPr kumimoji="1" lang="ja-JP" altLang="en-US" sz="950">
            <a:latin typeface="ＭＳ Ｐゴシック"/>
            <a:ea typeface="ＭＳ Ｐゴシック"/>
          </a:endParaRPr>
        </a:p>
      </xdr:txBody>
    </xdr:sp>
    <xdr:clientData/>
  </xdr:twoCellAnchor>
  <xdr:oneCellAnchor>
    <xdr:from>
      <xdr:col>61</xdr:col>
      <xdr:colOff>6350</xdr:colOff>
      <xdr:row>54</xdr:row>
      <xdr:rowOff>133350</xdr:rowOff>
    </xdr:from>
    <xdr:ext cx="344805" cy="21526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1510645" y="9185910"/>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28575</xdr:rowOff>
    </xdr:from>
    <xdr:ext cx="756920" cy="24320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870565" y="1159573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107315</xdr:rowOff>
    </xdr:from>
    <xdr:to>
      <xdr:col>85</xdr:col>
      <xdr:colOff>95250</xdr:colOff>
      <xdr:row>67</xdr:row>
      <xdr:rowOff>107315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548745" y="113391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135255</xdr:rowOff>
    </xdr:from>
    <xdr:ext cx="756920" cy="24828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870565" y="1119949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50800</xdr:rowOff>
    </xdr:from>
    <xdr:to>
      <xdr:col>85</xdr:col>
      <xdr:colOff>95250</xdr:colOff>
      <xdr:row>65</xdr:row>
      <xdr:rowOff>50800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548745" y="109474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78105</xdr:rowOff>
    </xdr:from>
    <xdr:ext cx="756920" cy="24828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870565" y="1080706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158750</xdr:rowOff>
    </xdr:from>
    <xdr:to>
      <xdr:col>85</xdr:col>
      <xdr:colOff>95250</xdr:colOff>
      <xdr:row>62</xdr:row>
      <xdr:rowOff>158750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548745" y="1055243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21590</xdr:rowOff>
    </xdr:from>
    <xdr:ext cx="756920" cy="24701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870565" y="1041527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101600</xdr:rowOff>
    </xdr:from>
    <xdr:to>
      <xdr:col>85</xdr:col>
      <xdr:colOff>95250</xdr:colOff>
      <xdr:row>60</xdr:row>
      <xdr:rowOff>101600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548745" y="101600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128905</xdr:rowOff>
    </xdr:from>
    <xdr:ext cx="756920" cy="24638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870565" y="10019665"/>
          <a:ext cx="7569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43815</xdr:rowOff>
    </xdr:from>
    <xdr:to>
      <xdr:col>85</xdr:col>
      <xdr:colOff>95250</xdr:colOff>
      <xdr:row>58</xdr:row>
      <xdr:rowOff>43815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548745" y="97669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72390</xdr:rowOff>
    </xdr:from>
    <xdr:ext cx="756920" cy="2457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870565" y="9627870"/>
          <a:ext cx="756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151130</xdr:rowOff>
    </xdr:from>
    <xdr:to>
      <xdr:col>85</xdr:col>
      <xdr:colOff>95250</xdr:colOff>
      <xdr:row>55</xdr:row>
      <xdr:rowOff>151130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548745" y="937133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56920" cy="24320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870565" y="923671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151130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1548745" y="9371330"/>
          <a:ext cx="4577080" cy="2363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10160</xdr:rowOff>
    </xdr:from>
    <xdr:to>
      <xdr:col>81</xdr:col>
      <xdr:colOff>44450</xdr:colOff>
      <xdr:row>67</xdr:row>
      <xdr:rowOff>59690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5320645" y="9733280"/>
          <a:ext cx="0" cy="15582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33020</xdr:rowOff>
    </xdr:from>
    <xdr:ext cx="756920" cy="242570"/>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5409545" y="11264900"/>
          <a:ext cx="7569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11.75</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59690</xdr:rowOff>
    </xdr:from>
    <xdr:to>
      <xdr:col>81</xdr:col>
      <xdr:colOff>133350</xdr:colOff>
      <xdr:row>67</xdr:row>
      <xdr:rowOff>59690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5252700" y="112915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92710</xdr:rowOff>
    </xdr:from>
    <xdr:ext cx="756920" cy="24701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5409545" y="94805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3.82</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10160</xdr:rowOff>
    </xdr:from>
    <xdr:to>
      <xdr:col>81</xdr:col>
      <xdr:colOff>133350</xdr:colOff>
      <xdr:row>58</xdr:row>
      <xdr:rowOff>10160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5252700" y="973328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111125</xdr:rowOff>
    </xdr:from>
    <xdr:to>
      <xdr:col>81</xdr:col>
      <xdr:colOff>44450</xdr:colOff>
      <xdr:row>60</xdr:row>
      <xdr:rowOff>151130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4566265" y="10169525"/>
          <a:ext cx="75438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145415</xdr:rowOff>
    </xdr:from>
    <xdr:ext cx="756920" cy="24320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5409545" y="10203815"/>
          <a:ext cx="75692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6.62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61</xdr:row>
      <xdr:rowOff>6985</xdr:rowOff>
    </xdr:from>
    <xdr:to>
      <xdr:col>81</xdr:col>
      <xdr:colOff>95250</xdr:colOff>
      <xdr:row>61</xdr:row>
      <xdr:rowOff>105410</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5276195" y="10233025"/>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60</xdr:row>
      <xdr:rowOff>151130</xdr:rowOff>
    </xdr:from>
    <xdr:to>
      <xdr:col>77</xdr:col>
      <xdr:colOff>44450</xdr:colOff>
      <xdr:row>60</xdr:row>
      <xdr:rowOff>151130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3767435" y="10209530"/>
          <a:ext cx="7988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60</xdr:row>
      <xdr:rowOff>156845</xdr:rowOff>
    </xdr:from>
    <xdr:to>
      <xdr:col>77</xdr:col>
      <xdr:colOff>95250</xdr:colOff>
      <xdr:row>61</xdr:row>
      <xdr:rowOff>90170</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4521815" y="10215245"/>
          <a:ext cx="952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74930</xdr:rowOff>
    </xdr:from>
    <xdr:ext cx="736600" cy="24701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227175" y="10300970"/>
          <a:ext cx="7366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60</xdr:row>
      <xdr:rowOff>149225</xdr:rowOff>
    </xdr:from>
    <xdr:to>
      <xdr:col>72</xdr:col>
      <xdr:colOff>188595</xdr:colOff>
      <xdr:row>60</xdr:row>
      <xdr:rowOff>151130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2976860" y="10207625"/>
          <a:ext cx="79057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150495</xdr:rowOff>
    </xdr:from>
    <xdr:to>
      <xdr:col>73</xdr:col>
      <xdr:colOff>44450</xdr:colOff>
      <xdr:row>61</xdr:row>
      <xdr:rowOff>84455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3731240" y="10208895"/>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69850</xdr:rowOff>
    </xdr:from>
    <xdr:ext cx="756920" cy="24320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3421995" y="1029589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60</xdr:row>
      <xdr:rowOff>117475</xdr:rowOff>
    </xdr:from>
    <xdr:to>
      <xdr:col>68</xdr:col>
      <xdr:colOff>152400</xdr:colOff>
      <xdr:row>60</xdr:row>
      <xdr:rowOff>149225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2171680" y="10175875"/>
          <a:ext cx="80518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140970</xdr:rowOff>
    </xdr:from>
    <xdr:to>
      <xdr:col>68</xdr:col>
      <xdr:colOff>188595</xdr:colOff>
      <xdr:row>62</xdr:row>
      <xdr:rowOff>73660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2926060" y="10367010"/>
          <a:ext cx="8699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62</xdr:row>
      <xdr:rowOff>59690</xdr:rowOff>
    </xdr:from>
    <xdr:ext cx="762000" cy="24828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2635865" y="1045337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61</xdr:row>
      <xdr:rowOff>160020</xdr:rowOff>
    </xdr:from>
    <xdr:to>
      <xdr:col>64</xdr:col>
      <xdr:colOff>152400</xdr:colOff>
      <xdr:row>62</xdr:row>
      <xdr:rowOff>93345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2120880" y="103860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78105</xdr:rowOff>
    </xdr:from>
    <xdr:ext cx="762000" cy="24828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1832590" y="1047178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161925</xdr:rowOff>
    </xdr:from>
    <xdr:ext cx="762000" cy="24320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125700" y="1172908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161925</xdr:rowOff>
    </xdr:from>
    <xdr:ext cx="762000" cy="24320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371320" y="1172908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69</xdr:row>
      <xdr:rowOff>161925</xdr:rowOff>
    </xdr:from>
    <xdr:ext cx="762000" cy="24320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578840" y="1172908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161925</xdr:rowOff>
    </xdr:from>
    <xdr:ext cx="756920" cy="24320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81915" y="1172908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161925</xdr:rowOff>
    </xdr:from>
    <xdr:ext cx="762000" cy="24320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1976735" y="1172908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188595</xdr:colOff>
      <xdr:row>60</xdr:row>
      <xdr:rowOff>61595</xdr:rowOff>
    </xdr:from>
    <xdr:to>
      <xdr:col>81</xdr:col>
      <xdr:colOff>95250</xdr:colOff>
      <xdr:row>60</xdr:row>
      <xdr:rowOff>160020</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5276195" y="10119995"/>
          <a:ext cx="952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78105</xdr:rowOff>
    </xdr:from>
    <xdr:ext cx="756920" cy="24828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5409545" y="996886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6.05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60</xdr:row>
      <xdr:rowOff>103505</xdr:rowOff>
    </xdr:from>
    <xdr:to>
      <xdr:col>77</xdr:col>
      <xdr:colOff>95250</xdr:colOff>
      <xdr:row>61</xdr:row>
      <xdr:rowOff>36195</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4521815" y="10161905"/>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45720</xdr:rowOff>
    </xdr:from>
    <xdr:ext cx="736600" cy="24447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227175" y="9936480"/>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6.26</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60</xdr:row>
      <xdr:rowOff>103505</xdr:rowOff>
    </xdr:from>
    <xdr:to>
      <xdr:col>73</xdr:col>
      <xdr:colOff>44450</xdr:colOff>
      <xdr:row>61</xdr:row>
      <xdr:rowOff>36195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3731240" y="10161905"/>
          <a:ext cx="8064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45720</xdr:rowOff>
    </xdr:from>
    <xdr:ext cx="756920" cy="24447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421995" y="9936480"/>
          <a:ext cx="7569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60</xdr:row>
      <xdr:rowOff>100965</xdr:rowOff>
    </xdr:from>
    <xdr:to>
      <xdr:col>68</xdr:col>
      <xdr:colOff>188595</xdr:colOff>
      <xdr:row>61</xdr:row>
      <xdr:rowOff>34290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2926060" y="10159365"/>
          <a:ext cx="8699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59</xdr:row>
      <xdr:rowOff>43180</xdr:rowOff>
    </xdr:from>
    <xdr:ext cx="762000" cy="247650"/>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2635865" y="993394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60</xdr:row>
      <xdr:rowOff>70485</xdr:rowOff>
    </xdr:from>
    <xdr:to>
      <xdr:col>64</xdr:col>
      <xdr:colOff>152400</xdr:colOff>
      <xdr:row>61</xdr:row>
      <xdr:rowOff>3175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2120880" y="1012888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13335</xdr:rowOff>
    </xdr:from>
    <xdr:ext cx="762000" cy="24320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1832590" y="990409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41910</xdr:rowOff>
    </xdr:from>
    <xdr:to>
      <xdr:col>85</xdr:col>
      <xdr:colOff>95250</xdr:colOff>
      <xdr:row>31</xdr:row>
      <xdr:rowOff>17780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1548745" y="4903470"/>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60325</xdr:rowOff>
    </xdr:from>
    <xdr:ext cx="1600835" cy="29527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2313285" y="5257165"/>
          <a:ext cx="1600835" cy="2952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36830</xdr:rowOff>
    </xdr:from>
    <xdr:ext cx="1645920" cy="341630"/>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877925" y="5233670"/>
          <a:ext cx="1645920" cy="3416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[0.4%]</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121920</xdr:rowOff>
    </xdr:from>
    <xdr:to>
      <xdr:col>93</xdr:col>
      <xdr:colOff>6350</xdr:colOff>
      <xdr:row>32</xdr:row>
      <xdr:rowOff>36830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6189325" y="5151120"/>
          <a:ext cx="135636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140335</xdr:rowOff>
    </xdr:from>
    <xdr:to>
      <xdr:col>93</xdr:col>
      <xdr:colOff>6350</xdr:colOff>
      <xdr:row>33</xdr:row>
      <xdr:rowOff>54610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6189325" y="5337175"/>
          <a:ext cx="135636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121920</xdr:rowOff>
    </xdr:from>
    <xdr:to>
      <xdr:col>99</xdr:col>
      <xdr:colOff>146050</xdr:colOff>
      <xdr:row>32</xdr:row>
      <xdr:rowOff>36830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672685" y="5151120"/>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140335</xdr:rowOff>
    </xdr:from>
    <xdr:to>
      <xdr:col>99</xdr:col>
      <xdr:colOff>146050</xdr:colOff>
      <xdr:row>33</xdr:row>
      <xdr:rowOff>54610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672685" y="533717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121920</xdr:rowOff>
    </xdr:from>
    <xdr:to>
      <xdr:col>106</xdr:col>
      <xdr:colOff>139700</xdr:colOff>
      <xdr:row>32</xdr:row>
      <xdr:rowOff>36830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986500" y="5151120"/>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140335</xdr:rowOff>
    </xdr:from>
    <xdr:to>
      <xdr:col>106</xdr:col>
      <xdr:colOff>139700</xdr:colOff>
      <xdr:row>33</xdr:row>
      <xdr:rowOff>54610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986500" y="533717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1.5</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114935</xdr:rowOff>
    </xdr:from>
    <xdr:to>
      <xdr:col>85</xdr:col>
      <xdr:colOff>95250</xdr:colOff>
      <xdr:row>47</xdr:row>
      <xdr:rowOff>127635</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1548745" y="564705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114935</xdr:rowOff>
    </xdr:from>
    <xdr:to>
      <xdr:col>115</xdr:col>
      <xdr:colOff>31750</xdr:colOff>
      <xdr:row>47</xdr:row>
      <xdr:rowOff>127635</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295370" y="564705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114935</xdr:rowOff>
    </xdr:from>
    <xdr:to>
      <xdr:col>104</xdr:col>
      <xdr:colOff>114300</xdr:colOff>
      <xdr:row>35</xdr:row>
      <xdr:rowOff>30480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6295370" y="5647055"/>
          <a:ext cx="343281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188595</xdr:colOff>
      <xdr:row>35</xdr:row>
      <xdr:rowOff>91440</xdr:rowOff>
    </xdr:from>
    <xdr:to>
      <xdr:col>114</xdr:col>
      <xdr:colOff>114300</xdr:colOff>
      <xdr:row>47</xdr:row>
      <xdr:rowOff>67310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6407765" y="5958840"/>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実質公債費比率の過去</a:t>
          </a:r>
          <a:r>
            <a:rPr kumimoji="1" lang="en-US" altLang="ja-JP" sz="950" b="0" i="0" u="none" strike="noStrike" kern="0" cap="none" spc="0" normalizeH="0" baseline="0" noProof="0">
              <a:ln>
                <a:noFill/>
              </a:ln>
              <a:solidFill>
                <a:prstClr val="black"/>
              </a:solidFill>
              <a:effectLst/>
              <a:uLnTx/>
              <a:uFillTx/>
              <a:latin typeface="+mn-lt"/>
              <a:ea typeface="+mn-ea"/>
              <a:cs typeface="+mn-cs"/>
            </a:rPr>
            <a:t>3</a:t>
          </a:r>
          <a:r>
            <a:rPr kumimoji="1" lang="ja-JP" altLang="ja-JP" sz="950" b="0" i="0" u="none" strike="noStrike" kern="0" cap="none" spc="0" normalizeH="0" baseline="0" noProof="0">
              <a:ln>
                <a:noFill/>
              </a:ln>
              <a:solidFill>
                <a:prstClr val="black"/>
              </a:solidFill>
              <a:effectLst/>
              <a:uLnTx/>
              <a:uFillTx/>
              <a:latin typeface="+mn-lt"/>
              <a:ea typeface="+mn-ea"/>
              <a:cs typeface="+mn-cs"/>
            </a:rPr>
            <a:t>年間平均は、前年度比で</a:t>
          </a:r>
          <a:r>
            <a:rPr kumimoji="1" lang="en-US" altLang="ja-JP" sz="950" b="0" i="0" u="none" strike="noStrike" kern="0" cap="none" spc="0" normalizeH="0" baseline="0" noProof="0">
              <a:ln>
                <a:noFill/>
              </a:ln>
              <a:solidFill>
                <a:prstClr val="black"/>
              </a:solidFill>
              <a:effectLst/>
              <a:uLnTx/>
              <a:uFillTx/>
              <a:latin typeface="+mn-lt"/>
              <a:ea typeface="+mn-ea"/>
              <a:cs typeface="+mn-cs"/>
            </a:rPr>
            <a:t>0.1%増</a:t>
          </a:r>
          <a:r>
            <a:rPr kumimoji="1" lang="ja-JP" altLang="ja-JP" sz="950" b="0" i="0" u="none" strike="noStrike" kern="0" cap="none" spc="0" normalizeH="0" baseline="0" noProof="0">
              <a:ln>
                <a:noFill/>
              </a:ln>
              <a:solidFill>
                <a:prstClr val="black"/>
              </a:solidFill>
              <a:effectLst/>
              <a:uLnTx/>
              <a:uFillTx/>
              <a:latin typeface="+mn-lt"/>
              <a:ea typeface="+mn-ea"/>
              <a:cs typeface="+mn-cs"/>
            </a:rPr>
            <a:t>の</a:t>
          </a:r>
          <a:r>
            <a:rPr kumimoji="1" lang="en-US" altLang="ja-JP" sz="950" b="0" i="0" u="none" strike="noStrike" kern="0" cap="none" spc="0" normalizeH="0" baseline="0" noProof="0">
              <a:ln>
                <a:noFill/>
              </a:ln>
              <a:solidFill>
                <a:prstClr val="black"/>
              </a:solidFill>
              <a:effectLst/>
              <a:uLnTx/>
              <a:uFillTx/>
              <a:latin typeface="+mn-lt"/>
              <a:ea typeface="+mn-ea"/>
              <a:cs typeface="+mn-cs"/>
            </a:rPr>
            <a:t>0.4%</a:t>
          </a:r>
          <a:r>
            <a:rPr kumimoji="1" lang="ja-JP" altLang="ja-JP" sz="95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50" b="0" i="0" u="none" strike="noStrike" kern="0" cap="none" spc="0" normalizeH="0" baseline="0" noProof="0">
              <a:ln>
                <a:noFill/>
              </a:ln>
              <a:solidFill>
                <a:prstClr val="black"/>
              </a:solidFill>
              <a:effectLst/>
              <a:uLnTx/>
              <a:uFillTx/>
              <a:latin typeface="+mn-lt"/>
              <a:ea typeface="+mn-ea"/>
              <a:cs typeface="+mn-cs"/>
            </a:rPr>
            <a:t>分母に参入する標準財政規模について、普通交付税や臨時財政対策債発行可能額の減少などによる</a:t>
          </a:r>
          <a:r>
            <a:rPr kumimoji="1" lang="ja-JP" altLang="ja-JP" sz="950" b="0" i="0" u="none" strike="noStrike" kern="0" cap="none" spc="0" normalizeH="0" baseline="0" noProof="0">
              <a:ln>
                <a:noFill/>
              </a:ln>
              <a:solidFill>
                <a:prstClr val="black"/>
              </a:solidFill>
              <a:effectLst/>
              <a:uLnTx/>
              <a:uFillTx/>
              <a:latin typeface="+mn-lt"/>
              <a:ea typeface="+mn-ea"/>
              <a:cs typeface="+mn-cs"/>
            </a:rPr>
            <a:t>減となった。また、</a:t>
          </a:r>
          <a:r>
            <a:rPr kumimoji="1" lang="ja-JP" altLang="en-US" sz="950" b="0" i="0" u="none" strike="noStrike" kern="0" cap="none" spc="0" normalizeH="0" baseline="0" noProof="0">
              <a:ln>
                <a:noFill/>
              </a:ln>
              <a:solidFill>
                <a:prstClr val="black"/>
              </a:solidFill>
              <a:effectLst/>
              <a:uLnTx/>
              <a:uFillTx/>
              <a:latin typeface="+mn-lt"/>
              <a:ea typeface="+mn-ea"/>
              <a:cs typeface="+mn-cs"/>
            </a:rPr>
            <a:t>分子に参入する災害復旧費等に係る基準財政需要額の減など</a:t>
          </a:r>
          <a:r>
            <a:rPr kumimoji="1" lang="ja-JP" altLang="ja-JP" sz="950" b="0" i="0" u="none" strike="noStrike" kern="0" cap="none" spc="0" normalizeH="0" baseline="0" noProof="0">
              <a:ln>
                <a:noFill/>
              </a:ln>
              <a:solidFill>
                <a:prstClr val="black"/>
              </a:solidFill>
              <a:effectLst/>
              <a:uLnTx/>
              <a:uFillTx/>
              <a:latin typeface="+mn-lt"/>
              <a:ea typeface="+mn-ea"/>
              <a:cs typeface="+mn-cs"/>
            </a:rPr>
            <a:t>により、単年度の実質公債費比率の分子は前年度と比べて</a:t>
          </a:r>
          <a:r>
            <a:rPr kumimoji="1" lang="en-US" altLang="ja-JP" sz="950" b="0" i="0" u="none" strike="noStrike" kern="0" cap="none" spc="0" normalizeH="0" baseline="0" noProof="0">
              <a:ln>
                <a:noFill/>
              </a:ln>
              <a:solidFill>
                <a:prstClr val="black"/>
              </a:solidFill>
              <a:effectLst/>
              <a:uLnTx/>
              <a:uFillTx/>
              <a:latin typeface="+mn-lt"/>
              <a:ea typeface="+mn-ea"/>
              <a:cs typeface="+mn-cs"/>
            </a:rPr>
            <a:t>34</a:t>
          </a:r>
          <a:r>
            <a:rPr kumimoji="1" lang="ja-JP" altLang="ja-JP" sz="950" b="0" i="0" u="none" strike="noStrike" kern="0" cap="none" spc="0" normalizeH="0" baseline="0" noProof="0">
              <a:ln>
                <a:noFill/>
              </a:ln>
              <a:solidFill>
                <a:prstClr val="black"/>
              </a:solidFill>
              <a:effectLst/>
              <a:uLnTx/>
              <a:uFillTx/>
              <a:latin typeface="+mn-lt"/>
              <a:ea typeface="+mn-ea"/>
              <a:cs typeface="+mn-cs"/>
            </a:rPr>
            <a:t>百万円の</a:t>
          </a:r>
          <a:r>
            <a:rPr kumimoji="1" lang="ja-JP" altLang="en-US" sz="950" b="0" i="0" u="none" strike="noStrike" kern="0" cap="none" spc="0" normalizeH="0" baseline="0" noProof="0">
              <a:ln>
                <a:noFill/>
              </a:ln>
              <a:solidFill>
                <a:prstClr val="black"/>
              </a:solidFill>
              <a:effectLst/>
              <a:uLnTx/>
              <a:uFillTx/>
              <a:latin typeface="+mn-lt"/>
              <a:ea typeface="+mn-ea"/>
              <a:cs typeface="+mn-cs"/>
            </a:rPr>
            <a:t>増</a:t>
          </a:r>
          <a:r>
            <a:rPr kumimoji="1" lang="ja-JP" altLang="ja-JP" sz="950" b="0" i="0" u="none" strike="noStrike" kern="0" cap="none" spc="0" normalizeH="0" baseline="0" noProof="0">
              <a:ln>
                <a:noFill/>
              </a:ln>
              <a:solidFill>
                <a:prstClr val="black"/>
              </a:solidFill>
              <a:effectLst/>
              <a:uLnTx/>
              <a:uFillTx/>
              <a:latin typeface="+mn-lt"/>
              <a:ea typeface="+mn-ea"/>
              <a:cs typeface="+mn-cs"/>
            </a:rPr>
            <a:t>となったことなどから、単年度の実質公債費比率は、前年度と比べて</a:t>
          </a:r>
          <a:r>
            <a:rPr kumimoji="1" lang="en-US" altLang="ja-JP" sz="950" b="0" i="0" u="none" strike="noStrike" kern="0" cap="none" spc="0" normalizeH="0" baseline="0" noProof="0">
              <a:ln>
                <a:noFill/>
              </a:ln>
              <a:solidFill>
                <a:prstClr val="black"/>
              </a:solidFill>
              <a:effectLst/>
              <a:uLnTx/>
              <a:uFillTx/>
              <a:latin typeface="+mn-lt"/>
              <a:ea typeface="+mn-ea"/>
              <a:cs typeface="+mn-cs"/>
            </a:rPr>
            <a:t>0.3%</a:t>
          </a:r>
          <a:r>
            <a:rPr kumimoji="1" lang="ja-JP" altLang="en-US" sz="950" b="0" i="0" u="none" strike="noStrike" kern="0" cap="none" spc="0" normalizeH="0" baseline="0" noProof="0">
              <a:ln>
                <a:noFill/>
              </a:ln>
              <a:solidFill>
                <a:prstClr val="black"/>
              </a:solidFill>
              <a:effectLst/>
              <a:uLnTx/>
              <a:uFillTx/>
              <a:latin typeface="+mn-lt"/>
              <a:ea typeface="+mn-ea"/>
              <a:cs typeface="+mn-cs"/>
            </a:rPr>
            <a:t>増</a:t>
          </a:r>
          <a:r>
            <a:rPr kumimoji="1" lang="ja-JP" altLang="ja-JP" sz="950" b="0" i="0" u="none" strike="noStrike" kern="0" cap="none" spc="0" normalizeH="0" baseline="0" noProof="0">
              <a:ln>
                <a:noFill/>
              </a:ln>
              <a:solidFill>
                <a:prstClr val="black"/>
              </a:solidFill>
              <a:effectLst/>
              <a:uLnTx/>
              <a:uFillTx/>
              <a:latin typeface="+mn-lt"/>
              <a:ea typeface="+mn-ea"/>
              <a:cs typeface="+mn-cs"/>
            </a:rPr>
            <a:t>の</a:t>
          </a:r>
          <a:r>
            <a:rPr kumimoji="1" lang="en-US" altLang="ja-JP" sz="950" b="0" i="0" u="none" strike="noStrike" kern="0" cap="none" spc="0" normalizeH="0" baseline="0" noProof="0">
              <a:ln>
                <a:noFill/>
              </a:ln>
              <a:solidFill>
                <a:prstClr val="black"/>
              </a:solidFill>
              <a:effectLst/>
              <a:uLnTx/>
              <a:uFillTx/>
              <a:latin typeface="+mn-lt"/>
              <a:ea typeface="+mn-ea"/>
              <a:cs typeface="+mn-cs"/>
            </a:rPr>
            <a:t>0.7%</a:t>
          </a:r>
          <a:r>
            <a:rPr kumimoji="1" lang="ja-JP" altLang="ja-JP" sz="95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r>
            <a:rPr kumimoji="1" lang="ja-JP" altLang="ja-JP" sz="950" b="0" i="0" u="none" strike="noStrike" kern="0" cap="none" spc="0" normalizeH="0" baseline="0" noProof="0">
              <a:ln>
                <a:noFill/>
              </a:ln>
              <a:solidFill>
                <a:prstClr val="black"/>
              </a:solidFill>
              <a:effectLst/>
              <a:uLnTx/>
              <a:uFillTx/>
              <a:latin typeface="+mn-lt"/>
              <a:ea typeface="+mn-ea"/>
              <a:cs typeface="+mn-cs"/>
            </a:rPr>
            <a:t>　今後、羽村駅西口土地区画整理事業の進展や公共施設等の老朽化対策などにより、公債費が増加する可能性があることから、特定財源の確保や経常経費の削減など行財政改革を推進し、健全で安定的な財政運営ができるよう取組んでいく。</a:t>
          </a:r>
          <a:endParaRPr kumimoji="1" lang="ja-JP" altLang="en-US" sz="950">
            <a:latin typeface="ＭＳ Ｐゴシック"/>
            <a:ea typeface="ＭＳ Ｐゴシック"/>
          </a:endParaRPr>
        </a:p>
      </xdr:txBody>
    </xdr:sp>
    <xdr:clientData/>
  </xdr:twoCellAnchor>
  <xdr:oneCellAnchor>
    <xdr:from>
      <xdr:col>61</xdr:col>
      <xdr:colOff>6350</xdr:colOff>
      <xdr:row>32</xdr:row>
      <xdr:rowOff>96520</xdr:rowOff>
    </xdr:from>
    <xdr:ext cx="293370" cy="214630"/>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1510645" y="5461000"/>
          <a:ext cx="293370" cy="214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127635</xdr:rowOff>
    </xdr:from>
    <xdr:to>
      <xdr:col>85</xdr:col>
      <xdr:colOff>95250</xdr:colOff>
      <xdr:row>47</xdr:row>
      <xdr:rowOff>127635</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1548745" y="80067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155575</xdr:rowOff>
    </xdr:from>
    <xdr:ext cx="756920" cy="24320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0870565" y="786701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71755</xdr:rowOff>
    </xdr:from>
    <xdr:to>
      <xdr:col>85</xdr:col>
      <xdr:colOff>95250</xdr:colOff>
      <xdr:row>45</xdr:row>
      <xdr:rowOff>71755</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1548745" y="76155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98425</xdr:rowOff>
    </xdr:from>
    <xdr:ext cx="756920" cy="247650"/>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0870565" y="747458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154874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41275</xdr:rowOff>
    </xdr:from>
    <xdr:ext cx="756920" cy="24701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0870565" y="7082155"/>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121920</xdr:rowOff>
    </xdr:from>
    <xdr:to>
      <xdr:col>85</xdr:col>
      <xdr:colOff>95250</xdr:colOff>
      <xdr:row>40</xdr:row>
      <xdr:rowOff>121920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548745" y="682752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149225</xdr:rowOff>
    </xdr:from>
    <xdr:ext cx="756920" cy="247650"/>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870565" y="668718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64770</xdr:rowOff>
    </xdr:from>
    <xdr:to>
      <xdr:col>85</xdr:col>
      <xdr:colOff>95250</xdr:colOff>
      <xdr:row>38</xdr:row>
      <xdr:rowOff>64770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548745" y="64350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93345</xdr:rowOff>
    </xdr:from>
    <xdr:ext cx="756920" cy="24765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870565" y="629602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6985</xdr:rowOff>
    </xdr:from>
    <xdr:to>
      <xdr:col>85</xdr:col>
      <xdr:colOff>95250</xdr:colOff>
      <xdr:row>36</xdr:row>
      <xdr:rowOff>6985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548745" y="60420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114935</xdr:rowOff>
    </xdr:from>
    <xdr:to>
      <xdr:col>85</xdr:col>
      <xdr:colOff>95250</xdr:colOff>
      <xdr:row>33</xdr:row>
      <xdr:rowOff>114935</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1548745" y="5647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114935</xdr:rowOff>
    </xdr:from>
    <xdr:to>
      <xdr:col>85</xdr:col>
      <xdr:colOff>95250</xdr:colOff>
      <xdr:row>47</xdr:row>
      <xdr:rowOff>127635</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1548745" y="564705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1905</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5320645" y="6216650"/>
          <a:ext cx="0" cy="13290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139065</xdr:rowOff>
    </xdr:from>
    <xdr:ext cx="756920" cy="24447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5409545" y="7515225"/>
          <a:ext cx="7569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1905</xdr:rowOff>
    </xdr:from>
    <xdr:to>
      <xdr:col>81</xdr:col>
      <xdr:colOff>133350</xdr:colOff>
      <xdr:row>45</xdr:row>
      <xdr:rowOff>1905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5252700" y="754570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95250</xdr:rowOff>
    </xdr:from>
    <xdr:ext cx="756920" cy="24701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5409545" y="59626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2.8</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5252700" y="621665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88265</xdr:rowOff>
    </xdr:from>
    <xdr:to>
      <xdr:col>81</xdr:col>
      <xdr:colOff>44450</xdr:colOff>
      <xdr:row>38</xdr:row>
      <xdr:rowOff>95250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4566265" y="6458585"/>
          <a:ext cx="75438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107315</xdr:rowOff>
    </xdr:from>
    <xdr:ext cx="756920" cy="24320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5409545" y="6812915"/>
          <a:ext cx="75692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40</xdr:row>
      <xdr:rowOff>133985</xdr:rowOff>
    </xdr:from>
    <xdr:to>
      <xdr:col>81</xdr:col>
      <xdr:colOff>95250</xdr:colOff>
      <xdr:row>41</xdr:row>
      <xdr:rowOff>67945</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5276195" y="683958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38</xdr:row>
      <xdr:rowOff>88265</xdr:rowOff>
    </xdr:from>
    <xdr:to>
      <xdr:col>77</xdr:col>
      <xdr:colOff>44450</xdr:colOff>
      <xdr:row>38</xdr:row>
      <xdr:rowOff>111125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3767435" y="6458585"/>
          <a:ext cx="79883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40</xdr:row>
      <xdr:rowOff>133985</xdr:rowOff>
    </xdr:from>
    <xdr:to>
      <xdr:col>77</xdr:col>
      <xdr:colOff>95250</xdr:colOff>
      <xdr:row>41</xdr:row>
      <xdr:rowOff>67945</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4521815" y="683958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52705</xdr:rowOff>
    </xdr:from>
    <xdr:ext cx="736600" cy="24320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227175" y="6925945"/>
          <a:ext cx="7366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38</xdr:row>
      <xdr:rowOff>111125</xdr:rowOff>
    </xdr:from>
    <xdr:to>
      <xdr:col>72</xdr:col>
      <xdr:colOff>188595</xdr:colOff>
      <xdr:row>38</xdr:row>
      <xdr:rowOff>141605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2976860" y="6481445"/>
          <a:ext cx="790575"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127000</xdr:rowOff>
    </xdr:from>
    <xdr:to>
      <xdr:col>73</xdr:col>
      <xdr:colOff>44450</xdr:colOff>
      <xdr:row>41</xdr:row>
      <xdr:rowOff>60325</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3731240" y="6832600"/>
          <a:ext cx="8064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45720</xdr:rowOff>
    </xdr:from>
    <xdr:ext cx="756920" cy="24447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3421995" y="6918960"/>
          <a:ext cx="7569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38</xdr:row>
      <xdr:rowOff>141605</xdr:rowOff>
    </xdr:from>
    <xdr:to>
      <xdr:col>68</xdr:col>
      <xdr:colOff>152400</xdr:colOff>
      <xdr:row>39</xdr:row>
      <xdr:rowOff>23495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2171680" y="6511925"/>
          <a:ext cx="80518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17145</xdr:rowOff>
    </xdr:from>
    <xdr:to>
      <xdr:col>68</xdr:col>
      <xdr:colOff>188595</xdr:colOff>
      <xdr:row>41</xdr:row>
      <xdr:rowOff>113665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2926060" y="6890385"/>
          <a:ext cx="8699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41</xdr:row>
      <xdr:rowOff>98425</xdr:rowOff>
    </xdr:from>
    <xdr:ext cx="762000" cy="247650"/>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2635865" y="697166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32385</xdr:rowOff>
    </xdr:from>
    <xdr:to>
      <xdr:col>64</xdr:col>
      <xdr:colOff>152400</xdr:colOff>
      <xdr:row>41</xdr:row>
      <xdr:rowOff>128905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2120880" y="690562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114935</xdr:rowOff>
    </xdr:from>
    <xdr:ext cx="762000" cy="247650"/>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1832590" y="698817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125730</xdr:rowOff>
    </xdr:from>
    <xdr:ext cx="762000" cy="24320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125700" y="80048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125730</xdr:rowOff>
    </xdr:from>
    <xdr:ext cx="762000" cy="24320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371320" y="80048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47</xdr:row>
      <xdr:rowOff>125730</xdr:rowOff>
    </xdr:from>
    <xdr:ext cx="762000" cy="24320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78840" y="80048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125730</xdr:rowOff>
    </xdr:from>
    <xdr:ext cx="756920" cy="24320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781915" y="800481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125730</xdr:rowOff>
    </xdr:from>
    <xdr:ext cx="762000" cy="24320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1976735" y="80048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188595</xdr:colOff>
      <xdr:row>38</xdr:row>
      <xdr:rowOff>47625</xdr:rowOff>
    </xdr:from>
    <xdr:to>
      <xdr:col>81</xdr:col>
      <xdr:colOff>95250</xdr:colOff>
      <xdr:row>38</xdr:row>
      <xdr:rowOff>144145</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5276195" y="6417945"/>
          <a:ext cx="952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61595</xdr:rowOff>
    </xdr:from>
    <xdr:ext cx="756920" cy="247650"/>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5409545" y="626427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38</xdr:row>
      <xdr:rowOff>39370</xdr:rowOff>
    </xdr:from>
    <xdr:to>
      <xdr:col>77</xdr:col>
      <xdr:colOff>95250</xdr:colOff>
      <xdr:row>38</xdr:row>
      <xdr:rowOff>137160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4521815" y="640969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146685</xdr:rowOff>
    </xdr:from>
    <xdr:ext cx="736600" cy="24701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227175" y="6181725"/>
          <a:ext cx="7366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38</xdr:row>
      <xdr:rowOff>61595</xdr:rowOff>
    </xdr:from>
    <xdr:to>
      <xdr:col>73</xdr:col>
      <xdr:colOff>44450</xdr:colOff>
      <xdr:row>38</xdr:row>
      <xdr:rowOff>160020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3731240" y="6431915"/>
          <a:ext cx="8064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5715</xdr:rowOff>
    </xdr:from>
    <xdr:ext cx="756920" cy="24765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421995" y="620839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38</xdr:row>
      <xdr:rowOff>93345</xdr:rowOff>
    </xdr:from>
    <xdr:to>
      <xdr:col>68</xdr:col>
      <xdr:colOff>188595</xdr:colOff>
      <xdr:row>39</xdr:row>
      <xdr:rowOff>26035</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2926060" y="6463665"/>
          <a:ext cx="8699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37</xdr:row>
      <xdr:rowOff>36195</xdr:rowOff>
    </xdr:from>
    <xdr:ext cx="762000" cy="24320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635865" y="623887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38</xdr:row>
      <xdr:rowOff>139065</xdr:rowOff>
    </xdr:from>
    <xdr:to>
      <xdr:col>64</xdr:col>
      <xdr:colOff>152400</xdr:colOff>
      <xdr:row>39</xdr:row>
      <xdr:rowOff>72390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2120880" y="650938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82550</xdr:rowOff>
    </xdr:from>
    <xdr:ext cx="762000" cy="24447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1832590" y="628523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5715</xdr:rowOff>
    </xdr:from>
    <xdr:to>
      <xdr:col>85</xdr:col>
      <xdr:colOff>95250</xdr:colOff>
      <xdr:row>8</xdr:row>
      <xdr:rowOff>146050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1548745" y="1179195"/>
          <a:ext cx="4577080" cy="3079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24130</xdr:rowOff>
    </xdr:from>
    <xdr:ext cx="1433830" cy="29591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2396470" y="1532890"/>
          <a:ext cx="1433830" cy="2959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5920" cy="342900"/>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94740" y="1508760"/>
          <a:ext cx="1645920" cy="3429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85090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189325" y="1426210"/>
          <a:ext cx="135636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104140</xdr:rowOff>
    </xdr:from>
    <xdr:to>
      <xdr:col>93</xdr:col>
      <xdr:colOff>6350</xdr:colOff>
      <xdr:row>11</xdr:row>
      <xdr:rowOff>17780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6189325" y="1612900"/>
          <a:ext cx="135636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85090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672685" y="1426210"/>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104140</xdr:rowOff>
    </xdr:from>
    <xdr:to>
      <xdr:col>99</xdr:col>
      <xdr:colOff>146050</xdr:colOff>
      <xdr:row>11</xdr:row>
      <xdr:rowOff>17780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672685" y="1612900"/>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85090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986500" y="1426210"/>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104140</xdr:rowOff>
    </xdr:from>
    <xdr:to>
      <xdr:col>106</xdr:col>
      <xdr:colOff>139700</xdr:colOff>
      <xdr:row>11</xdr:row>
      <xdr:rowOff>17780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986500" y="1612900"/>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78740</xdr:rowOff>
    </xdr:from>
    <xdr:to>
      <xdr:col>85</xdr:col>
      <xdr:colOff>95250</xdr:colOff>
      <xdr:row>25</xdr:row>
      <xdr:rowOff>91440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1548745" y="192278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78740</xdr:rowOff>
    </xdr:from>
    <xdr:to>
      <xdr:col>115</xdr:col>
      <xdr:colOff>31750</xdr:colOff>
      <xdr:row>25</xdr:row>
      <xdr:rowOff>91440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295370" y="192278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78740</xdr:rowOff>
    </xdr:from>
    <xdr:to>
      <xdr:col>104</xdr:col>
      <xdr:colOff>114300</xdr:colOff>
      <xdr:row>12</xdr:row>
      <xdr:rowOff>158750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295370" y="1922780"/>
          <a:ext cx="343281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188595</xdr:colOff>
      <xdr:row>13</xdr:row>
      <xdr:rowOff>54610</xdr:rowOff>
    </xdr:from>
    <xdr:to>
      <xdr:col>114</xdr:col>
      <xdr:colOff>114300</xdr:colOff>
      <xdr:row>25</xdr:row>
      <xdr:rowOff>30480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6407765" y="2233930"/>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将来負担比率は、前年度に続き算定されなかった。将来負担額は、一般会計等の起債残高</a:t>
          </a:r>
          <a:r>
            <a:rPr kumimoji="1" lang="ja-JP" altLang="en-US" sz="950" b="0" i="0" u="none" strike="noStrike" kern="0" cap="none" spc="0" normalizeH="0" baseline="0" noProof="0">
              <a:ln>
                <a:noFill/>
              </a:ln>
              <a:solidFill>
                <a:prstClr val="black"/>
              </a:solidFill>
              <a:effectLst/>
              <a:uLnTx/>
              <a:uFillTx/>
              <a:latin typeface="+mn-lt"/>
              <a:ea typeface="+mn-ea"/>
              <a:cs typeface="+mn-cs"/>
            </a:rPr>
            <a:t>の減など</a:t>
          </a:r>
          <a:r>
            <a:rPr kumimoji="1" lang="ja-JP" altLang="ja-JP" sz="950" b="0" i="0" u="none" strike="noStrike" kern="0" cap="none" spc="0" normalizeH="0" baseline="0" noProof="0">
              <a:ln>
                <a:noFill/>
              </a:ln>
              <a:solidFill>
                <a:prstClr val="black"/>
              </a:solidFill>
              <a:effectLst/>
              <a:uLnTx/>
              <a:uFillTx/>
              <a:latin typeface="+mn-lt"/>
              <a:ea typeface="+mn-ea"/>
              <a:cs typeface="+mn-cs"/>
            </a:rPr>
            <a:t>により、前年度と比較して270百万円の</a:t>
          </a:r>
          <a:r>
            <a:rPr kumimoji="1" lang="ja-JP" altLang="en-US" sz="950" b="0" i="0" u="none" strike="noStrike" kern="0" cap="none" spc="0" normalizeH="0" baseline="0" noProof="0">
              <a:ln>
                <a:noFill/>
              </a:ln>
              <a:solidFill>
                <a:prstClr val="black"/>
              </a:solidFill>
              <a:effectLst/>
              <a:uLnTx/>
              <a:uFillTx/>
              <a:latin typeface="+mn-lt"/>
              <a:ea typeface="+mn-ea"/>
              <a:cs typeface="+mn-cs"/>
            </a:rPr>
            <a:t>減</a:t>
          </a:r>
          <a:r>
            <a:rPr kumimoji="1" lang="ja-JP" altLang="ja-JP" sz="950" b="0" i="0" u="none" strike="noStrike" kern="0" cap="none" spc="0" normalizeH="0" baseline="0" noProof="0">
              <a:ln>
                <a:noFill/>
              </a:ln>
              <a:solidFill>
                <a:prstClr val="black"/>
              </a:solidFill>
              <a:effectLst/>
              <a:uLnTx/>
              <a:uFillTx/>
              <a:latin typeface="+mn-lt"/>
              <a:ea typeface="+mn-ea"/>
              <a:cs typeface="+mn-cs"/>
            </a:rPr>
            <a:t>となり、充当可能財源等は、基金等の減などにより、前年度と比較して757百万円の減となった。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r>
            <a:rPr kumimoji="1" lang="ja-JP" altLang="ja-JP" sz="950" b="0" i="0" u="none" strike="noStrike" kern="0" cap="none" spc="0" normalizeH="0" baseline="0" noProof="0">
              <a:ln>
                <a:noFill/>
              </a:ln>
              <a:solidFill>
                <a:prstClr val="black"/>
              </a:solidFill>
              <a:effectLst/>
              <a:uLnTx/>
              <a:uFillTx/>
              <a:latin typeface="+mn-lt"/>
              <a:ea typeface="+mn-ea"/>
              <a:cs typeface="+mn-cs"/>
            </a:rPr>
            <a:t>　今後、羽村駅西口土地区画整理事業の進展や公共施設等の老朽化対応などに伴う地方債の新規発行により将来負担額が増加する可能性があるが、借入額と償還額とのバランスを取</a:t>
          </a:r>
          <a:r>
            <a:rPr kumimoji="1" lang="ja-JP" altLang="en-US" sz="950" b="0" i="0" u="none" strike="noStrike" kern="0" cap="none" spc="0" normalizeH="0" baseline="0" noProof="0">
              <a:ln>
                <a:noFill/>
              </a:ln>
              <a:solidFill>
                <a:prstClr val="black"/>
              </a:solidFill>
              <a:effectLst/>
              <a:uLnTx/>
              <a:uFillTx/>
              <a:latin typeface="+mn-lt"/>
              <a:ea typeface="+mn-ea"/>
              <a:cs typeface="+mn-cs"/>
            </a:rPr>
            <a:t>り</a:t>
          </a:r>
          <a:r>
            <a:rPr kumimoji="1" lang="ja-JP" altLang="ja-JP" sz="950" b="0" i="0" u="none" strike="noStrike" kern="0" cap="none" spc="0" normalizeH="0" baseline="0" noProof="0">
              <a:ln>
                <a:noFill/>
              </a:ln>
              <a:solidFill>
                <a:prstClr val="black"/>
              </a:solidFill>
              <a:effectLst/>
              <a:uLnTx/>
              <a:uFillTx/>
              <a:latin typeface="+mn-lt"/>
              <a:ea typeface="+mn-ea"/>
              <a:cs typeface="+mn-cs"/>
            </a:rPr>
            <a:t>、世代間負担の公平性を意識しながら、地方債の活用を検討していく。また、財源の確保に努めるとともに、経常経費の削減など行財政改革を推進することで基金残高を確保し、比率の上昇抑制が図れるよう取組</a:t>
          </a:r>
          <a:r>
            <a:rPr kumimoji="1" lang="ja-JP" altLang="en-US" sz="950" b="0" i="0" u="none" strike="noStrike" kern="0" cap="none" spc="0" normalizeH="0" baseline="0" noProof="0">
              <a:ln>
                <a:noFill/>
              </a:ln>
              <a:solidFill>
                <a:prstClr val="black"/>
              </a:solidFill>
              <a:effectLst/>
              <a:uLnTx/>
              <a:uFillTx/>
              <a:latin typeface="+mn-lt"/>
              <a:ea typeface="+mn-ea"/>
              <a:cs typeface="+mn-cs"/>
            </a:rPr>
            <a:t>む</a:t>
          </a:r>
          <a:r>
            <a:rPr kumimoji="1" lang="ja-JP" altLang="ja-JP" sz="950" b="0" i="0" u="none" strike="noStrike" kern="0" cap="none" spc="0" normalizeH="0" baseline="0" noProof="0">
              <a:ln>
                <a:noFill/>
              </a:ln>
              <a:solidFill>
                <a:prstClr val="black"/>
              </a:solidFill>
              <a:effectLst/>
              <a:uLnTx/>
              <a:uFillTx/>
              <a:latin typeface="+mn-lt"/>
              <a:ea typeface="+mn-ea"/>
              <a:cs typeface="+mn-cs"/>
            </a:rPr>
            <a:t>。</a:t>
          </a:r>
          <a:endParaRPr kumimoji="1" lang="ja-JP" altLang="en-US" sz="950">
            <a:latin typeface="ＭＳ Ｐゴシック"/>
            <a:ea typeface="ＭＳ Ｐゴシック"/>
          </a:endParaRPr>
        </a:p>
      </xdr:txBody>
    </xdr:sp>
    <xdr:clientData/>
  </xdr:twoCellAnchor>
  <xdr:oneCellAnchor>
    <xdr:from>
      <xdr:col>61</xdr:col>
      <xdr:colOff>6350</xdr:colOff>
      <xdr:row>10</xdr:row>
      <xdr:rowOff>60325</xdr:rowOff>
    </xdr:from>
    <xdr:ext cx="293370" cy="21526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1510645" y="1736725"/>
          <a:ext cx="293370"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91440</xdr:rowOff>
    </xdr:from>
    <xdr:to>
      <xdr:col>85</xdr:col>
      <xdr:colOff>95250</xdr:colOff>
      <xdr:row>25</xdr:row>
      <xdr:rowOff>91440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1548745" y="42824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118745</xdr:rowOff>
    </xdr:from>
    <xdr:ext cx="756920" cy="243840"/>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0870565" y="4142105"/>
          <a:ext cx="756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89535</xdr:rowOff>
    </xdr:from>
    <xdr:to>
      <xdr:col>85</xdr:col>
      <xdr:colOff>95250</xdr:colOff>
      <xdr:row>23</xdr:row>
      <xdr:rowOff>89535</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1548745" y="3945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116840</xdr:rowOff>
    </xdr:from>
    <xdr:ext cx="756920" cy="247650"/>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0870565" y="3804920"/>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87630</xdr:rowOff>
    </xdr:from>
    <xdr:to>
      <xdr:col>85</xdr:col>
      <xdr:colOff>95250</xdr:colOff>
      <xdr:row>21</xdr:row>
      <xdr:rowOff>87630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1548745" y="36080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114935</xdr:rowOff>
    </xdr:from>
    <xdr:ext cx="756920" cy="247650"/>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0870565" y="346773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85725</xdr:rowOff>
    </xdr:from>
    <xdr:to>
      <xdr:col>85</xdr:col>
      <xdr:colOff>95250</xdr:colOff>
      <xdr:row>19</xdr:row>
      <xdr:rowOff>85725</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1548745" y="32708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113665</xdr:rowOff>
    </xdr:from>
    <xdr:ext cx="756920" cy="24765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0870565" y="313118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84455</xdr:rowOff>
    </xdr:from>
    <xdr:to>
      <xdr:col>85</xdr:col>
      <xdr:colOff>95250</xdr:colOff>
      <xdr:row>17</xdr:row>
      <xdr:rowOff>84455</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548745" y="29343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112395</xdr:rowOff>
    </xdr:from>
    <xdr:ext cx="756920" cy="24765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870565" y="279463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82550</xdr:rowOff>
    </xdr:from>
    <xdr:to>
      <xdr:col>85</xdr:col>
      <xdr:colOff>95250</xdr:colOff>
      <xdr:row>15</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548745" y="25971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110490</xdr:rowOff>
    </xdr:from>
    <xdr:ext cx="756920" cy="246380"/>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870565" y="2457450"/>
          <a:ext cx="7569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80645</xdr:rowOff>
    </xdr:from>
    <xdr:to>
      <xdr:col>85</xdr:col>
      <xdr:colOff>95250</xdr:colOff>
      <xdr:row>13</xdr:row>
      <xdr:rowOff>80645</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548745" y="225996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108585</xdr:rowOff>
    </xdr:from>
    <xdr:ext cx="756920" cy="2457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870565" y="2120265"/>
          <a:ext cx="756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78740</xdr:rowOff>
    </xdr:from>
    <xdr:to>
      <xdr:col>85</xdr:col>
      <xdr:colOff>95250</xdr:colOff>
      <xdr:row>11</xdr:row>
      <xdr:rowOff>78740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548745" y="19227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78740</xdr:rowOff>
    </xdr:from>
    <xdr:to>
      <xdr:col>85</xdr:col>
      <xdr:colOff>95250</xdr:colOff>
      <xdr:row>25</xdr:row>
      <xdr:rowOff>91440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1548745" y="192278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80645</xdr:rowOff>
    </xdr:from>
    <xdr:to>
      <xdr:col>81</xdr:col>
      <xdr:colOff>44450</xdr:colOff>
      <xdr:row>22</xdr:row>
      <xdr:rowOff>109220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5320645" y="2259965"/>
          <a:ext cx="0" cy="15373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82550</xdr:rowOff>
    </xdr:from>
    <xdr:ext cx="756920" cy="24447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5409545" y="3770630"/>
          <a:ext cx="7569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136.9</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109220</xdr:rowOff>
    </xdr:from>
    <xdr:to>
      <xdr:col>81</xdr:col>
      <xdr:colOff>133350</xdr:colOff>
      <xdr:row>22</xdr:row>
      <xdr:rowOff>109220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5252700" y="379730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163195</xdr:rowOff>
    </xdr:from>
    <xdr:ext cx="756920" cy="2457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5409545" y="2007235"/>
          <a:ext cx="756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80645</xdr:rowOff>
    </xdr:from>
    <xdr:to>
      <xdr:col>81</xdr:col>
      <xdr:colOff>133350</xdr:colOff>
      <xdr:row>13</xdr:row>
      <xdr:rowOff>80645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5252700" y="225996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13</xdr:row>
      <xdr:rowOff>84455</xdr:rowOff>
    </xdr:from>
    <xdr:to>
      <xdr:col>72</xdr:col>
      <xdr:colOff>188595</xdr:colOff>
      <xdr:row>14</xdr:row>
      <xdr:rowOff>22225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2976860" y="2263775"/>
          <a:ext cx="790575"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51435</xdr:rowOff>
    </xdr:from>
    <xdr:ext cx="756920" cy="24320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5409545" y="2230755"/>
          <a:ext cx="75692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13</xdr:row>
      <xdr:rowOff>78105</xdr:rowOff>
    </xdr:from>
    <xdr:to>
      <xdr:col>81</xdr:col>
      <xdr:colOff>95250</xdr:colOff>
      <xdr:row>14</xdr:row>
      <xdr:rowOff>12065</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76195" y="225742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22225</xdr:rowOff>
    </xdr:from>
    <xdr:to>
      <xdr:col>68</xdr:col>
      <xdr:colOff>152400</xdr:colOff>
      <xdr:row>14</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2171680" y="2369185"/>
          <a:ext cx="80518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13</xdr:row>
      <xdr:rowOff>82550</xdr:rowOff>
    </xdr:from>
    <xdr:to>
      <xdr:col>77</xdr:col>
      <xdr:colOff>95250</xdr:colOff>
      <xdr:row>14</xdr:row>
      <xdr:rowOff>16510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521815" y="226187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25400</xdr:rowOff>
    </xdr:from>
    <xdr:ext cx="736600" cy="24828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227175" y="2037080"/>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13</xdr:row>
      <xdr:rowOff>155575</xdr:rowOff>
    </xdr:from>
    <xdr:to>
      <xdr:col>73</xdr:col>
      <xdr:colOff>44450</xdr:colOff>
      <xdr:row>14</xdr:row>
      <xdr:rowOff>88900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731240" y="2334895"/>
          <a:ext cx="8064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73660</xdr:rowOff>
    </xdr:from>
    <xdr:ext cx="756920" cy="246380"/>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421995" y="2420620"/>
          <a:ext cx="7569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14</xdr:row>
      <xdr:rowOff>144145</xdr:rowOff>
    </xdr:from>
    <xdr:to>
      <xdr:col>68</xdr:col>
      <xdr:colOff>188595</xdr:colOff>
      <xdr:row>15</xdr:row>
      <xdr:rowOff>76835</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2926060" y="2491105"/>
          <a:ext cx="8699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15</xdr:row>
      <xdr:rowOff>61595</xdr:rowOff>
    </xdr:from>
    <xdr:ext cx="762000" cy="247650"/>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2635865" y="257619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14</xdr:row>
      <xdr:rowOff>147955</xdr:rowOff>
    </xdr:from>
    <xdr:to>
      <xdr:col>64</xdr:col>
      <xdr:colOff>152400</xdr:colOff>
      <xdr:row>15</xdr:row>
      <xdr:rowOff>81280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2120880" y="249491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67310</xdr:rowOff>
    </xdr:from>
    <xdr:ext cx="762000" cy="24320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1832590" y="25819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88900</xdr:rowOff>
    </xdr:from>
    <xdr:ext cx="762000" cy="242570"/>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125700" y="427990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25</xdr:row>
      <xdr:rowOff>88900</xdr:rowOff>
    </xdr:from>
    <xdr:ext cx="762000" cy="242570"/>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371320" y="427990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25</xdr:row>
      <xdr:rowOff>88900</xdr:rowOff>
    </xdr:from>
    <xdr:ext cx="762000" cy="242570"/>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578840" y="427990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88900</xdr:rowOff>
    </xdr:from>
    <xdr:ext cx="756920" cy="24257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781915" y="4279900"/>
          <a:ext cx="7569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25</xdr:row>
      <xdr:rowOff>88900</xdr:rowOff>
    </xdr:from>
    <xdr:ext cx="762000" cy="242570"/>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1976735" y="427990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72</xdr:col>
      <xdr:colOff>152400</xdr:colOff>
      <xdr:row>13</xdr:row>
      <xdr:rowOff>35560</xdr:rowOff>
    </xdr:from>
    <xdr:to>
      <xdr:col>73</xdr:col>
      <xdr:colOff>44450</xdr:colOff>
      <xdr:row>13</xdr:row>
      <xdr:rowOff>132080</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3731240" y="2214880"/>
          <a:ext cx="8064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142240</xdr:rowOff>
    </xdr:from>
    <xdr:ext cx="756920" cy="24320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421995" y="198628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13</xdr:row>
      <xdr:rowOff>137795</xdr:rowOff>
    </xdr:from>
    <xdr:to>
      <xdr:col>68</xdr:col>
      <xdr:colOff>188595</xdr:colOff>
      <xdr:row>14</xdr:row>
      <xdr:rowOff>71755</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2926060" y="2317115"/>
          <a:ext cx="869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12</xdr:row>
      <xdr:rowOff>80645</xdr:rowOff>
    </xdr:from>
    <xdr:ext cx="762000" cy="24828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2635865" y="20923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14</xdr:row>
      <xdr:rowOff>34290</xdr:rowOff>
    </xdr:from>
    <xdr:to>
      <xdr:col>64</xdr:col>
      <xdr:colOff>152400</xdr:colOff>
      <xdr:row>14</xdr:row>
      <xdr:rowOff>130810</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2120880" y="238125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140970</xdr:rowOff>
    </xdr:from>
    <xdr:ext cx="762000" cy="24320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1832590" y="21526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179705</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54,416
52,600
9.90
26,877,397
25,772,032
1,064,164
12,070,761
10,454,516</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179705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0.4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625965" y="162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67041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1270" cy="25400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37540" y="3492500"/>
          <a:ext cx="88912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1390" cy="25400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37540" y="3746500"/>
          <a:ext cx="60413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6425"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37540" y="4000500"/>
          <a:ext cx="8226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9705"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37540" y="4254500"/>
          <a:ext cx="1797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179705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179705</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179705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179705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dk1"/>
              </a:solidFill>
              <a:effectLst/>
              <a:latin typeface="+mn-lt"/>
              <a:ea typeface="+mn-ea"/>
              <a:cs typeface="+mn-cs"/>
            </a:rPr>
            <a:t>　人件費は、前年度比で</a:t>
          </a:r>
          <a:r>
            <a:rPr kumimoji="1" lang="en-US" altLang="ja-JP" sz="950">
              <a:solidFill>
                <a:schemeClr val="dk1"/>
              </a:solidFill>
              <a:effectLst/>
              <a:latin typeface="+mn-lt"/>
              <a:ea typeface="+mn-ea"/>
              <a:cs typeface="+mn-cs"/>
            </a:rPr>
            <a:t>0.6%</a:t>
          </a:r>
          <a:r>
            <a:rPr kumimoji="1" lang="ja-JP" altLang="en-US" sz="950">
              <a:solidFill>
                <a:schemeClr val="dk1"/>
              </a:solidFill>
              <a:effectLst/>
              <a:latin typeface="+mn-lt"/>
              <a:ea typeface="+mn-ea"/>
              <a:cs typeface="+mn-cs"/>
            </a:rPr>
            <a:t>増</a:t>
          </a:r>
          <a:r>
            <a:rPr kumimoji="1" lang="ja-JP" altLang="ja-JP" sz="950">
              <a:solidFill>
                <a:schemeClr val="dk1"/>
              </a:solidFill>
              <a:effectLst/>
              <a:latin typeface="+mn-lt"/>
              <a:ea typeface="+mn-ea"/>
              <a:cs typeface="+mn-cs"/>
            </a:rPr>
            <a:t>の</a:t>
          </a:r>
          <a:r>
            <a:rPr kumimoji="1" lang="en-US" altLang="ja-JP" sz="950">
              <a:solidFill>
                <a:schemeClr val="dk1"/>
              </a:solidFill>
              <a:effectLst/>
              <a:latin typeface="+mn-lt"/>
              <a:ea typeface="+mn-ea"/>
              <a:cs typeface="+mn-cs"/>
            </a:rPr>
            <a:t>24.8%</a:t>
          </a:r>
          <a:r>
            <a:rPr kumimoji="1" lang="ja-JP" altLang="ja-JP" sz="950">
              <a:solidFill>
                <a:schemeClr val="dk1"/>
              </a:solidFill>
              <a:effectLst/>
              <a:latin typeface="+mn-lt"/>
              <a:ea typeface="+mn-ea"/>
              <a:cs typeface="+mn-cs"/>
            </a:rPr>
            <a:t>となった。</a:t>
          </a:r>
          <a:endParaRPr lang="ja-JP" altLang="ja-JP" sz="950">
            <a:effectLst/>
          </a:endParaRPr>
        </a:p>
        <a:p>
          <a:r>
            <a:rPr kumimoji="1" lang="ja-JP" altLang="ja-JP" sz="950">
              <a:solidFill>
                <a:schemeClr val="dk1"/>
              </a:solidFill>
              <a:effectLst/>
              <a:latin typeface="+mn-lt"/>
              <a:ea typeface="+mn-ea"/>
              <a:cs typeface="+mn-cs"/>
            </a:rPr>
            <a:t>　</a:t>
          </a:r>
          <a:r>
            <a:rPr kumimoji="1" lang="ja-JP" altLang="en-US" sz="950">
              <a:solidFill>
                <a:schemeClr val="dk1"/>
              </a:solidFill>
              <a:effectLst/>
              <a:latin typeface="+mn-lt"/>
              <a:ea typeface="+mn-ea"/>
              <a:cs typeface="+mn-cs"/>
            </a:rPr>
            <a:t>最低賃金の増などにより人件費全体では増加したことに加え</a:t>
          </a:r>
          <a:r>
            <a:rPr kumimoji="1" lang="ja-JP" altLang="ja-JP" sz="950">
              <a:solidFill>
                <a:schemeClr val="dk1"/>
              </a:solidFill>
              <a:effectLst/>
              <a:latin typeface="+mn-lt"/>
              <a:ea typeface="+mn-ea"/>
              <a:cs typeface="+mn-cs"/>
            </a:rPr>
            <a:t>、経常一般財源等が減少したことにより、人件費の経常収支比率は</a:t>
          </a:r>
          <a:r>
            <a:rPr kumimoji="1" lang="ja-JP" altLang="en-US" sz="950">
              <a:solidFill>
                <a:schemeClr val="dk1"/>
              </a:solidFill>
              <a:effectLst/>
              <a:latin typeface="+mn-lt"/>
              <a:ea typeface="+mn-ea"/>
              <a:cs typeface="+mn-cs"/>
            </a:rPr>
            <a:t>増</a:t>
          </a:r>
          <a:r>
            <a:rPr kumimoji="1" lang="ja-JP" altLang="ja-JP" sz="950">
              <a:solidFill>
                <a:schemeClr val="dk1"/>
              </a:solidFill>
              <a:effectLst/>
              <a:latin typeface="+mn-lt"/>
              <a:ea typeface="+mn-ea"/>
              <a:cs typeface="+mn-cs"/>
            </a:rPr>
            <a:t>となった。</a:t>
          </a:r>
          <a:endParaRPr lang="ja-JP" altLang="ja-JP" sz="950">
            <a:effectLst/>
          </a:endParaRPr>
        </a:p>
        <a:p>
          <a:r>
            <a:rPr kumimoji="1" lang="ja-JP" altLang="ja-JP" sz="950">
              <a:solidFill>
                <a:schemeClr val="dk1"/>
              </a:solidFill>
              <a:effectLst/>
              <a:latin typeface="+mn-lt"/>
              <a:ea typeface="+mn-ea"/>
              <a:cs typeface="+mn-cs"/>
            </a:rPr>
            <a:t>　類似団体内平均値との比較では</a:t>
          </a:r>
          <a:r>
            <a:rPr kumimoji="1" lang="en-US" altLang="ja-JP" sz="950">
              <a:solidFill>
                <a:schemeClr val="dk1"/>
              </a:solidFill>
              <a:effectLst/>
              <a:latin typeface="+mn-lt"/>
              <a:ea typeface="+mn-ea"/>
              <a:cs typeface="+mn-cs"/>
            </a:rPr>
            <a:t>0.6%</a:t>
          </a:r>
          <a:r>
            <a:rPr kumimoji="1" lang="ja-JP" altLang="ja-JP" sz="950">
              <a:solidFill>
                <a:schemeClr val="dk1"/>
              </a:solidFill>
              <a:effectLst/>
              <a:latin typeface="+mn-lt"/>
              <a:ea typeface="+mn-ea"/>
              <a:cs typeface="+mn-cs"/>
            </a:rPr>
            <a:t>上回っており、依然として平均値を上回っているため、「定員管理適正化計画」に基づき、引続き定員数の適正管理を行うとともに、人件費の抑制に努めていく。</a:t>
          </a:r>
          <a:endParaRPr kumimoji="1" lang="ja-JP" altLang="en-US" sz="950">
            <a:latin typeface="ＭＳ Ｐゴシック"/>
            <a:ea typeface="ＭＳ Ｐゴシック"/>
          </a:endParaRPr>
        </a:p>
      </xdr:txBody>
    </xdr:sp>
    <xdr:clientData/>
  </xdr:twoCellAnchor>
  <xdr:oneCellAnchor>
    <xdr:from>
      <xdr:col>3</xdr:col>
      <xdr:colOff>123825</xdr:colOff>
      <xdr:row>29</xdr:row>
      <xdr:rowOff>107950</xdr:rowOff>
    </xdr:from>
    <xdr:ext cx="298450"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6294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179705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2920" cy="25400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3680" y="7414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45.0</a:t>
          </a:r>
          <a:endParaRPr kumimoji="1" lang="ja-JP" altLang="en-US" sz="1000">
            <a:latin typeface="ＭＳ Ｐゴシック"/>
            <a:ea typeface="ＭＳ Ｐゴシック"/>
          </a:endParaRPr>
        </a:p>
      </xdr:txBody>
    </xdr:sp>
    <xdr:clientData/>
  </xdr:oneCellAnchor>
  <xdr:twoCellAnchor>
    <xdr:from>
      <xdr:col>3</xdr:col>
      <xdr:colOff>161925</xdr:colOff>
      <xdr:row>42</xdr:row>
      <xdr:rowOff>29210</xdr:rowOff>
    </xdr:from>
    <xdr:to>
      <xdr:col>26</xdr:col>
      <xdr:colOff>179705</xdr:colOff>
      <xdr:row>42</xdr:row>
      <xdr:rowOff>29210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01040" y="723011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58420</xdr:rowOff>
    </xdr:from>
    <xdr:ext cx="502920" cy="25908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3680" y="708787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40</xdr:row>
      <xdr:rowOff>45085</xdr:rowOff>
    </xdr:from>
    <xdr:to>
      <xdr:col>26</xdr:col>
      <xdr:colOff>179705</xdr:colOff>
      <xdr:row>40</xdr:row>
      <xdr:rowOff>45085</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01040" y="690308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74930</xdr:rowOff>
    </xdr:from>
    <xdr:ext cx="502920" cy="25400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3680" y="676148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61595</xdr:rowOff>
    </xdr:from>
    <xdr:to>
      <xdr:col>26</xdr:col>
      <xdr:colOff>179705</xdr:colOff>
      <xdr:row>38</xdr:row>
      <xdr:rowOff>61595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01040" y="657669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90805</xdr:rowOff>
    </xdr:from>
    <xdr:ext cx="502920" cy="2584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3680" y="643445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78105</xdr:rowOff>
    </xdr:from>
    <xdr:to>
      <xdr:col>26</xdr:col>
      <xdr:colOff>179705</xdr:colOff>
      <xdr:row>36</xdr:row>
      <xdr:rowOff>78105</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01040" y="625030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107315</xdr:rowOff>
    </xdr:from>
    <xdr:ext cx="502920" cy="25908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3680" y="610806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34</xdr:row>
      <xdr:rowOff>94615</xdr:rowOff>
    </xdr:from>
    <xdr:to>
      <xdr:col>26</xdr:col>
      <xdr:colOff>179705</xdr:colOff>
      <xdr:row>34</xdr:row>
      <xdr:rowOff>94615</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01040" y="592391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123825</xdr:rowOff>
    </xdr:from>
    <xdr:ext cx="502920" cy="25400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3680" y="5781675"/>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110490</xdr:rowOff>
    </xdr:from>
    <xdr:to>
      <xdr:col>26</xdr:col>
      <xdr:colOff>179705</xdr:colOff>
      <xdr:row>32</xdr:row>
      <xdr:rowOff>110490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01040" y="559689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139700</xdr:rowOff>
    </xdr:from>
    <xdr:ext cx="502920" cy="259080"/>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33680" y="54546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2920" cy="254000"/>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33680" y="5128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43815</xdr:rowOff>
    </xdr:from>
    <xdr:to>
      <xdr:col>24</xdr:col>
      <xdr:colOff>25400</xdr:colOff>
      <xdr:row>40</xdr:row>
      <xdr:rowOff>143510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338320" y="5701665"/>
          <a:ext cx="0" cy="1299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115570</xdr:rowOff>
    </xdr:from>
    <xdr:ext cx="762000" cy="259080"/>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427220" y="6973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36.5</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143510</xdr:rowOff>
    </xdr:from>
    <xdr:to>
      <xdr:col>24</xdr:col>
      <xdr:colOff>114300</xdr:colOff>
      <xdr:row>40</xdr:row>
      <xdr:rowOff>143510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269740" y="70015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130175</xdr:rowOff>
    </xdr:from>
    <xdr:ext cx="762000" cy="259080"/>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427220" y="54451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16.6</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43815</xdr:rowOff>
    </xdr:from>
    <xdr:to>
      <xdr:col>24</xdr:col>
      <xdr:colOff>114300</xdr:colOff>
      <xdr:row>33</xdr:row>
      <xdr:rowOff>43815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269740" y="570166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36</xdr:row>
      <xdr:rowOff>26035</xdr:rowOff>
    </xdr:from>
    <xdr:to>
      <xdr:col>24</xdr:col>
      <xdr:colOff>25400</xdr:colOff>
      <xdr:row>36</xdr:row>
      <xdr:rowOff>64770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594100" y="6198235"/>
          <a:ext cx="74422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163195</xdr:rowOff>
    </xdr:from>
    <xdr:ext cx="762000" cy="259080"/>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427220" y="599249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35</xdr:row>
      <xdr:rowOff>146685</xdr:rowOff>
    </xdr:from>
    <xdr:to>
      <xdr:col>24</xdr:col>
      <xdr:colOff>76200</xdr:colOff>
      <xdr:row>36</xdr:row>
      <xdr:rowOff>76835</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307840" y="614743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158115</xdr:rowOff>
    </xdr:from>
    <xdr:to>
      <xdr:col>19</xdr:col>
      <xdr:colOff>179705</xdr:colOff>
      <xdr:row>36</xdr:row>
      <xdr:rowOff>26035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2794000" y="6158865"/>
          <a:ext cx="8001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139700</xdr:rowOff>
    </xdr:from>
    <xdr:to>
      <xdr:col>20</xdr:col>
      <xdr:colOff>38100</xdr:colOff>
      <xdr:row>36</xdr:row>
      <xdr:rowOff>69850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550920" y="614045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80010</xdr:rowOff>
    </xdr:from>
    <xdr:ext cx="731520" cy="259080"/>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241040" y="590931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35</xdr:row>
      <xdr:rowOff>158115</xdr:rowOff>
    </xdr:from>
    <xdr:to>
      <xdr:col>15</xdr:col>
      <xdr:colOff>98425</xdr:colOff>
      <xdr:row>36</xdr:row>
      <xdr:rowOff>163195</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1986280" y="6158865"/>
          <a:ext cx="807720"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100965</xdr:rowOff>
    </xdr:from>
    <xdr:to>
      <xdr:col>15</xdr:col>
      <xdr:colOff>149225</xdr:colOff>
      <xdr:row>36</xdr:row>
      <xdr:rowOff>31115</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2743200" y="610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41275</xdr:rowOff>
    </xdr:from>
    <xdr:ext cx="762000" cy="254000"/>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453640" y="58705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36</xdr:row>
      <xdr:rowOff>84455</xdr:rowOff>
    </xdr:from>
    <xdr:to>
      <xdr:col>11</xdr:col>
      <xdr:colOff>9525</xdr:colOff>
      <xdr:row>36</xdr:row>
      <xdr:rowOff>163195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198880" y="6256655"/>
          <a:ext cx="7874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40640</xdr:rowOff>
    </xdr:from>
    <xdr:to>
      <xdr:col>11</xdr:col>
      <xdr:colOff>60325</xdr:colOff>
      <xdr:row>36</xdr:row>
      <xdr:rowOff>141605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955800" y="6212840"/>
          <a:ext cx="8128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151765</xdr:rowOff>
    </xdr:from>
    <xdr:ext cx="762000" cy="25908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645920" y="5981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35</xdr:row>
      <xdr:rowOff>48260</xdr:rowOff>
    </xdr:from>
    <xdr:to>
      <xdr:col>6</xdr:col>
      <xdr:colOff>171450</xdr:colOff>
      <xdr:row>35</xdr:row>
      <xdr:rowOff>149860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148080" y="6049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160020</xdr:rowOff>
    </xdr:from>
    <xdr:ext cx="75692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858520" y="581787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56920"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14274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6920" cy="259080"/>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40614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2000" cy="259080"/>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5984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179705</xdr:colOff>
      <xdr:row>44</xdr:row>
      <xdr:rowOff>10160</xdr:rowOff>
    </xdr:from>
    <xdr:ext cx="762000" cy="259080"/>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7970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56920" cy="259080"/>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00330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13970</xdr:rowOff>
    </xdr:from>
    <xdr:to>
      <xdr:col>24</xdr:col>
      <xdr:colOff>76200</xdr:colOff>
      <xdr:row>36</xdr:row>
      <xdr:rowOff>115570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307840" y="61861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157480</xdr:rowOff>
    </xdr:from>
    <xdr:ext cx="762000" cy="254000"/>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427220" y="615823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35</xdr:row>
      <xdr:rowOff>146685</xdr:rowOff>
    </xdr:from>
    <xdr:to>
      <xdr:col>20</xdr:col>
      <xdr:colOff>38100</xdr:colOff>
      <xdr:row>36</xdr:row>
      <xdr:rowOff>76835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550920" y="614743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61595</xdr:rowOff>
    </xdr:from>
    <xdr:ext cx="731520"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241040" y="6233795"/>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35</xdr:row>
      <xdr:rowOff>107315</xdr:rowOff>
    </xdr:from>
    <xdr:to>
      <xdr:col>15</xdr:col>
      <xdr:colOff>149225</xdr:colOff>
      <xdr:row>36</xdr:row>
      <xdr:rowOff>37465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743200" y="61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22225</xdr:rowOff>
    </xdr:from>
    <xdr:ext cx="762000" cy="2584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453640" y="61944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112395</xdr:rowOff>
    </xdr:from>
    <xdr:to>
      <xdr:col>11</xdr:col>
      <xdr:colOff>60325</xdr:colOff>
      <xdr:row>37</xdr:row>
      <xdr:rowOff>42545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955800" y="62845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27305</xdr:rowOff>
    </xdr:from>
    <xdr:ext cx="762000" cy="259080"/>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645920" y="6370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36</xdr:row>
      <xdr:rowOff>33655</xdr:rowOff>
    </xdr:from>
    <xdr:to>
      <xdr:col>6</xdr:col>
      <xdr:colOff>171450</xdr:colOff>
      <xdr:row>36</xdr:row>
      <xdr:rowOff>135255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148080" y="620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120650</xdr:rowOff>
    </xdr:from>
    <xdr:ext cx="756920" cy="254000"/>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858520" y="629285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dk1"/>
              </a:solidFill>
              <a:effectLst/>
              <a:latin typeface="+mn-lt"/>
              <a:ea typeface="+mn-ea"/>
              <a:cs typeface="+mn-cs"/>
            </a:rPr>
            <a:t>　物件費は、前年同の</a:t>
          </a:r>
          <a:r>
            <a:rPr kumimoji="1" lang="en-US" altLang="ja-JP" sz="950">
              <a:solidFill>
                <a:schemeClr val="dk1"/>
              </a:solidFill>
              <a:effectLst/>
              <a:latin typeface="+mn-lt"/>
              <a:ea typeface="+mn-ea"/>
              <a:cs typeface="+mn-cs"/>
            </a:rPr>
            <a:t>17.6%</a:t>
          </a:r>
          <a:r>
            <a:rPr kumimoji="1" lang="ja-JP" altLang="ja-JP" sz="950">
              <a:solidFill>
                <a:schemeClr val="dk1"/>
              </a:solidFill>
              <a:effectLst/>
              <a:latin typeface="+mn-lt"/>
              <a:ea typeface="+mn-ea"/>
              <a:cs typeface="+mn-cs"/>
            </a:rPr>
            <a:t>となった。</a:t>
          </a:r>
          <a:endParaRPr lang="ja-JP" altLang="ja-JP" sz="950">
            <a:effectLst/>
          </a:endParaRPr>
        </a:p>
        <a:p>
          <a:r>
            <a:rPr kumimoji="1" lang="ja-JP" altLang="ja-JP" sz="950">
              <a:solidFill>
                <a:schemeClr val="dk1"/>
              </a:solidFill>
              <a:effectLst/>
              <a:latin typeface="+mn-lt"/>
              <a:ea typeface="+mn-ea"/>
              <a:cs typeface="+mn-cs"/>
            </a:rPr>
            <a:t>　枠配分方式による予算編成の実施の効果もあり、経常経費の物件費を抑制することができた。類似団体内平均値との比較では0.7</a:t>
          </a:r>
          <a:r>
            <a:rPr kumimoji="1" lang="en-US" altLang="ja-JP" sz="950">
              <a:solidFill>
                <a:schemeClr val="dk1"/>
              </a:solidFill>
              <a:effectLst/>
              <a:latin typeface="+mn-lt"/>
              <a:ea typeface="+mn-ea"/>
              <a:cs typeface="+mn-cs"/>
            </a:rPr>
            <a:t>%</a:t>
          </a:r>
          <a:r>
            <a:rPr kumimoji="1" lang="ja-JP" altLang="ja-JP" sz="950">
              <a:solidFill>
                <a:schemeClr val="dk1"/>
              </a:solidFill>
              <a:effectLst/>
              <a:latin typeface="+mn-lt"/>
              <a:ea typeface="+mn-ea"/>
              <a:cs typeface="+mn-cs"/>
            </a:rPr>
            <a:t>上回っており、高い水準となっている。</a:t>
          </a:r>
          <a:endParaRPr lang="ja-JP" altLang="ja-JP" sz="950">
            <a:effectLst/>
          </a:endParaRPr>
        </a:p>
        <a:p>
          <a:r>
            <a:rPr kumimoji="1" lang="ja-JP" altLang="ja-JP" sz="950">
              <a:solidFill>
                <a:schemeClr val="dk1"/>
              </a:solidFill>
              <a:effectLst/>
              <a:latin typeface="+mn-lt"/>
              <a:ea typeface="+mn-ea"/>
              <a:cs typeface="+mn-cs"/>
            </a:rPr>
            <a:t>　令和6年度において</a:t>
          </a:r>
          <a:r>
            <a:rPr kumimoji="1" lang="ja-JP" altLang="en-US" sz="950">
              <a:solidFill>
                <a:schemeClr val="dk1"/>
              </a:solidFill>
              <a:effectLst/>
              <a:latin typeface="+mn-lt"/>
              <a:ea typeface="+mn-ea"/>
              <a:cs typeface="+mn-cs"/>
            </a:rPr>
            <a:t>は</a:t>
          </a:r>
          <a:r>
            <a:rPr kumimoji="1" lang="ja-JP" altLang="ja-JP" sz="950">
              <a:solidFill>
                <a:schemeClr val="dk1"/>
              </a:solidFill>
              <a:effectLst/>
              <a:latin typeface="+mn-lt"/>
              <a:ea typeface="+mn-ea"/>
              <a:cs typeface="+mn-cs"/>
            </a:rPr>
            <a:t>、</a:t>
          </a:r>
          <a:r>
            <a:rPr kumimoji="1" lang="ja-JP" altLang="en-US" sz="950">
              <a:solidFill>
                <a:schemeClr val="dk1"/>
              </a:solidFill>
              <a:effectLst/>
              <a:latin typeface="+mn-lt"/>
              <a:ea typeface="+mn-ea"/>
              <a:cs typeface="+mn-cs"/>
            </a:rPr>
            <a:t>物価高騰の影響を加味したうえで</a:t>
          </a:r>
          <a:r>
            <a:rPr kumimoji="1" lang="ja-JP" altLang="ja-JP" sz="950">
              <a:solidFill>
                <a:schemeClr val="dk1"/>
              </a:solidFill>
              <a:effectLst/>
              <a:latin typeface="+mn-lt"/>
              <a:ea typeface="+mn-ea"/>
              <a:cs typeface="+mn-cs"/>
            </a:rPr>
            <a:t>健全な財政運営を行うため、行財政改革の取組みを推進していく中で、事業の必要性、効率性、有効性、緊急性などを精査し、物件費をはじめとした経常経費の抑制に努めていく。</a:t>
          </a:r>
          <a:endParaRPr kumimoji="1" lang="ja-JP" altLang="en-US" sz="950">
            <a:latin typeface="ＭＳ Ｐゴシック"/>
            <a:ea typeface="ＭＳ Ｐゴシック"/>
          </a:endParaRPr>
        </a:p>
      </xdr:txBody>
    </xdr:sp>
    <xdr:clientData/>
  </xdr:twoCellAnchor>
  <xdr:oneCellAnchor>
    <xdr:from>
      <xdr:col>62</xdr:col>
      <xdr:colOff>6350</xdr:colOff>
      <xdr:row>9</xdr:row>
      <xdr:rowOff>107950</xdr:rowOff>
    </xdr:from>
    <xdr:ext cx="293370" cy="22542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148060" y="1651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2920" cy="25400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739120" y="3985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186160" y="3670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99060</xdr:rowOff>
    </xdr:from>
    <xdr:ext cx="502920" cy="254000"/>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739120" y="35280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186160" y="3213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156210</xdr:rowOff>
    </xdr:from>
    <xdr:ext cx="502920" cy="25400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739120" y="30708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186160" y="2755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41910</xdr:rowOff>
    </xdr:from>
    <xdr:ext cx="502920" cy="25400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739120" y="26136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186160" y="2298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99060</xdr:rowOff>
    </xdr:from>
    <xdr:ext cx="502920" cy="25400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739120" y="21564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2920" cy="254000"/>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739120" y="1699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6350</xdr:rowOff>
    </xdr:from>
    <xdr:to>
      <xdr:col>82</xdr:col>
      <xdr:colOff>107950</xdr:colOff>
      <xdr:row>21</xdr:row>
      <xdr:rowOff>42545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4843760" y="2235200"/>
          <a:ext cx="0" cy="140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21</xdr:row>
      <xdr:rowOff>14605</xdr:rowOff>
    </xdr:from>
    <xdr:ext cx="762000" cy="259080"/>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4915515" y="3615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24.7</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42545</xdr:rowOff>
    </xdr:from>
    <xdr:to>
      <xdr:col>82</xdr:col>
      <xdr:colOff>179705</xdr:colOff>
      <xdr:row>21</xdr:row>
      <xdr:rowOff>42545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54860" y="36429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11</xdr:row>
      <xdr:rowOff>92075</xdr:rowOff>
    </xdr:from>
    <xdr:ext cx="762000" cy="259080"/>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4915515" y="19780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6350</xdr:rowOff>
    </xdr:from>
    <xdr:to>
      <xdr:col>82</xdr:col>
      <xdr:colOff>179705</xdr:colOff>
      <xdr:row>13</xdr:row>
      <xdr:rowOff>6350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54860" y="22352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78740</xdr:rowOff>
    </xdr:from>
    <xdr:to>
      <xdr:col>82</xdr:col>
      <xdr:colOff>107950</xdr:colOff>
      <xdr:row>17</xdr:row>
      <xdr:rowOff>78740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086840" y="2993390"/>
          <a:ext cx="7569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15</xdr:row>
      <xdr:rowOff>152400</xdr:rowOff>
    </xdr:from>
    <xdr:ext cx="762000" cy="259080"/>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4915515" y="27241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135890</xdr:rowOff>
    </xdr:from>
    <xdr:to>
      <xdr:col>82</xdr:col>
      <xdr:colOff>158750</xdr:colOff>
      <xdr:row>17</xdr:row>
      <xdr:rowOff>66040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92960" y="287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16</xdr:row>
      <xdr:rowOff>76835</xdr:rowOff>
    </xdr:from>
    <xdr:to>
      <xdr:col>78</xdr:col>
      <xdr:colOff>69850</xdr:colOff>
      <xdr:row>17</xdr:row>
      <xdr:rowOff>78740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298170" y="2820035"/>
          <a:ext cx="78867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90170</xdr:rowOff>
    </xdr:from>
    <xdr:to>
      <xdr:col>78</xdr:col>
      <xdr:colOff>120650</xdr:colOff>
      <xdr:row>17</xdr:row>
      <xdr:rowOff>20320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036040" y="283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30480</xdr:rowOff>
    </xdr:from>
    <xdr:ext cx="731520" cy="254000"/>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746480" y="260223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76835</xdr:rowOff>
    </xdr:from>
    <xdr:to>
      <xdr:col>73</xdr:col>
      <xdr:colOff>179705</xdr:colOff>
      <xdr:row>17</xdr:row>
      <xdr:rowOff>97790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2491720" y="2820035"/>
          <a:ext cx="806450" cy="192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151765</xdr:rowOff>
    </xdr:from>
    <xdr:to>
      <xdr:col>74</xdr:col>
      <xdr:colOff>31750</xdr:colOff>
      <xdr:row>16</xdr:row>
      <xdr:rowOff>81915</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248640" y="27235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92075</xdr:rowOff>
    </xdr:from>
    <xdr:ext cx="762000" cy="259080"/>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938760" y="2492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17</xdr:row>
      <xdr:rowOff>97790</xdr:rowOff>
    </xdr:from>
    <xdr:to>
      <xdr:col>69</xdr:col>
      <xdr:colOff>92075</xdr:colOff>
      <xdr:row>17</xdr:row>
      <xdr:rowOff>161290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1684000" y="3012440"/>
          <a:ext cx="80772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16510</xdr:rowOff>
    </xdr:from>
    <xdr:to>
      <xdr:col>69</xdr:col>
      <xdr:colOff>142875</xdr:colOff>
      <xdr:row>16</xdr:row>
      <xdr:rowOff>118110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440920" y="275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128270</xdr:rowOff>
    </xdr:from>
    <xdr:ext cx="762000" cy="259080"/>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151360" y="2528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117475</xdr:rowOff>
    </xdr:from>
    <xdr:to>
      <xdr:col>65</xdr:col>
      <xdr:colOff>53975</xdr:colOff>
      <xdr:row>17</xdr:row>
      <xdr:rowOff>47625</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1653520" y="286067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57785</xdr:rowOff>
    </xdr:from>
    <xdr:ext cx="762000" cy="25908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1343640" y="26295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6920" cy="259080"/>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64818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6920"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89126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2000"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1038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2961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15011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17</xdr:row>
      <xdr:rowOff>27940</xdr:rowOff>
    </xdr:from>
    <xdr:to>
      <xdr:col>82</xdr:col>
      <xdr:colOff>158750</xdr:colOff>
      <xdr:row>17</xdr:row>
      <xdr:rowOff>129540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92960" y="29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17</xdr:row>
      <xdr:rowOff>0</xdr:rowOff>
    </xdr:from>
    <xdr:ext cx="762000" cy="259080"/>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4915515" y="2914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27940</xdr:rowOff>
    </xdr:from>
    <xdr:to>
      <xdr:col>78</xdr:col>
      <xdr:colOff>120650</xdr:colOff>
      <xdr:row>17</xdr:row>
      <xdr:rowOff>129540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036040" y="29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114300</xdr:rowOff>
    </xdr:from>
    <xdr:ext cx="731520" cy="259080"/>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746480" y="302895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26035</xdr:rowOff>
    </xdr:from>
    <xdr:to>
      <xdr:col>74</xdr:col>
      <xdr:colOff>31750</xdr:colOff>
      <xdr:row>16</xdr:row>
      <xdr:rowOff>127635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248640" y="276923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112395</xdr:rowOff>
    </xdr:from>
    <xdr:ext cx="762000" cy="25400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938760" y="28555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15.7</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17</xdr:row>
      <xdr:rowOff>46355</xdr:rowOff>
    </xdr:from>
    <xdr:to>
      <xdr:col>69</xdr:col>
      <xdr:colOff>142875</xdr:colOff>
      <xdr:row>17</xdr:row>
      <xdr:rowOff>147955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440920" y="296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132715</xdr:rowOff>
    </xdr:from>
    <xdr:ext cx="762000" cy="25400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151360" y="304736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17</xdr:row>
      <xdr:rowOff>110490</xdr:rowOff>
    </xdr:from>
    <xdr:to>
      <xdr:col>65</xdr:col>
      <xdr:colOff>53975</xdr:colOff>
      <xdr:row>18</xdr:row>
      <xdr:rowOff>40640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1653520" y="30251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25400</xdr:rowOff>
    </xdr:from>
    <xdr:ext cx="762000"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1343640" y="3111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179705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179705</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179705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179705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dk1"/>
              </a:solidFill>
              <a:effectLst/>
              <a:latin typeface="+mn-lt"/>
              <a:ea typeface="+mn-ea"/>
              <a:cs typeface="+mn-cs"/>
            </a:rPr>
            <a:t>　扶助費は、前年度比で1.6</a:t>
          </a:r>
          <a:r>
            <a:rPr kumimoji="1" lang="en-US" altLang="ja-JP" sz="950">
              <a:solidFill>
                <a:schemeClr val="dk1"/>
              </a:solidFill>
              <a:effectLst/>
              <a:latin typeface="+mn-lt"/>
              <a:ea typeface="+mn-ea"/>
              <a:cs typeface="+mn-cs"/>
            </a:rPr>
            <a:t>%</a:t>
          </a:r>
          <a:r>
            <a:rPr kumimoji="1" lang="ja-JP" altLang="en-US" sz="950">
              <a:solidFill>
                <a:schemeClr val="dk1"/>
              </a:solidFill>
              <a:effectLst/>
              <a:latin typeface="+mn-lt"/>
              <a:ea typeface="+mn-ea"/>
              <a:cs typeface="+mn-cs"/>
            </a:rPr>
            <a:t>増</a:t>
          </a:r>
          <a:r>
            <a:rPr kumimoji="1" lang="ja-JP" altLang="ja-JP" sz="950">
              <a:solidFill>
                <a:schemeClr val="dk1"/>
              </a:solidFill>
              <a:effectLst/>
              <a:latin typeface="+mn-lt"/>
              <a:ea typeface="+mn-ea"/>
              <a:cs typeface="+mn-cs"/>
            </a:rPr>
            <a:t>の20.4％となった。</a:t>
          </a:r>
          <a:endParaRPr lang="ja-JP" altLang="ja-JP" sz="950">
            <a:effectLst/>
          </a:endParaRPr>
        </a:p>
        <a:p>
          <a:r>
            <a:rPr kumimoji="1" lang="ja-JP" altLang="ja-JP" sz="950">
              <a:solidFill>
                <a:schemeClr val="dk1"/>
              </a:solidFill>
              <a:effectLst/>
              <a:latin typeface="+mn-lt"/>
              <a:ea typeface="+mn-ea"/>
              <a:cs typeface="+mn-cs"/>
            </a:rPr>
            <a:t>　障害福祉サービス費や生活保護費などが増加した</a:t>
          </a:r>
          <a:r>
            <a:rPr kumimoji="1" lang="ja-JP" altLang="en-US" sz="950">
              <a:solidFill>
                <a:schemeClr val="dk1"/>
              </a:solidFill>
              <a:effectLst/>
              <a:latin typeface="+mn-lt"/>
              <a:ea typeface="+mn-ea"/>
              <a:cs typeface="+mn-cs"/>
            </a:rPr>
            <a:t>ことに加え、</a:t>
          </a:r>
          <a:r>
            <a:rPr kumimoji="1" lang="ja-JP" altLang="ja-JP" sz="950">
              <a:solidFill>
                <a:schemeClr val="dk1"/>
              </a:solidFill>
              <a:effectLst/>
              <a:latin typeface="+mn-lt"/>
              <a:ea typeface="+mn-ea"/>
              <a:cs typeface="+mn-cs"/>
            </a:rPr>
            <a:t>経常一般財源等が減少したことにより、扶助費の経常収支比率は</a:t>
          </a:r>
          <a:r>
            <a:rPr kumimoji="1" lang="ja-JP" altLang="en-US" sz="950">
              <a:solidFill>
                <a:schemeClr val="dk1"/>
              </a:solidFill>
              <a:effectLst/>
              <a:latin typeface="+mn-lt"/>
              <a:ea typeface="+mn-ea"/>
              <a:cs typeface="+mn-cs"/>
            </a:rPr>
            <a:t>増</a:t>
          </a:r>
          <a:r>
            <a:rPr kumimoji="1" lang="ja-JP" altLang="ja-JP" sz="950">
              <a:solidFill>
                <a:schemeClr val="dk1"/>
              </a:solidFill>
              <a:effectLst/>
              <a:latin typeface="+mn-lt"/>
              <a:ea typeface="+mn-ea"/>
              <a:cs typeface="+mn-cs"/>
            </a:rPr>
            <a:t>となった。今後も扶助費の増加傾向は続く見込みである。</a:t>
          </a:r>
          <a:endParaRPr lang="ja-JP" altLang="ja-JP" sz="950">
            <a:effectLst/>
          </a:endParaRPr>
        </a:p>
        <a:p>
          <a:r>
            <a:rPr kumimoji="1" lang="ja-JP" altLang="ja-JP" sz="950">
              <a:solidFill>
                <a:schemeClr val="dk1"/>
              </a:solidFill>
              <a:effectLst/>
              <a:latin typeface="+mn-lt"/>
              <a:ea typeface="+mn-ea"/>
              <a:cs typeface="+mn-cs"/>
            </a:rPr>
            <a:t>　類似団体内平均値との比較では7.2</a:t>
          </a:r>
          <a:r>
            <a:rPr kumimoji="1" lang="en-US" altLang="ja-JP" sz="950">
              <a:solidFill>
                <a:schemeClr val="dk1"/>
              </a:solidFill>
              <a:effectLst/>
              <a:latin typeface="+mn-lt"/>
              <a:ea typeface="+mn-ea"/>
              <a:cs typeface="+mn-cs"/>
            </a:rPr>
            <a:t>%</a:t>
          </a:r>
          <a:r>
            <a:rPr kumimoji="1" lang="ja-JP" altLang="ja-JP" sz="950">
              <a:solidFill>
                <a:schemeClr val="dk1"/>
              </a:solidFill>
              <a:effectLst/>
              <a:latin typeface="+mn-lt"/>
              <a:ea typeface="+mn-ea"/>
              <a:cs typeface="+mn-cs"/>
            </a:rPr>
            <a:t>上回っているが、これは子育て、高齢者、障害者などの各福祉分野において、市独自施策が充実しているためである。今後も継続するためには財源の確保が必要となることから、行財政改革の取組みを推進し、事業水準の見直しなども含めて経常経費の削減に取組</a:t>
          </a:r>
          <a:r>
            <a:rPr kumimoji="1" lang="ja-JP" altLang="en-US" sz="950">
              <a:solidFill>
                <a:schemeClr val="dk1"/>
              </a:solidFill>
              <a:effectLst/>
              <a:latin typeface="+mn-lt"/>
              <a:ea typeface="+mn-ea"/>
              <a:cs typeface="+mn-cs"/>
            </a:rPr>
            <a:t>んでいく</a:t>
          </a:r>
          <a:r>
            <a:rPr kumimoji="1" lang="ja-JP" altLang="ja-JP" sz="950">
              <a:solidFill>
                <a:schemeClr val="dk1"/>
              </a:solidFill>
              <a:effectLst/>
              <a:latin typeface="+mn-lt"/>
              <a:ea typeface="+mn-ea"/>
              <a:cs typeface="+mn-cs"/>
            </a:rPr>
            <a:t>。</a:t>
          </a:r>
          <a:endParaRPr kumimoji="1" lang="ja-JP" altLang="en-US" sz="950">
            <a:latin typeface="ＭＳ Ｐゴシック"/>
            <a:ea typeface="ＭＳ Ｐゴシック"/>
          </a:endParaRPr>
        </a:p>
      </xdr:txBody>
    </xdr:sp>
    <xdr:clientData/>
  </xdr:twoCellAnchor>
  <xdr:oneCellAnchor>
    <xdr:from>
      <xdr:col>3</xdr:col>
      <xdr:colOff>123825</xdr:colOff>
      <xdr:row>49</xdr:row>
      <xdr:rowOff>107950</xdr:rowOff>
    </xdr:from>
    <xdr:ext cx="298450" cy="22542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66294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179705</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2920" cy="254000"/>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33680" y="10843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179705</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01040" y="1060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2920" cy="25908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3680" y="10462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179705</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01040" y="1022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2920" cy="25908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3680" y="10081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179705</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01040" y="984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2920" cy="25400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3680" y="9700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179705</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01040" y="946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2920" cy="25908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3680" y="9319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179705</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01040" y="908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2920" cy="259080"/>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3680" y="8938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2920" cy="254000"/>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3680" y="8557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338320" y="9179560"/>
          <a:ext cx="0" cy="1226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91440</xdr:rowOff>
    </xdr:from>
    <xdr:ext cx="762000" cy="259080"/>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427220" y="10378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22.4</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269740" y="1040638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7620</xdr:rowOff>
    </xdr:from>
    <xdr:ext cx="762000" cy="254000"/>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427220" y="89230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269740" y="917956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59</xdr:row>
      <xdr:rowOff>16510</xdr:rowOff>
    </xdr:from>
    <xdr:to>
      <xdr:col>24</xdr:col>
      <xdr:colOff>25400</xdr:colOff>
      <xdr:row>59</xdr:row>
      <xdr:rowOff>138430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594100" y="10132060"/>
          <a:ext cx="74422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69850</xdr:rowOff>
    </xdr:from>
    <xdr:ext cx="762000" cy="259080"/>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427220" y="94996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307840" y="96545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157480</xdr:rowOff>
    </xdr:from>
    <xdr:to>
      <xdr:col>19</xdr:col>
      <xdr:colOff>179705</xdr:colOff>
      <xdr:row>59</xdr:row>
      <xdr:rowOff>16510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794000" y="10101580"/>
          <a:ext cx="8001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550920" y="95935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104140</xdr:rowOff>
    </xdr:from>
    <xdr:ext cx="731520" cy="259080"/>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241040" y="936244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58</xdr:row>
      <xdr:rowOff>157480</xdr:rowOff>
    </xdr:from>
    <xdr:to>
      <xdr:col>15</xdr:col>
      <xdr:colOff>98425</xdr:colOff>
      <xdr:row>59</xdr:row>
      <xdr:rowOff>77470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986280" y="10101580"/>
          <a:ext cx="80772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7432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66040</xdr:rowOff>
    </xdr:from>
    <xdr:ext cx="762000" cy="254000"/>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453640" y="93243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59</xdr:row>
      <xdr:rowOff>77470</xdr:rowOff>
    </xdr:from>
    <xdr:to>
      <xdr:col>11</xdr:col>
      <xdr:colOff>9525</xdr:colOff>
      <xdr:row>59</xdr:row>
      <xdr:rowOff>100330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198880" y="10193020"/>
          <a:ext cx="7874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11430</xdr:rowOff>
    </xdr:from>
    <xdr:to>
      <xdr:col>11</xdr:col>
      <xdr:colOff>60325</xdr:colOff>
      <xdr:row>55</xdr:row>
      <xdr:rowOff>113030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955800" y="94411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123190</xdr:rowOff>
    </xdr:from>
    <xdr:ext cx="762000" cy="25400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645920" y="92100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55</xdr:row>
      <xdr:rowOff>64770</xdr:rowOff>
    </xdr:from>
    <xdr:to>
      <xdr:col>6</xdr:col>
      <xdr:colOff>171450</xdr:colOff>
      <xdr:row>55</xdr:row>
      <xdr:rowOff>166370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14808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5080</xdr:rowOff>
    </xdr:from>
    <xdr:ext cx="756920" cy="259080"/>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858520" y="926338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56920" cy="259080"/>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14274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6920" cy="259080"/>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40614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2000"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5984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179705</xdr:colOff>
      <xdr:row>64</xdr:row>
      <xdr:rowOff>10160</xdr:rowOff>
    </xdr:from>
    <xdr:ext cx="762000" cy="259080"/>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7970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56920"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00330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59</xdr:row>
      <xdr:rowOff>87630</xdr:rowOff>
    </xdr:from>
    <xdr:to>
      <xdr:col>24</xdr:col>
      <xdr:colOff>76200</xdr:colOff>
      <xdr:row>60</xdr:row>
      <xdr:rowOff>17780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307840" y="102031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59690</xdr:rowOff>
    </xdr:from>
    <xdr:ext cx="762000" cy="259080"/>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427220" y="10175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58</xdr:row>
      <xdr:rowOff>137160</xdr:rowOff>
    </xdr:from>
    <xdr:to>
      <xdr:col>20</xdr:col>
      <xdr:colOff>38100</xdr:colOff>
      <xdr:row>59</xdr:row>
      <xdr:rowOff>67310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550920" y="100812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52070</xdr:rowOff>
    </xdr:from>
    <xdr:ext cx="731520" cy="25400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241040" y="1016762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58</xdr:row>
      <xdr:rowOff>106680</xdr:rowOff>
    </xdr:from>
    <xdr:to>
      <xdr:col>15</xdr:col>
      <xdr:colOff>149225</xdr:colOff>
      <xdr:row>59</xdr:row>
      <xdr:rowOff>36830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7432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21590</xdr:rowOff>
    </xdr:from>
    <xdr:ext cx="762000" cy="25908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453640" y="10137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59</xdr:row>
      <xdr:rowOff>26670</xdr:rowOff>
    </xdr:from>
    <xdr:to>
      <xdr:col>11</xdr:col>
      <xdr:colOff>60325</xdr:colOff>
      <xdr:row>59</xdr:row>
      <xdr:rowOff>128270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955800" y="101422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113030</xdr:rowOff>
    </xdr:from>
    <xdr:ext cx="762000" cy="259080"/>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645920" y="10228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59</xdr:row>
      <xdr:rowOff>49530</xdr:rowOff>
    </xdr:from>
    <xdr:to>
      <xdr:col>6</xdr:col>
      <xdr:colOff>171450</xdr:colOff>
      <xdr:row>59</xdr:row>
      <xdr:rowOff>151130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14808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135890</xdr:rowOff>
    </xdr:from>
    <xdr:ext cx="756920" cy="259080"/>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858520" y="1025144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19.9</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dk1"/>
              </a:solidFill>
              <a:effectLst/>
              <a:latin typeface="+mn-lt"/>
              <a:ea typeface="+mn-ea"/>
              <a:cs typeface="+mn-cs"/>
            </a:rPr>
            <a:t>　その他は、前年度比で</a:t>
          </a:r>
          <a:r>
            <a:rPr kumimoji="1" lang="en-US" altLang="ja-JP" sz="950">
              <a:solidFill>
                <a:schemeClr val="dk1"/>
              </a:solidFill>
              <a:effectLst/>
              <a:latin typeface="+mn-lt"/>
              <a:ea typeface="+mn-ea"/>
              <a:cs typeface="+mn-cs"/>
            </a:rPr>
            <a:t>0.7%</a:t>
          </a:r>
          <a:r>
            <a:rPr kumimoji="1" lang="ja-JP" altLang="en-US" sz="950">
              <a:solidFill>
                <a:schemeClr val="dk1"/>
              </a:solidFill>
              <a:effectLst/>
              <a:latin typeface="+mn-lt"/>
              <a:ea typeface="+mn-ea"/>
              <a:cs typeface="+mn-cs"/>
            </a:rPr>
            <a:t>増</a:t>
          </a:r>
          <a:r>
            <a:rPr kumimoji="1" lang="ja-JP" altLang="ja-JP" sz="950">
              <a:solidFill>
                <a:schemeClr val="dk1"/>
              </a:solidFill>
              <a:effectLst/>
              <a:latin typeface="+mn-lt"/>
              <a:ea typeface="+mn-ea"/>
              <a:cs typeface="+mn-cs"/>
            </a:rPr>
            <a:t>の12.3</a:t>
          </a:r>
          <a:r>
            <a:rPr kumimoji="1" lang="en-US" altLang="ja-JP" sz="950">
              <a:solidFill>
                <a:schemeClr val="dk1"/>
              </a:solidFill>
              <a:effectLst/>
              <a:latin typeface="+mn-lt"/>
              <a:ea typeface="+mn-ea"/>
              <a:cs typeface="+mn-cs"/>
            </a:rPr>
            <a:t>%</a:t>
          </a:r>
          <a:r>
            <a:rPr kumimoji="1" lang="ja-JP" altLang="ja-JP" sz="950">
              <a:solidFill>
                <a:schemeClr val="dk1"/>
              </a:solidFill>
              <a:effectLst/>
              <a:latin typeface="+mn-lt"/>
              <a:ea typeface="+mn-ea"/>
              <a:cs typeface="+mn-cs"/>
            </a:rPr>
            <a:t>となった。</a:t>
          </a:r>
          <a:endParaRPr lang="ja-JP" altLang="ja-JP" sz="950">
            <a:effectLst/>
          </a:endParaRPr>
        </a:p>
        <a:p>
          <a:r>
            <a:rPr kumimoji="1" lang="ja-JP" altLang="ja-JP" sz="950">
              <a:solidFill>
                <a:schemeClr val="dk1"/>
              </a:solidFill>
              <a:effectLst/>
              <a:latin typeface="+mn-lt"/>
              <a:ea typeface="+mn-ea"/>
              <a:cs typeface="+mn-cs"/>
            </a:rPr>
            <a:t>　高齢化の進展に伴い後期高齢者医療会計や介護保険事業会計などの特別会計への繰出金が増加傾向にあり、今後も伸びが見込まれている。</a:t>
          </a:r>
          <a:endParaRPr lang="ja-JP" altLang="ja-JP" sz="950">
            <a:effectLst/>
          </a:endParaRPr>
        </a:p>
        <a:p>
          <a:r>
            <a:rPr kumimoji="1" lang="ja-JP" altLang="ja-JP" sz="950">
              <a:solidFill>
                <a:schemeClr val="dk1"/>
              </a:solidFill>
              <a:effectLst/>
              <a:latin typeface="+mn-lt"/>
              <a:ea typeface="+mn-ea"/>
              <a:cs typeface="+mn-cs"/>
            </a:rPr>
            <a:t>　また、公共施設等の老朽化に伴い維持補修費の増加も見込まれることから、「公共施設等総合管理計画」及び「公共建築物維持保全計画」に基づき、公共施設の維持補修を計画的かつ効果的に行うとともに、行財政改革の取組みを推進し、経常経費の削減に取組</a:t>
          </a:r>
          <a:r>
            <a:rPr kumimoji="1" lang="ja-JP" altLang="en-US" sz="950">
              <a:solidFill>
                <a:schemeClr val="dk1"/>
              </a:solidFill>
              <a:effectLst/>
              <a:latin typeface="+mn-lt"/>
              <a:ea typeface="+mn-ea"/>
              <a:cs typeface="+mn-cs"/>
            </a:rPr>
            <a:t>んでいく</a:t>
          </a:r>
          <a:r>
            <a:rPr kumimoji="1" lang="ja-JP" altLang="ja-JP" sz="950">
              <a:solidFill>
                <a:schemeClr val="dk1"/>
              </a:solidFill>
              <a:effectLst/>
              <a:latin typeface="+mn-lt"/>
              <a:ea typeface="+mn-ea"/>
              <a:cs typeface="+mn-cs"/>
            </a:rPr>
            <a:t>。</a:t>
          </a:r>
          <a:endParaRPr kumimoji="1" lang="ja-JP" altLang="en-US" sz="950">
            <a:latin typeface="ＭＳ Ｐゴシック"/>
            <a:ea typeface="ＭＳ Ｐゴシック"/>
          </a:endParaRPr>
        </a:p>
      </xdr:txBody>
    </xdr:sp>
    <xdr:clientData/>
  </xdr:twoCellAnchor>
  <xdr:oneCellAnchor>
    <xdr:from>
      <xdr:col>62</xdr:col>
      <xdr:colOff>6350</xdr:colOff>
      <xdr:row>49</xdr:row>
      <xdr:rowOff>107950</xdr:rowOff>
    </xdr:from>
    <xdr:ext cx="293370" cy="22542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148060" y="8509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2920" cy="254000"/>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0739120" y="10843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1186160" y="1065911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2920" cy="259080"/>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0739120" y="1051687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186160" y="1033208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2920" cy="254000"/>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0739120" y="1019048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186160" y="1000569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2920" cy="2584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739120" y="986345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186160" y="967930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2920" cy="259080"/>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739120" y="953706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186160" y="935291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2920" cy="254000"/>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739120" y="9210675"/>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186160" y="902589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2920" cy="259080"/>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739120" y="88836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2920" cy="254000"/>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0739120" y="8557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4445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843760" y="9080500"/>
          <a:ext cx="0" cy="1382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60</xdr:row>
      <xdr:rowOff>147955</xdr:rowOff>
    </xdr:from>
    <xdr:ext cx="762000" cy="2584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4915515" y="104349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4445</xdr:rowOff>
    </xdr:from>
    <xdr:to>
      <xdr:col>82</xdr:col>
      <xdr:colOff>179705</xdr:colOff>
      <xdr:row>61</xdr:row>
      <xdr:rowOff>4445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54860" y="104628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51</xdr:row>
      <xdr:rowOff>80010</xdr:rowOff>
    </xdr:from>
    <xdr:ext cx="762000" cy="259080"/>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4915515" y="882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165100</xdr:rowOff>
    </xdr:from>
    <xdr:to>
      <xdr:col>82</xdr:col>
      <xdr:colOff>179705</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54860" y="90805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34290</xdr:rowOff>
    </xdr:from>
    <xdr:to>
      <xdr:col>82</xdr:col>
      <xdr:colOff>107950</xdr:colOff>
      <xdr:row>56</xdr:row>
      <xdr:rowOff>110490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4086840" y="9635490"/>
          <a:ext cx="75692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56</xdr:row>
      <xdr:rowOff>97790</xdr:rowOff>
    </xdr:from>
    <xdr:ext cx="762000" cy="254000"/>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4915515" y="969899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125095</xdr:rowOff>
    </xdr:from>
    <xdr:to>
      <xdr:col>82</xdr:col>
      <xdr:colOff>158750</xdr:colOff>
      <xdr:row>57</xdr:row>
      <xdr:rowOff>55245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92960" y="972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55</xdr:row>
      <xdr:rowOff>129540</xdr:rowOff>
    </xdr:from>
    <xdr:to>
      <xdr:col>78</xdr:col>
      <xdr:colOff>69850</xdr:colOff>
      <xdr:row>56</xdr:row>
      <xdr:rowOff>34290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298170" y="9559290"/>
          <a:ext cx="78867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92710</xdr:rowOff>
    </xdr:from>
    <xdr:to>
      <xdr:col>78</xdr:col>
      <xdr:colOff>120650</xdr:colOff>
      <xdr:row>57</xdr:row>
      <xdr:rowOff>22860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036040" y="96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7620</xdr:rowOff>
    </xdr:from>
    <xdr:ext cx="731520" cy="254000"/>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746480" y="978027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55</xdr:row>
      <xdr:rowOff>129540</xdr:rowOff>
    </xdr:from>
    <xdr:to>
      <xdr:col>73</xdr:col>
      <xdr:colOff>179705</xdr:colOff>
      <xdr:row>55</xdr:row>
      <xdr:rowOff>151765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2491720" y="9559290"/>
          <a:ext cx="8064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16510</xdr:rowOff>
    </xdr:from>
    <xdr:to>
      <xdr:col>74</xdr:col>
      <xdr:colOff>31750</xdr:colOff>
      <xdr:row>56</xdr:row>
      <xdr:rowOff>118110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248640" y="961771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102870</xdr:rowOff>
    </xdr:from>
    <xdr:ext cx="762000" cy="259080"/>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938760" y="9704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55</xdr:row>
      <xdr:rowOff>151765</xdr:rowOff>
    </xdr:from>
    <xdr:to>
      <xdr:col>69</xdr:col>
      <xdr:colOff>92075</xdr:colOff>
      <xdr:row>57</xdr:row>
      <xdr:rowOff>102235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1684000" y="9581515"/>
          <a:ext cx="807720" cy="293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27305</xdr:rowOff>
    </xdr:from>
    <xdr:to>
      <xdr:col>69</xdr:col>
      <xdr:colOff>142875</xdr:colOff>
      <xdr:row>56</xdr:row>
      <xdr:rowOff>128905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440920" y="96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113665</xdr:rowOff>
    </xdr:from>
    <xdr:ext cx="762000" cy="2584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151360" y="97148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57</xdr:row>
      <xdr:rowOff>40640</xdr:rowOff>
    </xdr:from>
    <xdr:to>
      <xdr:col>65</xdr:col>
      <xdr:colOff>53975</xdr:colOff>
      <xdr:row>57</xdr:row>
      <xdr:rowOff>142240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1653520" y="98132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152400</xdr:rowOff>
    </xdr:from>
    <xdr:ext cx="762000" cy="259080"/>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1343640" y="9582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6920" cy="259080"/>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64818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6920" cy="259080"/>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89126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2000"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1038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2961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15011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56</xdr:row>
      <xdr:rowOff>59690</xdr:rowOff>
    </xdr:from>
    <xdr:to>
      <xdr:col>82</xdr:col>
      <xdr:colOff>158750</xdr:colOff>
      <xdr:row>56</xdr:row>
      <xdr:rowOff>161290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92960" y="966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55</xdr:row>
      <xdr:rowOff>76200</xdr:rowOff>
    </xdr:from>
    <xdr:ext cx="762000" cy="254000"/>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4915515" y="95059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55</xdr:row>
      <xdr:rowOff>154940</xdr:rowOff>
    </xdr:from>
    <xdr:to>
      <xdr:col>78</xdr:col>
      <xdr:colOff>120650</xdr:colOff>
      <xdr:row>56</xdr:row>
      <xdr:rowOff>85090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036040" y="95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95250</xdr:rowOff>
    </xdr:from>
    <xdr:ext cx="731520"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746480" y="935355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55</xdr:row>
      <xdr:rowOff>78740</xdr:rowOff>
    </xdr:from>
    <xdr:to>
      <xdr:col>74</xdr:col>
      <xdr:colOff>31750</xdr:colOff>
      <xdr:row>56</xdr:row>
      <xdr:rowOff>8890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248640" y="950849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19050</xdr:rowOff>
    </xdr:from>
    <xdr:ext cx="762000" cy="254000"/>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938760" y="92773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55</xdr:row>
      <xdr:rowOff>100965</xdr:rowOff>
    </xdr:from>
    <xdr:to>
      <xdr:col>69</xdr:col>
      <xdr:colOff>142875</xdr:colOff>
      <xdr:row>56</xdr:row>
      <xdr:rowOff>31115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440920" y="953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41275</xdr:rowOff>
    </xdr:from>
    <xdr:ext cx="762000" cy="254000"/>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151360" y="92995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57</xdr:row>
      <xdr:rowOff>52070</xdr:rowOff>
    </xdr:from>
    <xdr:to>
      <xdr:col>65</xdr:col>
      <xdr:colOff>53975</xdr:colOff>
      <xdr:row>57</xdr:row>
      <xdr:rowOff>153035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1653520" y="9824720"/>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137795</xdr:rowOff>
    </xdr:from>
    <xdr:ext cx="762000" cy="259080"/>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1343640" y="99104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dk1"/>
              </a:solidFill>
              <a:effectLst/>
              <a:latin typeface="+mn-lt"/>
              <a:ea typeface="+mn-ea"/>
              <a:cs typeface="+mn-cs"/>
            </a:rPr>
            <a:t>　補助費等は、前年度比で0.1％減の</a:t>
          </a:r>
          <a:r>
            <a:rPr kumimoji="1" lang="en-US" altLang="ja-JP" sz="950">
              <a:solidFill>
                <a:schemeClr val="dk1"/>
              </a:solidFill>
              <a:effectLst/>
              <a:latin typeface="+mn-lt"/>
              <a:ea typeface="+mn-ea"/>
              <a:cs typeface="+mn-cs"/>
            </a:rPr>
            <a:t>15.3%</a:t>
          </a:r>
          <a:r>
            <a:rPr kumimoji="1" lang="ja-JP" altLang="ja-JP" sz="950">
              <a:solidFill>
                <a:schemeClr val="dk1"/>
              </a:solidFill>
              <a:effectLst/>
              <a:latin typeface="+mn-lt"/>
              <a:ea typeface="+mn-ea"/>
              <a:cs typeface="+mn-cs"/>
            </a:rPr>
            <a:t>となった。</a:t>
          </a:r>
          <a:endParaRPr lang="ja-JP" altLang="ja-JP" sz="950">
            <a:effectLst/>
          </a:endParaRPr>
        </a:p>
        <a:p>
          <a:r>
            <a:rPr kumimoji="1" lang="ja-JP" altLang="ja-JP" sz="950">
              <a:solidFill>
                <a:schemeClr val="dk1"/>
              </a:solidFill>
              <a:effectLst/>
              <a:latin typeface="+mn-lt"/>
              <a:ea typeface="+mn-ea"/>
              <a:cs typeface="+mn-cs"/>
            </a:rPr>
            <a:t>　公営企業会計に対する負担金等が減少したことに加え、枠配分方式による予算編成の実施の効果もあり、経常経費の補助費等を抑制することができた。</a:t>
          </a:r>
          <a:endParaRPr lang="ja-JP" altLang="ja-JP" sz="950">
            <a:effectLst/>
          </a:endParaRPr>
        </a:p>
        <a:p>
          <a:r>
            <a:rPr kumimoji="1" lang="ja-JP" altLang="ja-JP" sz="950">
              <a:solidFill>
                <a:schemeClr val="dk1"/>
              </a:solidFill>
              <a:effectLst/>
              <a:latin typeface="+mn-lt"/>
              <a:ea typeface="+mn-ea"/>
              <a:cs typeface="+mn-cs"/>
            </a:rPr>
            <a:t>　類似団体内平均値との比較では2.9</a:t>
          </a:r>
          <a:r>
            <a:rPr kumimoji="1" lang="en-US" altLang="ja-JP" sz="950">
              <a:solidFill>
                <a:schemeClr val="dk1"/>
              </a:solidFill>
              <a:effectLst/>
              <a:latin typeface="+mn-lt"/>
              <a:ea typeface="+mn-ea"/>
              <a:cs typeface="+mn-cs"/>
            </a:rPr>
            <a:t>%</a:t>
          </a:r>
          <a:r>
            <a:rPr kumimoji="1" lang="ja-JP" altLang="ja-JP" sz="950">
              <a:solidFill>
                <a:schemeClr val="dk1"/>
              </a:solidFill>
              <a:effectLst/>
              <a:latin typeface="+mn-lt"/>
              <a:ea typeface="+mn-ea"/>
              <a:cs typeface="+mn-cs"/>
            </a:rPr>
            <a:t>上回っているが、これは市民等に対する補助交付金が充実していることや一部事務組合における事務処理が多いためである。今後もこの補助制度などを継続するには財源の確保が必要となることから、行財政改革の取組みを推進し、経常経費の削減に取り組むとともに、補助水準の見直しなども含めて検討していく。</a:t>
          </a:r>
          <a:endParaRPr kumimoji="1" lang="ja-JP" altLang="en-US" sz="950">
            <a:latin typeface="ＭＳ Ｐゴシック"/>
            <a:ea typeface="ＭＳ Ｐゴシック"/>
          </a:endParaRPr>
        </a:p>
      </xdr:txBody>
    </xdr:sp>
    <xdr:clientData/>
  </xdr:twoCellAnchor>
  <xdr:oneCellAnchor>
    <xdr:from>
      <xdr:col>62</xdr:col>
      <xdr:colOff>6350</xdr:colOff>
      <xdr:row>29</xdr:row>
      <xdr:rowOff>107950</xdr:rowOff>
    </xdr:from>
    <xdr:ext cx="293370" cy="22542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148060" y="5080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2920" cy="254000"/>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0739120" y="7414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186160" y="717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3810</xdr:rowOff>
    </xdr:from>
    <xdr:ext cx="502920" cy="259080"/>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739120" y="7033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186160" y="679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137160</xdr:rowOff>
    </xdr:from>
    <xdr:ext cx="502920" cy="25908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739120" y="6652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186160" y="6413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99060</xdr:rowOff>
    </xdr:from>
    <xdr:ext cx="502920" cy="254000"/>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739120" y="6271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186160" y="6032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60960</xdr:rowOff>
    </xdr:from>
    <xdr:ext cx="502920" cy="259080"/>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739120" y="5890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186160" y="565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22860</xdr:rowOff>
    </xdr:from>
    <xdr:ext cx="502920" cy="259080"/>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0739120" y="5509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843760" y="5895340"/>
          <a:ext cx="0" cy="1341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42</xdr:row>
      <xdr:rowOff>7620</xdr:rowOff>
    </xdr:from>
    <xdr:ext cx="762000" cy="254000"/>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4915515" y="72085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20.8</a:t>
          </a:r>
          <a:endParaRPr kumimoji="1" lang="ja-JP" altLang="en-US" sz="1000" b="1">
            <a:latin typeface="ＭＳ Ｐゴシック"/>
            <a:ea typeface="ＭＳ Ｐゴシック"/>
          </a:endParaRPr>
        </a:p>
      </xdr:txBody>
    </xdr:sp>
    <xdr:clientData/>
  </xdr:oneCellAnchor>
  <xdr:twoCellAnchor>
    <xdr:from>
      <xdr:col>82</xdr:col>
      <xdr:colOff>19050</xdr:colOff>
      <xdr:row>42</xdr:row>
      <xdr:rowOff>35560</xdr:rowOff>
    </xdr:from>
    <xdr:to>
      <xdr:col>82</xdr:col>
      <xdr:colOff>179705</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54860" y="723646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32</xdr:row>
      <xdr:rowOff>152400</xdr:rowOff>
    </xdr:from>
    <xdr:ext cx="762000" cy="259080"/>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4915515" y="5638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66040</xdr:rowOff>
    </xdr:from>
    <xdr:to>
      <xdr:col>82</xdr:col>
      <xdr:colOff>179705</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54860" y="58953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130810</xdr:rowOff>
    </xdr:from>
    <xdr:to>
      <xdr:col>82</xdr:col>
      <xdr:colOff>107950</xdr:colOff>
      <xdr:row>39</xdr:row>
      <xdr:rowOff>138430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086840" y="6817360"/>
          <a:ext cx="75692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37</xdr:row>
      <xdr:rowOff>46990</xdr:rowOff>
    </xdr:from>
    <xdr:ext cx="762000" cy="259080"/>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4915515" y="63906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9296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39</xdr:row>
      <xdr:rowOff>138430</xdr:rowOff>
    </xdr:from>
    <xdr:to>
      <xdr:col>78</xdr:col>
      <xdr:colOff>69850</xdr:colOff>
      <xdr:row>39</xdr:row>
      <xdr:rowOff>138430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298170" y="6824980"/>
          <a:ext cx="7886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03604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134620</xdr:rowOff>
    </xdr:from>
    <xdr:ext cx="731520" cy="254000"/>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746480" y="630682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39</xdr:row>
      <xdr:rowOff>138430</xdr:rowOff>
    </xdr:from>
    <xdr:to>
      <xdr:col>73</xdr:col>
      <xdr:colOff>179705</xdr:colOff>
      <xdr:row>40</xdr:row>
      <xdr:rowOff>81280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2491720" y="6824980"/>
          <a:ext cx="80645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248640" y="65227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119380</xdr:rowOff>
    </xdr:from>
    <xdr:ext cx="762000" cy="259080"/>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938760" y="6291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40</xdr:row>
      <xdr:rowOff>73660</xdr:rowOff>
    </xdr:from>
    <xdr:to>
      <xdr:col>69</xdr:col>
      <xdr:colOff>92075</xdr:colOff>
      <xdr:row>40</xdr:row>
      <xdr:rowOff>81280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1684000" y="6931660"/>
          <a:ext cx="80772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91440</xdr:rowOff>
    </xdr:from>
    <xdr:to>
      <xdr:col>69</xdr:col>
      <xdr:colOff>142875</xdr:colOff>
      <xdr:row>39</xdr:row>
      <xdr:rowOff>21590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440920" y="660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31750</xdr:rowOff>
    </xdr:from>
    <xdr:ext cx="762000" cy="254000"/>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151360" y="637540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38</xdr:row>
      <xdr:rowOff>15240</xdr:rowOff>
    </xdr:from>
    <xdr:to>
      <xdr:col>65</xdr:col>
      <xdr:colOff>53975</xdr:colOff>
      <xdr:row>38</xdr:row>
      <xdr:rowOff>116840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1653520" y="65303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127000</xdr:rowOff>
    </xdr:from>
    <xdr:ext cx="762000" cy="259080"/>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1343640" y="6299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6920" cy="25908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64818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6920"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89126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1038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2961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44</xdr:row>
      <xdr:rowOff>10160</xdr:rowOff>
    </xdr:from>
    <xdr:ext cx="762000" cy="25908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15011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39</xdr:row>
      <xdr:rowOff>80010</xdr:rowOff>
    </xdr:from>
    <xdr:to>
      <xdr:col>82</xdr:col>
      <xdr:colOff>158750</xdr:colOff>
      <xdr:row>40</xdr:row>
      <xdr:rowOff>10160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92960" y="676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39</xdr:row>
      <xdr:rowOff>52070</xdr:rowOff>
    </xdr:from>
    <xdr:ext cx="762000" cy="254000"/>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4915515" y="67386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39</xdr:row>
      <xdr:rowOff>87630</xdr:rowOff>
    </xdr:from>
    <xdr:to>
      <xdr:col>78</xdr:col>
      <xdr:colOff>120650</xdr:colOff>
      <xdr:row>40</xdr:row>
      <xdr:rowOff>17780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03604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2540</xdr:rowOff>
    </xdr:from>
    <xdr:ext cx="731520" cy="259080"/>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746480" y="686054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39</xdr:row>
      <xdr:rowOff>87630</xdr:rowOff>
    </xdr:from>
    <xdr:to>
      <xdr:col>74</xdr:col>
      <xdr:colOff>31750</xdr:colOff>
      <xdr:row>40</xdr:row>
      <xdr:rowOff>17780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248640" y="67741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2540</xdr:rowOff>
    </xdr:from>
    <xdr:ext cx="762000" cy="259080"/>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938760" y="6860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40</xdr:row>
      <xdr:rowOff>30480</xdr:rowOff>
    </xdr:from>
    <xdr:to>
      <xdr:col>69</xdr:col>
      <xdr:colOff>142875</xdr:colOff>
      <xdr:row>40</xdr:row>
      <xdr:rowOff>132080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440920" y="688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116840</xdr:rowOff>
    </xdr:from>
    <xdr:ext cx="762000" cy="259080"/>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151360" y="6974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40</xdr:row>
      <xdr:rowOff>22860</xdr:rowOff>
    </xdr:from>
    <xdr:to>
      <xdr:col>65</xdr:col>
      <xdr:colOff>53975</xdr:colOff>
      <xdr:row>40</xdr:row>
      <xdr:rowOff>124460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1653520" y="68808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109220</xdr:rowOff>
    </xdr:from>
    <xdr:ext cx="762000" cy="254000"/>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1343640" y="69672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179705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179705</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179705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179705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dk1"/>
              </a:solidFill>
              <a:effectLst/>
              <a:latin typeface="+mn-lt"/>
              <a:ea typeface="+mn-ea"/>
              <a:cs typeface="+mn-cs"/>
            </a:rPr>
            <a:t>　公債費は、前年度比で</a:t>
          </a:r>
          <a:r>
            <a:rPr kumimoji="1" lang="en-US" altLang="ja-JP" sz="950">
              <a:solidFill>
                <a:schemeClr val="dk1"/>
              </a:solidFill>
              <a:effectLst/>
              <a:latin typeface="+mn-lt"/>
              <a:ea typeface="+mn-ea"/>
              <a:cs typeface="+mn-cs"/>
            </a:rPr>
            <a:t>0.1%</a:t>
          </a:r>
          <a:r>
            <a:rPr kumimoji="1" lang="ja-JP" altLang="en-US" sz="950">
              <a:solidFill>
                <a:schemeClr val="dk1"/>
              </a:solidFill>
              <a:effectLst/>
              <a:latin typeface="+mn-lt"/>
              <a:ea typeface="+mn-ea"/>
              <a:cs typeface="+mn-cs"/>
            </a:rPr>
            <a:t>増</a:t>
          </a:r>
          <a:r>
            <a:rPr kumimoji="1" lang="ja-JP" altLang="ja-JP" sz="950">
              <a:solidFill>
                <a:schemeClr val="dk1"/>
              </a:solidFill>
              <a:effectLst/>
              <a:latin typeface="+mn-lt"/>
              <a:ea typeface="+mn-ea"/>
              <a:cs typeface="+mn-cs"/>
            </a:rPr>
            <a:t>の</a:t>
          </a:r>
          <a:r>
            <a:rPr kumimoji="1" lang="en-US" altLang="ja-JP" sz="950">
              <a:solidFill>
                <a:schemeClr val="dk1"/>
              </a:solidFill>
              <a:effectLst/>
              <a:latin typeface="+mn-lt"/>
              <a:ea typeface="+mn-ea"/>
              <a:cs typeface="+mn-cs"/>
            </a:rPr>
            <a:t>8.1%</a:t>
          </a:r>
          <a:r>
            <a:rPr kumimoji="1" lang="ja-JP" altLang="ja-JP" sz="950">
              <a:solidFill>
                <a:schemeClr val="dk1"/>
              </a:solidFill>
              <a:effectLst/>
              <a:latin typeface="+mn-lt"/>
              <a:ea typeface="+mn-ea"/>
              <a:cs typeface="+mn-cs"/>
            </a:rPr>
            <a:t>となった。</a:t>
          </a:r>
          <a:endParaRPr lang="ja-JP" altLang="ja-JP" sz="950">
            <a:effectLst/>
          </a:endParaRPr>
        </a:p>
        <a:p>
          <a:r>
            <a:rPr kumimoji="1" lang="ja-JP" altLang="ja-JP" sz="950">
              <a:solidFill>
                <a:schemeClr val="dk1"/>
              </a:solidFill>
              <a:effectLst/>
              <a:latin typeface="+mn-lt"/>
              <a:ea typeface="+mn-ea"/>
              <a:cs typeface="+mn-cs"/>
            </a:rPr>
            <a:t>　類似団体内平均値との比較では5.9</a:t>
          </a:r>
          <a:r>
            <a:rPr kumimoji="1" lang="en-US" altLang="ja-JP" sz="950">
              <a:solidFill>
                <a:schemeClr val="dk1"/>
              </a:solidFill>
              <a:effectLst/>
              <a:latin typeface="+mn-lt"/>
              <a:ea typeface="+mn-ea"/>
              <a:cs typeface="+mn-cs"/>
            </a:rPr>
            <a:t>%</a:t>
          </a:r>
          <a:r>
            <a:rPr kumimoji="1" lang="ja-JP" altLang="ja-JP" sz="950">
              <a:solidFill>
                <a:schemeClr val="dk1"/>
              </a:solidFill>
              <a:effectLst/>
              <a:latin typeface="+mn-lt"/>
              <a:ea typeface="+mn-ea"/>
              <a:cs typeface="+mn-cs"/>
            </a:rPr>
            <a:t>下回っており、低い水準となっている。</a:t>
          </a:r>
          <a:endParaRPr lang="ja-JP" altLang="ja-JP" sz="950">
            <a:effectLst/>
          </a:endParaRPr>
        </a:p>
        <a:p>
          <a:r>
            <a:rPr kumimoji="1" lang="ja-JP" altLang="ja-JP" sz="950">
              <a:solidFill>
                <a:schemeClr val="dk1"/>
              </a:solidFill>
              <a:effectLst/>
              <a:latin typeface="+mn-lt"/>
              <a:ea typeface="+mn-ea"/>
              <a:cs typeface="+mn-cs"/>
            </a:rPr>
            <a:t>　今後、羽村駅西口土地区画整理事業の進展や公共施設等の老朽化対応などに伴う地方債の新規発行が見込まれるが、借入額と償還額とのバランスを取るなど、世代間負担の公平性を意識しながら、地方債の活用を検討していく。</a:t>
          </a:r>
          <a:endParaRPr kumimoji="1" lang="ja-JP" altLang="en-US" sz="950">
            <a:latin typeface="ＭＳ Ｐゴシック"/>
            <a:ea typeface="ＭＳ Ｐゴシック"/>
          </a:endParaRPr>
        </a:p>
      </xdr:txBody>
    </xdr:sp>
    <xdr:clientData/>
  </xdr:twoCellAnchor>
  <xdr:oneCellAnchor>
    <xdr:from>
      <xdr:col>3</xdr:col>
      <xdr:colOff>123825</xdr:colOff>
      <xdr:row>69</xdr:row>
      <xdr:rowOff>107950</xdr:rowOff>
    </xdr:from>
    <xdr:ext cx="298450" cy="22542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66294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179705</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2920" cy="254000"/>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33680" y="14272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179705</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01040" y="1403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2920" cy="259080"/>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33680" y="13891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179705</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01040" y="1365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2920" cy="259080"/>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33680" y="13510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179705</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01040" y="1327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2920" cy="254000"/>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33680" y="13129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179705</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01040" y="1289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2920" cy="259080"/>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33680" y="12748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179705</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01040" y="1250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2920" cy="259080"/>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33680" y="12367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2920" cy="254000"/>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33680" y="11986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338320" y="12486640"/>
          <a:ext cx="0" cy="1402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144780</xdr:rowOff>
    </xdr:from>
    <xdr:ext cx="762000" cy="254000"/>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427220" y="138607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23.1</a:t>
          </a:r>
          <a:endParaRPr kumimoji="1" lang="ja-JP" altLang="en-US" sz="1000" b="1">
            <a:latin typeface="ＭＳ Ｐゴシック"/>
            <a:ea typeface="ＭＳ Ｐゴシック"/>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269740" y="138887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57150</xdr:rowOff>
    </xdr:from>
    <xdr:ext cx="762000" cy="259080"/>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427220" y="12230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4.7</a:t>
          </a:r>
          <a:endParaRPr kumimoji="1" lang="ja-JP" altLang="en-US" sz="1000" b="1">
            <a:latin typeface="ＭＳ Ｐゴシック"/>
            <a:ea typeface="ＭＳ Ｐゴシック"/>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269740" y="124866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74</xdr:row>
      <xdr:rowOff>50800</xdr:rowOff>
    </xdr:from>
    <xdr:to>
      <xdr:col>24</xdr:col>
      <xdr:colOff>25400</xdr:colOff>
      <xdr:row>74</xdr:row>
      <xdr:rowOff>58420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594100" y="12738100"/>
          <a:ext cx="74422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86360</xdr:rowOff>
    </xdr:from>
    <xdr:ext cx="762000" cy="254000"/>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427220" y="1311656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307840" y="13144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5080</xdr:rowOff>
    </xdr:from>
    <xdr:to>
      <xdr:col>19</xdr:col>
      <xdr:colOff>179705</xdr:colOff>
      <xdr:row>74</xdr:row>
      <xdr:rowOff>50800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794000" y="12692380"/>
          <a:ext cx="8001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137160</xdr:rowOff>
    </xdr:from>
    <xdr:to>
      <xdr:col>20</xdr:col>
      <xdr:colOff>38100</xdr:colOff>
      <xdr:row>77</xdr:row>
      <xdr:rowOff>67310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550920" y="131673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52070</xdr:rowOff>
    </xdr:from>
    <xdr:ext cx="731520" cy="254000"/>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241040" y="1325372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74</xdr:row>
      <xdr:rowOff>5080</xdr:rowOff>
    </xdr:from>
    <xdr:to>
      <xdr:col>15</xdr:col>
      <xdr:colOff>98425</xdr:colOff>
      <xdr:row>74</xdr:row>
      <xdr:rowOff>88900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986280" y="12692380"/>
          <a:ext cx="80772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743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21590</xdr:rowOff>
    </xdr:from>
    <xdr:ext cx="762000" cy="259080"/>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453640" y="13223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74</xdr:row>
      <xdr:rowOff>88900</xdr:rowOff>
    </xdr:from>
    <xdr:to>
      <xdr:col>11</xdr:col>
      <xdr:colOff>9525</xdr:colOff>
      <xdr:row>74</xdr:row>
      <xdr:rowOff>88900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198880" y="1277620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49530</xdr:rowOff>
    </xdr:from>
    <xdr:to>
      <xdr:col>11</xdr:col>
      <xdr:colOff>60325</xdr:colOff>
      <xdr:row>77</xdr:row>
      <xdr:rowOff>151130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955800" y="132511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135890</xdr:rowOff>
    </xdr:from>
    <xdr:ext cx="762000" cy="259080"/>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645920" y="13337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14808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151130</xdr:rowOff>
    </xdr:from>
    <xdr:ext cx="756920"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858520" y="1335278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5692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14274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6920"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40614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5984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179705</xdr:colOff>
      <xdr:row>84</xdr:row>
      <xdr:rowOff>10160</xdr:rowOff>
    </xdr:from>
    <xdr:ext cx="76200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7970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56920" cy="259080"/>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00330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74</xdr:row>
      <xdr:rowOff>7620</xdr:rowOff>
    </xdr:from>
    <xdr:to>
      <xdr:col>24</xdr:col>
      <xdr:colOff>76200</xdr:colOff>
      <xdr:row>74</xdr:row>
      <xdr:rowOff>109220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307840" y="126949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24130</xdr:rowOff>
    </xdr:from>
    <xdr:ext cx="762000" cy="259080"/>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427220" y="12539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74</xdr:row>
      <xdr:rowOff>0</xdr:rowOff>
    </xdr:from>
    <xdr:to>
      <xdr:col>20</xdr:col>
      <xdr:colOff>38100</xdr:colOff>
      <xdr:row>74</xdr:row>
      <xdr:rowOff>101600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550920" y="126873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111760</xdr:rowOff>
    </xdr:from>
    <xdr:ext cx="731520" cy="254000"/>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241040" y="1245616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73</xdr:row>
      <xdr:rowOff>125730</xdr:rowOff>
    </xdr:from>
    <xdr:to>
      <xdr:col>15</xdr:col>
      <xdr:colOff>149225</xdr:colOff>
      <xdr:row>74</xdr:row>
      <xdr:rowOff>55880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743200" y="1264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66040</xdr:rowOff>
    </xdr:from>
    <xdr:ext cx="762000" cy="254000"/>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453640" y="124104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74</xdr:row>
      <xdr:rowOff>38100</xdr:rowOff>
    </xdr:from>
    <xdr:to>
      <xdr:col>11</xdr:col>
      <xdr:colOff>60325</xdr:colOff>
      <xdr:row>74</xdr:row>
      <xdr:rowOff>139700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955800" y="127254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149860</xdr:rowOff>
    </xdr:from>
    <xdr:ext cx="762000" cy="259080"/>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645920" y="12494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74</xdr:row>
      <xdr:rowOff>38100</xdr:rowOff>
    </xdr:from>
    <xdr:to>
      <xdr:col>6</xdr:col>
      <xdr:colOff>171450</xdr:colOff>
      <xdr:row>74</xdr:row>
      <xdr:rowOff>139700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14808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149860</xdr:rowOff>
    </xdr:from>
    <xdr:ext cx="756920" cy="259080"/>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858520" y="124942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108/108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dk1"/>
              </a:solidFill>
              <a:effectLst/>
              <a:latin typeface="+mn-lt"/>
              <a:ea typeface="+mn-ea"/>
              <a:cs typeface="+mn-cs"/>
            </a:rPr>
            <a:t>　公債費を除く経常収支比率は、前年度比で2.8</a:t>
          </a:r>
          <a:r>
            <a:rPr kumimoji="1" lang="en-US" altLang="ja-JP" sz="950">
              <a:solidFill>
                <a:schemeClr val="dk1"/>
              </a:solidFill>
              <a:effectLst/>
              <a:latin typeface="+mn-lt"/>
              <a:ea typeface="+mn-ea"/>
              <a:cs typeface="+mn-cs"/>
            </a:rPr>
            <a:t>%</a:t>
          </a:r>
          <a:r>
            <a:rPr kumimoji="1" lang="ja-JP" altLang="en-US" sz="950">
              <a:solidFill>
                <a:schemeClr val="dk1"/>
              </a:solidFill>
              <a:effectLst/>
              <a:latin typeface="+mn-lt"/>
              <a:ea typeface="+mn-ea"/>
              <a:cs typeface="+mn-cs"/>
            </a:rPr>
            <a:t>増</a:t>
          </a:r>
          <a:r>
            <a:rPr kumimoji="1" lang="ja-JP" altLang="ja-JP" sz="950">
              <a:solidFill>
                <a:schemeClr val="dk1"/>
              </a:solidFill>
              <a:effectLst/>
              <a:latin typeface="+mn-lt"/>
              <a:ea typeface="+mn-ea"/>
              <a:cs typeface="+mn-cs"/>
            </a:rPr>
            <a:t>の90.4</a:t>
          </a:r>
          <a:r>
            <a:rPr kumimoji="1" lang="en-US" altLang="ja-JP" sz="950">
              <a:solidFill>
                <a:schemeClr val="dk1"/>
              </a:solidFill>
              <a:effectLst/>
              <a:latin typeface="+mn-lt"/>
              <a:ea typeface="+mn-ea"/>
              <a:cs typeface="+mn-cs"/>
            </a:rPr>
            <a:t>%</a:t>
          </a:r>
          <a:r>
            <a:rPr kumimoji="1" lang="ja-JP" altLang="ja-JP" sz="950">
              <a:solidFill>
                <a:schemeClr val="dk1"/>
              </a:solidFill>
              <a:effectLst/>
              <a:latin typeface="+mn-lt"/>
              <a:ea typeface="+mn-ea"/>
              <a:cs typeface="+mn-cs"/>
            </a:rPr>
            <a:t>となった。</a:t>
          </a:r>
          <a:endParaRPr lang="ja-JP" altLang="ja-JP" sz="950">
            <a:effectLst/>
          </a:endParaRPr>
        </a:p>
        <a:p>
          <a:pPr eaLnBrk="1" fontAlgn="auto" latinLnBrk="0" hangingPunct="1"/>
          <a:r>
            <a:rPr kumimoji="1" lang="ja-JP" altLang="ja-JP" sz="950">
              <a:solidFill>
                <a:schemeClr val="dk1"/>
              </a:solidFill>
              <a:effectLst/>
              <a:latin typeface="+mn-lt"/>
              <a:ea typeface="+mn-ea"/>
              <a:cs typeface="+mn-cs"/>
            </a:rPr>
            <a:t>　令和5年度においては、ロシアによるウクライナ侵攻を起因とした物価高騰などの影響もあり、経常経費充当一般財源は増となった。</a:t>
          </a:r>
          <a:endParaRPr kumimoji="1" lang="en-US" altLang="ja-JP" sz="950">
            <a:solidFill>
              <a:schemeClr val="dk1"/>
            </a:solidFill>
            <a:effectLst/>
            <a:latin typeface="+mn-lt"/>
            <a:ea typeface="+mn-ea"/>
            <a:cs typeface="+mn-cs"/>
          </a:endParaRPr>
        </a:p>
        <a:p>
          <a:pPr eaLnBrk="1" fontAlgn="auto" latinLnBrk="0" hangingPunct="1"/>
          <a:r>
            <a:rPr kumimoji="1" lang="ja-JP" altLang="en-US" sz="950">
              <a:solidFill>
                <a:schemeClr val="dk1"/>
              </a:solidFill>
              <a:effectLst/>
              <a:latin typeface="+mn-lt"/>
              <a:ea typeface="+mn-ea"/>
              <a:cs typeface="+mn-cs"/>
            </a:rPr>
            <a:t>　また、法人事業税交付金、</a:t>
          </a:r>
          <a:r>
            <a:rPr kumimoji="1" lang="ja-JP" altLang="ja-JP" sz="950">
              <a:solidFill>
                <a:schemeClr val="dk1"/>
              </a:solidFill>
              <a:effectLst/>
              <a:latin typeface="+mn-lt"/>
              <a:ea typeface="+mn-ea"/>
              <a:cs typeface="+mn-cs"/>
            </a:rPr>
            <a:t>地方交付税など</a:t>
          </a:r>
          <a:r>
            <a:rPr kumimoji="1" lang="ja-JP" altLang="en-US" sz="950">
              <a:solidFill>
                <a:schemeClr val="dk1"/>
              </a:solidFill>
              <a:effectLst/>
              <a:latin typeface="+mn-lt"/>
              <a:ea typeface="+mn-ea"/>
              <a:cs typeface="+mn-cs"/>
            </a:rPr>
            <a:t>が</a:t>
          </a:r>
          <a:r>
            <a:rPr kumimoji="1" lang="ja-JP" altLang="ja-JP" sz="950">
              <a:solidFill>
                <a:schemeClr val="dk1"/>
              </a:solidFill>
              <a:effectLst/>
              <a:latin typeface="+mn-lt"/>
              <a:ea typeface="+mn-ea"/>
              <a:cs typeface="+mn-cs"/>
            </a:rPr>
            <a:t>増加</a:t>
          </a:r>
          <a:r>
            <a:rPr kumimoji="1" lang="ja-JP" altLang="en-US" sz="950">
              <a:solidFill>
                <a:schemeClr val="dk1"/>
              </a:solidFill>
              <a:effectLst/>
              <a:latin typeface="+mn-lt"/>
              <a:ea typeface="+mn-ea"/>
              <a:cs typeface="+mn-cs"/>
            </a:rPr>
            <a:t>したものの、市税や臨時財政対策債の減少により</a:t>
          </a:r>
          <a:r>
            <a:rPr kumimoji="1" lang="ja-JP" altLang="ja-JP" sz="950">
              <a:solidFill>
                <a:schemeClr val="dk1"/>
              </a:solidFill>
              <a:effectLst/>
              <a:latin typeface="+mn-lt"/>
              <a:ea typeface="+mn-ea"/>
              <a:cs typeface="+mn-cs"/>
            </a:rPr>
            <a:t>経常一般財源等が</a:t>
          </a:r>
          <a:r>
            <a:rPr kumimoji="1" lang="ja-JP" altLang="en-US" sz="950">
              <a:solidFill>
                <a:schemeClr val="dk1"/>
              </a:solidFill>
              <a:effectLst/>
              <a:latin typeface="+mn-lt"/>
              <a:ea typeface="+mn-ea"/>
              <a:cs typeface="+mn-cs"/>
            </a:rPr>
            <a:t>減</a:t>
          </a:r>
          <a:r>
            <a:rPr kumimoji="1" lang="ja-JP" altLang="ja-JP" sz="950">
              <a:solidFill>
                <a:schemeClr val="dk1"/>
              </a:solidFill>
              <a:effectLst/>
              <a:latin typeface="+mn-lt"/>
              <a:ea typeface="+mn-ea"/>
              <a:cs typeface="+mn-cs"/>
            </a:rPr>
            <a:t>となったため、比率は</a:t>
          </a:r>
          <a:r>
            <a:rPr kumimoji="1" lang="ja-JP" altLang="en-US" sz="950">
              <a:solidFill>
                <a:schemeClr val="dk1"/>
              </a:solidFill>
              <a:effectLst/>
              <a:latin typeface="+mn-lt"/>
              <a:ea typeface="+mn-ea"/>
              <a:cs typeface="+mn-cs"/>
            </a:rPr>
            <a:t>上昇</a:t>
          </a:r>
          <a:r>
            <a:rPr kumimoji="1" lang="ja-JP" altLang="ja-JP" sz="950">
              <a:solidFill>
                <a:schemeClr val="dk1"/>
              </a:solidFill>
              <a:effectLst/>
              <a:latin typeface="+mn-lt"/>
              <a:ea typeface="+mn-ea"/>
              <a:cs typeface="+mn-cs"/>
            </a:rPr>
            <a:t>した。</a:t>
          </a:r>
          <a:endParaRPr lang="ja-JP" altLang="ja-JP" sz="950">
            <a:effectLst/>
          </a:endParaRPr>
        </a:p>
        <a:p>
          <a:r>
            <a:rPr kumimoji="1" lang="ja-JP" altLang="ja-JP" sz="950">
              <a:solidFill>
                <a:schemeClr val="dk1"/>
              </a:solidFill>
              <a:effectLst/>
              <a:latin typeface="+mn-lt"/>
              <a:ea typeface="+mn-ea"/>
              <a:cs typeface="+mn-cs"/>
            </a:rPr>
            <a:t>　今後の扶助費や特別会計への繰出金の増加に伴い、比率がさらに上昇する可能性があることから、経常経費の削減など行財政改革の取組みを推進していく。</a:t>
          </a:r>
          <a:endParaRPr kumimoji="1" lang="ja-JP" altLang="en-US" sz="950">
            <a:latin typeface="ＭＳ Ｐゴシック"/>
            <a:ea typeface="ＭＳ Ｐゴシック"/>
          </a:endParaRPr>
        </a:p>
      </xdr:txBody>
    </xdr:sp>
    <xdr:clientData/>
  </xdr:twoCellAnchor>
  <xdr:oneCellAnchor>
    <xdr:from>
      <xdr:col>62</xdr:col>
      <xdr:colOff>6350</xdr:colOff>
      <xdr:row>69</xdr:row>
      <xdr:rowOff>107950</xdr:rowOff>
    </xdr:from>
    <xdr:ext cx="293370" cy="22542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148060" y="11938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2920" cy="254000"/>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0739120" y="14272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1186160" y="13957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502920" cy="254000"/>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0739120" y="138150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1186160" y="13500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502920" cy="254000"/>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0739120" y="133578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1186160" y="13042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502920" cy="254000"/>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0739120" y="129006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1186160" y="12585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502920" cy="254000"/>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0739120" y="124434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2920" cy="254000"/>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0739120" y="11986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78</xdr:row>
      <xdr:rowOff>145415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843760" y="12517120"/>
          <a:ext cx="0" cy="1001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78</xdr:row>
      <xdr:rowOff>117475</xdr:rowOff>
    </xdr:from>
    <xdr:ext cx="762000" cy="259080"/>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4915515" y="134905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90.4</a:t>
          </a:r>
          <a:endParaRPr kumimoji="1" lang="ja-JP" altLang="en-US" sz="1000" b="1">
            <a:latin typeface="ＭＳ Ｐゴシック"/>
            <a:ea typeface="ＭＳ Ｐゴシック"/>
          </a:endParaRPr>
        </a:p>
      </xdr:txBody>
    </xdr:sp>
    <xdr:clientData/>
  </xdr:oneCellAnchor>
  <xdr:twoCellAnchor>
    <xdr:from>
      <xdr:col>82</xdr:col>
      <xdr:colOff>19050</xdr:colOff>
      <xdr:row>78</xdr:row>
      <xdr:rowOff>145415</xdr:rowOff>
    </xdr:from>
    <xdr:to>
      <xdr:col>82</xdr:col>
      <xdr:colOff>179705</xdr:colOff>
      <xdr:row>78</xdr:row>
      <xdr:rowOff>145415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54860" y="1351851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71</xdr:row>
      <xdr:rowOff>87630</xdr:rowOff>
    </xdr:from>
    <xdr:ext cx="762000" cy="254000"/>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4915515" y="122605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68.5</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1270</xdr:rowOff>
    </xdr:from>
    <xdr:to>
      <xdr:col>82</xdr:col>
      <xdr:colOff>179705</xdr:colOff>
      <xdr:row>73</xdr:row>
      <xdr:rowOff>1270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54860" y="1251712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17780</xdr:rowOff>
    </xdr:from>
    <xdr:to>
      <xdr:col>82</xdr:col>
      <xdr:colOff>107950</xdr:colOff>
      <xdr:row>78</xdr:row>
      <xdr:rowOff>145415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086840" y="13390880"/>
          <a:ext cx="756920" cy="127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74</xdr:row>
      <xdr:rowOff>132080</xdr:rowOff>
    </xdr:from>
    <xdr:ext cx="762000" cy="254000"/>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4915515" y="1281938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75</xdr:row>
      <xdr:rowOff>114935</xdr:rowOff>
    </xdr:from>
    <xdr:to>
      <xdr:col>82</xdr:col>
      <xdr:colOff>158750</xdr:colOff>
      <xdr:row>76</xdr:row>
      <xdr:rowOff>45085</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92960" y="1297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77</xdr:row>
      <xdr:rowOff>24130</xdr:rowOff>
    </xdr:from>
    <xdr:to>
      <xdr:col>78</xdr:col>
      <xdr:colOff>69850</xdr:colOff>
      <xdr:row>78</xdr:row>
      <xdr:rowOff>17780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298170" y="13225780"/>
          <a:ext cx="78867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33020</xdr:rowOff>
    </xdr:from>
    <xdr:to>
      <xdr:col>78</xdr:col>
      <xdr:colOff>120650</xdr:colOff>
      <xdr:row>75</xdr:row>
      <xdr:rowOff>134620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036040" y="1289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144780</xdr:rowOff>
    </xdr:from>
    <xdr:ext cx="731520" cy="254000"/>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746480" y="1266063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77</xdr:row>
      <xdr:rowOff>24130</xdr:rowOff>
    </xdr:from>
    <xdr:to>
      <xdr:col>73</xdr:col>
      <xdr:colOff>179705</xdr:colOff>
      <xdr:row>79</xdr:row>
      <xdr:rowOff>33020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2491720" y="13225780"/>
          <a:ext cx="806450" cy="351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57785</xdr:rowOff>
    </xdr:from>
    <xdr:to>
      <xdr:col>74</xdr:col>
      <xdr:colOff>31750</xdr:colOff>
      <xdr:row>74</xdr:row>
      <xdr:rowOff>159385</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248640" y="1274508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169545</xdr:rowOff>
    </xdr:from>
    <xdr:ext cx="762000" cy="254000"/>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938760" y="1251394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79</xdr:row>
      <xdr:rowOff>33020</xdr:rowOff>
    </xdr:from>
    <xdr:to>
      <xdr:col>69</xdr:col>
      <xdr:colOff>92075</xdr:colOff>
      <xdr:row>79</xdr:row>
      <xdr:rowOff>143510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1684000" y="13577570"/>
          <a:ext cx="80772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140335</xdr:rowOff>
    </xdr:from>
    <xdr:to>
      <xdr:col>69</xdr:col>
      <xdr:colOff>142875</xdr:colOff>
      <xdr:row>75</xdr:row>
      <xdr:rowOff>70485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440920" y="128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80645</xdr:rowOff>
    </xdr:from>
    <xdr:ext cx="762000" cy="259080"/>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151360" y="12596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74</xdr:row>
      <xdr:rowOff>140335</xdr:rowOff>
    </xdr:from>
    <xdr:to>
      <xdr:col>65</xdr:col>
      <xdr:colOff>53975</xdr:colOff>
      <xdr:row>75</xdr:row>
      <xdr:rowOff>70485</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1653520" y="1282763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80645</xdr:rowOff>
    </xdr:from>
    <xdr:ext cx="762000" cy="25908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1343640" y="12596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6920"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64818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6920"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89126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2000"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1038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2961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84</xdr:row>
      <xdr:rowOff>10160</xdr:rowOff>
    </xdr:from>
    <xdr:ext cx="762000" cy="259080"/>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15011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78</xdr:row>
      <xdr:rowOff>94615</xdr:rowOff>
    </xdr:from>
    <xdr:to>
      <xdr:col>82</xdr:col>
      <xdr:colOff>158750</xdr:colOff>
      <xdr:row>79</xdr:row>
      <xdr:rowOff>24765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92960" y="1346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78</xdr:row>
      <xdr:rowOff>3175</xdr:rowOff>
    </xdr:from>
    <xdr:ext cx="762000" cy="259080"/>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4915515" y="133762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90.4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77</xdr:row>
      <xdr:rowOff>137795</xdr:rowOff>
    </xdr:from>
    <xdr:to>
      <xdr:col>78</xdr:col>
      <xdr:colOff>120650</xdr:colOff>
      <xdr:row>78</xdr:row>
      <xdr:rowOff>67945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036040" y="133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52705</xdr:rowOff>
    </xdr:from>
    <xdr:ext cx="731520" cy="254000"/>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746480" y="13425805"/>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76</xdr:row>
      <xdr:rowOff>144780</xdr:rowOff>
    </xdr:from>
    <xdr:to>
      <xdr:col>74</xdr:col>
      <xdr:colOff>31750</xdr:colOff>
      <xdr:row>77</xdr:row>
      <xdr:rowOff>74930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248640" y="131749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59690</xdr:rowOff>
    </xdr:from>
    <xdr:ext cx="762000" cy="259080"/>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938760" y="13261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78</xdr:row>
      <xdr:rowOff>153670</xdr:rowOff>
    </xdr:from>
    <xdr:to>
      <xdr:col>69</xdr:col>
      <xdr:colOff>142875</xdr:colOff>
      <xdr:row>79</xdr:row>
      <xdr:rowOff>83820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440920" y="1352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68580</xdr:rowOff>
    </xdr:from>
    <xdr:ext cx="762000" cy="259080"/>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151360" y="13613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79</xdr:row>
      <xdr:rowOff>92075</xdr:rowOff>
    </xdr:from>
    <xdr:to>
      <xdr:col>65</xdr:col>
      <xdr:colOff>53975</xdr:colOff>
      <xdr:row>80</xdr:row>
      <xdr:rowOff>22225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1653520" y="1363662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6985</xdr:rowOff>
    </xdr:from>
    <xdr:ext cx="762000" cy="254000"/>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1343640" y="1372298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94.1</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109220</xdr:rowOff>
    </xdr:from>
    <xdr:to>
      <xdr:col>34</xdr:col>
      <xdr:colOff>19050</xdr:colOff>
      <xdr:row>64</xdr:row>
      <xdr:rowOff>109220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85090</xdr:rowOff>
    </xdr:from>
    <xdr:to>
      <xdr:col>40</xdr:col>
      <xdr:colOff>279400</xdr:colOff>
      <xdr:row>3</xdr:row>
      <xdr:rowOff>17780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5090"/>
          <a:ext cx="11115040" cy="43561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1091565</xdr:colOff>
      <xdr:row>2</xdr:row>
      <xdr:rowOff>36830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700000" y="0"/>
          <a:ext cx="2724785" cy="37211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1075690</xdr:colOff>
      <xdr:row>2</xdr:row>
      <xdr:rowOff>24130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709525" y="12700"/>
          <a:ext cx="2699385" cy="34671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30480</xdr:rowOff>
    </xdr:from>
    <xdr:to>
      <xdr:col>43</xdr:col>
      <xdr:colOff>1056640</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721590" y="30480"/>
          <a:ext cx="2668270" cy="3175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東京都羽村市</a:t>
          </a:r>
        </a:p>
      </xdr:txBody>
    </xdr:sp>
    <xdr:clientData/>
  </xdr:twoCellAnchor>
  <xdr:twoCellAnchor>
    <xdr:from>
      <xdr:col>39</xdr:col>
      <xdr:colOff>1066800</xdr:colOff>
      <xdr:row>0</xdr:row>
      <xdr:rowOff>0</xdr:rowOff>
    </xdr:from>
    <xdr:to>
      <xdr:col>41</xdr:col>
      <xdr:colOff>501650</xdr:colOff>
      <xdr:row>2</xdr:row>
      <xdr:rowOff>36830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736580" y="0"/>
          <a:ext cx="1766570" cy="37211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1091565</xdr:colOff>
      <xdr:row>0</xdr:row>
      <xdr:rowOff>12700</xdr:rowOff>
    </xdr:from>
    <xdr:to>
      <xdr:col>41</xdr:col>
      <xdr:colOff>481965</xdr:colOff>
      <xdr:row>2</xdr:row>
      <xdr:rowOff>24130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761345" y="12700"/>
          <a:ext cx="1722120" cy="34671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30480</xdr:rowOff>
    </xdr:from>
    <xdr:to>
      <xdr:col>41</xdr:col>
      <xdr:colOff>451485</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788015" y="30480"/>
          <a:ext cx="1664970" cy="31750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5</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28575</xdr:rowOff>
    </xdr:from>
    <xdr:to>
      <xdr:col>33</xdr:col>
      <xdr:colOff>114300</xdr:colOff>
      <xdr:row>64</xdr:row>
      <xdr:rowOff>106680</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949450" y="11811000"/>
          <a:ext cx="3822700" cy="24574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62865</xdr:rowOff>
    </xdr:from>
    <xdr:to>
      <xdr:col>21</xdr:col>
      <xdr:colOff>0</xdr:colOff>
      <xdr:row>64</xdr:row>
      <xdr:rowOff>142875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463800" y="11845290"/>
          <a:ext cx="1136650" cy="2476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148590</xdr:rowOff>
    </xdr:from>
    <xdr:to>
      <xdr:col>14</xdr:col>
      <xdr:colOff>38100</xdr:colOff>
      <xdr:row>63</xdr:row>
      <xdr:rowOff>148590</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84400" y="11931015"/>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100330</xdr:rowOff>
    </xdr:from>
    <xdr:to>
      <xdr:col>13</xdr:col>
      <xdr:colOff>139700</xdr:colOff>
      <xdr:row>64</xdr:row>
      <xdr:rowOff>33655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66950" y="1188275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100330</xdr:rowOff>
    </xdr:from>
    <xdr:to>
      <xdr:col>24</xdr:col>
      <xdr:colOff>12700</xdr:colOff>
      <xdr:row>64</xdr:row>
      <xdr:rowOff>33655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044950" y="11882755"/>
          <a:ext cx="8255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62865</xdr:rowOff>
    </xdr:from>
    <xdr:to>
      <xdr:col>31</xdr:col>
      <xdr:colOff>76200</xdr:colOff>
      <xdr:row>64</xdr:row>
      <xdr:rowOff>142875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254500" y="11845290"/>
          <a:ext cx="1136650" cy="2476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82550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949450" y="1047115"/>
          <a:ext cx="3822700" cy="2508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47115"/>
          <a:ext cx="120015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19100" y="1161415"/>
          <a:ext cx="113665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39370</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19100" y="1422400"/>
          <a:ext cx="1136650" cy="25209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19100" y="1725295"/>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8255</xdr:rowOff>
    </xdr:from>
    <xdr:to>
      <xdr:col>1</xdr:col>
      <xdr:colOff>171450</xdr:colOff>
      <xdr:row>7</xdr:row>
      <xdr:rowOff>8255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7800" y="122364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6352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171450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7800" y="1674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6352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171450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7800" y="2055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57785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12725" y="117411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51435</xdr:rowOff>
    </xdr:from>
    <xdr:to>
      <xdr:col>1</xdr:col>
      <xdr:colOff>142875</xdr:colOff>
      <xdr:row>8</xdr:row>
      <xdr:rowOff>148590</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12725" y="1434465"/>
          <a:ext cx="101600" cy="9715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112395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949450" y="1610995"/>
          <a:ext cx="3822700" cy="225425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20955</xdr:rowOff>
    </xdr:from>
    <xdr:ext cx="406400" cy="262890"/>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524000" y="1236345"/>
          <a:ext cx="406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112395</xdr:rowOff>
    </xdr:from>
    <xdr:to>
      <xdr:col>33</xdr:col>
      <xdr:colOff>114300</xdr:colOff>
      <xdr:row>22</xdr:row>
      <xdr:rowOff>112395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949450" y="386524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140335</xdr:rowOff>
    </xdr:from>
    <xdr:ext cx="756920" cy="24320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50950" y="372554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75565</xdr:rowOff>
    </xdr:from>
    <xdr:to>
      <xdr:col>33</xdr:col>
      <xdr:colOff>114300</xdr:colOff>
      <xdr:row>20</xdr:row>
      <xdr:rowOff>75565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949450" y="349313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104775</xdr:rowOff>
    </xdr:from>
    <xdr:ext cx="756920" cy="24320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50950" y="335470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39370</xdr:rowOff>
    </xdr:from>
    <xdr:to>
      <xdr:col>33</xdr:col>
      <xdr:colOff>114300</xdr:colOff>
      <xdr:row>18</xdr:row>
      <xdr:rowOff>39370</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949450" y="312166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67945</xdr:rowOff>
    </xdr:from>
    <xdr:ext cx="756920" cy="24320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50950" y="298259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949450" y="2750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31115</xdr:rowOff>
    </xdr:from>
    <xdr:ext cx="756920" cy="24257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50950" y="2610485"/>
          <a:ext cx="7569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949450" y="2372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56920" cy="254000"/>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50950" y="223139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949450" y="1991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56920"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50950" y="184975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1949450" y="1610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85725</xdr:rowOff>
    </xdr:from>
    <xdr:ext cx="756920" cy="250190"/>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50950" y="1468755"/>
          <a:ext cx="7569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112395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a:xfrm>
          <a:off x="1949450" y="1610995"/>
          <a:ext cx="3822700" cy="225425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15875</xdr:rowOff>
    </xdr:from>
    <xdr:to>
      <xdr:col>29</xdr:col>
      <xdr:colOff>127000</xdr:colOff>
      <xdr:row>18</xdr:row>
      <xdr:rowOff>132080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flipV="1">
          <a:off x="5099050" y="1909445"/>
          <a:ext cx="0" cy="130492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106680</xdr:rowOff>
    </xdr:from>
    <xdr:ext cx="762000" cy="24320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168900" y="31889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52,325</a:t>
          </a:r>
          <a:endParaRPr kumimoji="1" lang="ja-JP" altLang="en-US" sz="1000" b="1">
            <a:latin typeface="ＭＳ Ｐゴシック"/>
            <a:ea typeface="ＭＳ Ｐゴシック"/>
          </a:endParaRPr>
        </a:p>
      </xdr:txBody>
    </xdr:sp>
    <xdr:clientData/>
  </xdr:oneCellAnchor>
  <xdr:twoCellAnchor>
    <xdr:from>
      <xdr:col>29</xdr:col>
      <xdr:colOff>38100</xdr:colOff>
      <xdr:row>18</xdr:row>
      <xdr:rowOff>132080</xdr:rowOff>
    </xdr:from>
    <xdr:to>
      <xdr:col>30</xdr:col>
      <xdr:colOff>25400</xdr:colOff>
      <xdr:row>18</xdr:row>
      <xdr:rowOff>132080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010150" y="321437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102235</xdr:rowOff>
    </xdr:from>
    <xdr:ext cx="762000" cy="2584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168900" y="16529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156,503</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15875</xdr:rowOff>
    </xdr:from>
    <xdr:to>
      <xdr:col>30</xdr:col>
      <xdr:colOff>25400</xdr:colOff>
      <xdr:row>11</xdr:row>
      <xdr:rowOff>15875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010150" y="190944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40005</xdr:rowOff>
    </xdr:from>
    <xdr:to>
      <xdr:col>29</xdr:col>
      <xdr:colOff>127000</xdr:colOff>
      <xdr:row>17</xdr:row>
      <xdr:rowOff>53340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4508500" y="2954655"/>
          <a:ext cx="590550" cy="133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150495</xdr:rowOff>
    </xdr:from>
    <xdr:ext cx="762000" cy="24701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168900" y="2729865"/>
          <a:ext cx="76200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75,147</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134620</xdr:rowOff>
    </xdr:from>
    <xdr:to>
      <xdr:col>29</xdr:col>
      <xdr:colOff>171450</xdr:colOff>
      <xdr:row>17</xdr:row>
      <xdr:rowOff>68580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5048250" y="2881630"/>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31750</xdr:rowOff>
    </xdr:from>
    <xdr:to>
      <xdr:col>26</xdr:col>
      <xdr:colOff>50800</xdr:colOff>
      <xdr:row>17</xdr:row>
      <xdr:rowOff>53340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a:off x="3886200" y="2946400"/>
          <a:ext cx="622300" cy="215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163195</xdr:rowOff>
    </xdr:from>
    <xdr:to>
      <xdr:col>26</xdr:col>
      <xdr:colOff>101600</xdr:colOff>
      <xdr:row>17</xdr:row>
      <xdr:rowOff>95885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457700" y="2910205"/>
          <a:ext cx="10160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106680</xdr:rowOff>
    </xdr:from>
    <xdr:ext cx="731520" cy="24320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165600" y="2686050"/>
          <a:ext cx="7315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72,790</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17</xdr:row>
      <xdr:rowOff>31750</xdr:rowOff>
    </xdr:from>
    <xdr:to>
      <xdr:col>22</xdr:col>
      <xdr:colOff>114300</xdr:colOff>
      <xdr:row>17</xdr:row>
      <xdr:rowOff>54610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3257550" y="2946400"/>
          <a:ext cx="628650" cy="228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1905</xdr:rowOff>
    </xdr:from>
    <xdr:to>
      <xdr:col>22</xdr:col>
      <xdr:colOff>165100</xdr:colOff>
      <xdr:row>17</xdr:row>
      <xdr:rowOff>98425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3835400" y="2916555"/>
          <a:ext cx="101600" cy="9652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84455</xdr:rowOff>
    </xdr:from>
    <xdr:ext cx="762000" cy="24320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543300" y="29991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17</xdr:row>
      <xdr:rowOff>54610</xdr:rowOff>
    </xdr:from>
    <xdr:to>
      <xdr:col>18</xdr:col>
      <xdr:colOff>171450</xdr:colOff>
      <xdr:row>17</xdr:row>
      <xdr:rowOff>73025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a:xfrm flipV="1">
          <a:off x="2622550" y="2969260"/>
          <a:ext cx="635000" cy="184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106045</xdr:rowOff>
    </xdr:from>
    <xdr:to>
      <xdr:col>19</xdr:col>
      <xdr:colOff>38100</xdr:colOff>
      <xdr:row>17</xdr:row>
      <xdr:rowOff>38735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3213100" y="2853055"/>
          <a:ext cx="8255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15</xdr:row>
      <xdr:rowOff>50165</xdr:rowOff>
    </xdr:from>
    <xdr:ext cx="762000" cy="24320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914650" y="262953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77,526</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126365</xdr:rowOff>
    </xdr:from>
    <xdr:to>
      <xdr:col>15</xdr:col>
      <xdr:colOff>101600</xdr:colOff>
      <xdr:row>17</xdr:row>
      <xdr:rowOff>59055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2571750" y="2873375"/>
          <a:ext cx="10160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69215</xdr:rowOff>
    </xdr:from>
    <xdr:ext cx="756920" cy="24320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79650" y="2648585"/>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75,877</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133985</xdr:rowOff>
    </xdr:from>
    <xdr:ext cx="762000" cy="24828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940300" y="388683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133985</xdr:rowOff>
    </xdr:from>
    <xdr:ext cx="762000" cy="24828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349750" y="388683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133985</xdr:rowOff>
    </xdr:from>
    <xdr:ext cx="762000" cy="24828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727450" y="388683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22</xdr:row>
      <xdr:rowOff>133985</xdr:rowOff>
    </xdr:from>
    <xdr:ext cx="762000" cy="24828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086100" y="388683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133985</xdr:rowOff>
    </xdr:from>
    <xdr:ext cx="762000" cy="24828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463800" y="388683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16</xdr:row>
      <xdr:rowOff>156210</xdr:rowOff>
    </xdr:from>
    <xdr:to>
      <xdr:col>29</xdr:col>
      <xdr:colOff>171450</xdr:colOff>
      <xdr:row>17</xdr:row>
      <xdr:rowOff>89535</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5048250" y="2903220"/>
          <a:ext cx="9525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128905</xdr:rowOff>
    </xdr:from>
    <xdr:ext cx="762000" cy="246380"/>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168900" y="287591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73,396</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17</xdr:row>
      <xdr:rowOff>5080</xdr:rowOff>
    </xdr:from>
    <xdr:to>
      <xdr:col>26</xdr:col>
      <xdr:colOff>101600</xdr:colOff>
      <xdr:row>17</xdr:row>
      <xdr:rowOff>102870</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4457700" y="291973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87630</xdr:rowOff>
    </xdr:from>
    <xdr:ext cx="731520" cy="24257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165600" y="3002280"/>
          <a:ext cx="7315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72,346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16</xdr:row>
      <xdr:rowOff>147320</xdr:rowOff>
    </xdr:from>
    <xdr:to>
      <xdr:col>22</xdr:col>
      <xdr:colOff>165100</xdr:colOff>
      <xdr:row>17</xdr:row>
      <xdr:rowOff>80010</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3835400" y="289433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90170</xdr:rowOff>
    </xdr:from>
    <xdr:ext cx="762000" cy="24320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543300" y="266954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74,154</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17</xdr:row>
      <xdr:rowOff>5715</xdr:rowOff>
    </xdr:from>
    <xdr:to>
      <xdr:col>19</xdr:col>
      <xdr:colOff>38100</xdr:colOff>
      <xdr:row>17</xdr:row>
      <xdr:rowOff>104140</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3213100" y="2920365"/>
          <a:ext cx="82550" cy="9842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17</xdr:row>
      <xdr:rowOff>88900</xdr:rowOff>
    </xdr:from>
    <xdr:ext cx="762000" cy="242570"/>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914650" y="300355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72,255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17</xdr:row>
      <xdr:rowOff>24130</xdr:rowOff>
    </xdr:from>
    <xdr:to>
      <xdr:col>15</xdr:col>
      <xdr:colOff>101600</xdr:colOff>
      <xdr:row>17</xdr:row>
      <xdr:rowOff>121920</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2571750" y="293878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106680</xdr:rowOff>
    </xdr:from>
    <xdr:ext cx="756920" cy="24320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279650" y="3021330"/>
          <a:ext cx="7569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70,728</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91440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1949450" y="4977130"/>
          <a:ext cx="382270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a:xfrm>
          <a:off x="127000" y="4977130"/>
          <a:ext cx="120015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19100" y="5091430"/>
          <a:ext cx="113665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a:xfrm>
          <a:off x="419100" y="535432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19100" y="565912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17780</xdr:rowOff>
    </xdr:from>
    <xdr:to>
      <xdr:col>1</xdr:col>
      <xdr:colOff>171450</xdr:colOff>
      <xdr:row>30</xdr:row>
      <xdr:rowOff>17780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77800" y="5153660"/>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a:off x="26352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171450</xdr:colOff>
      <xdr:row>31</xdr:row>
      <xdr:rowOff>305435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77800" y="5608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flipV="1">
          <a:off x="26352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171450</xdr:colOff>
      <xdr:row>33</xdr:row>
      <xdr:rowOff>172085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77800" y="5989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67310</xdr:rowOff>
    </xdr:to>
    <xdr:sp macro="" textlink="">
      <xdr:nvSpPr>
        <xdr:cNvPr id="89" name="楕円 88">
          <a:extLst>
            <a:ext uri="{FF2B5EF4-FFF2-40B4-BE49-F238E27FC236}">
              <a16:creationId xmlns:a16="http://schemas.microsoft.com/office/drawing/2014/main" id="{00000000-0008-0000-0500-000059000000}"/>
            </a:ext>
          </a:extLst>
        </xdr:cNvPr>
        <xdr:cNvSpPr/>
      </xdr:nvSpPr>
      <xdr:spPr>
        <a:xfrm>
          <a:off x="212725" y="510413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a:xfrm>
          <a:off x="21272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a:xfrm>
          <a:off x="1949450" y="5544185"/>
          <a:ext cx="382270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30480</xdr:rowOff>
    </xdr:from>
    <xdr:ext cx="406400" cy="269240"/>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524000" y="5166360"/>
          <a:ext cx="40640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1949450" y="782701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137160</xdr:rowOff>
    </xdr:from>
    <xdr:to>
      <xdr:col>33</xdr:col>
      <xdr:colOff>114300</xdr:colOff>
      <xdr:row>38</xdr:row>
      <xdr:rowOff>137160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a:xfrm>
          <a:off x="1949450" y="749808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1949450" y="7178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56920" cy="25654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50950" y="7035800"/>
          <a:ext cx="756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949450" y="685101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56920" cy="259080"/>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50950" y="670941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949450" y="652526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56920" cy="2584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50950" y="6382385"/>
          <a:ext cx="756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949450" y="619823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56920" cy="25400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50950" y="605599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1949450" y="587184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56920" cy="25971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50950" y="5728970"/>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a:xfrm>
          <a:off x="1949450" y="5544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56920" cy="254000"/>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250950" y="540321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a:xfrm>
          <a:off x="1949450" y="5544185"/>
          <a:ext cx="382270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165100</xdr:rowOff>
    </xdr:from>
    <xdr:to>
      <xdr:col>29</xdr:col>
      <xdr:colOff>127000</xdr:colOff>
      <xdr:row>38</xdr:row>
      <xdr:rowOff>2540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flipV="1">
          <a:off x="5099050" y="5811520"/>
          <a:ext cx="0" cy="155194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317500</xdr:rowOff>
    </xdr:from>
    <xdr:ext cx="762000" cy="24701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168900" y="733552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-5,681</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2540</xdr:rowOff>
    </xdr:from>
    <xdr:to>
      <xdr:col>30</xdr:col>
      <xdr:colOff>25400</xdr:colOff>
      <xdr:row>38</xdr:row>
      <xdr:rowOff>2540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010150" y="736346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251460</xdr:rowOff>
    </xdr:from>
    <xdr:ext cx="762000" cy="259080"/>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168900" y="5554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41,834</a:t>
          </a:r>
          <a:endParaRPr kumimoji="1" lang="ja-JP" altLang="en-US" sz="1000" b="1">
            <a:latin typeface="ＭＳ Ｐゴシック"/>
            <a:ea typeface="ＭＳ Ｐゴシック"/>
          </a:endParaRPr>
        </a:p>
      </xdr:txBody>
    </xdr:sp>
    <xdr:clientData/>
  </xdr:oneCellAnchor>
  <xdr:twoCellAnchor>
    <xdr:from>
      <xdr:col>29</xdr:col>
      <xdr:colOff>38100</xdr:colOff>
      <xdr:row>32</xdr:row>
      <xdr:rowOff>165100</xdr:rowOff>
    </xdr:from>
    <xdr:to>
      <xdr:col>30</xdr:col>
      <xdr:colOff>25400</xdr:colOff>
      <xdr:row>32</xdr:row>
      <xdr:rowOff>165100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a:off x="5010150" y="581152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111760</xdr:rowOff>
    </xdr:from>
    <xdr:to>
      <xdr:col>29</xdr:col>
      <xdr:colOff>127000</xdr:colOff>
      <xdr:row>37</xdr:row>
      <xdr:rowOff>133350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a:xfrm flipV="1">
          <a:off x="4508500" y="7129780"/>
          <a:ext cx="590550" cy="215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69850</xdr:rowOff>
    </xdr:from>
    <xdr:ext cx="762000" cy="25971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168900" y="6573520"/>
          <a:ext cx="76200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12,179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226060</xdr:rowOff>
    </xdr:from>
    <xdr:to>
      <xdr:col>29</xdr:col>
      <xdr:colOff>171450</xdr:colOff>
      <xdr:row>35</xdr:row>
      <xdr:rowOff>327025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5048250" y="6729730"/>
          <a:ext cx="9525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133350</xdr:rowOff>
    </xdr:from>
    <xdr:to>
      <xdr:col>26</xdr:col>
      <xdr:colOff>50800</xdr:colOff>
      <xdr:row>37</xdr:row>
      <xdr:rowOff>151765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a:xfrm flipV="1">
          <a:off x="3886200" y="7151370"/>
          <a:ext cx="622300" cy="184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219075</xdr:rowOff>
    </xdr:from>
    <xdr:to>
      <xdr:col>26</xdr:col>
      <xdr:colOff>101600</xdr:colOff>
      <xdr:row>35</xdr:row>
      <xdr:rowOff>321310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a:xfrm>
          <a:off x="4457700" y="67227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332105</xdr:rowOff>
    </xdr:from>
    <xdr:ext cx="731520" cy="25971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165600" y="6492875"/>
          <a:ext cx="7315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12,351</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37</xdr:row>
      <xdr:rowOff>127635</xdr:rowOff>
    </xdr:from>
    <xdr:to>
      <xdr:col>22</xdr:col>
      <xdr:colOff>114300</xdr:colOff>
      <xdr:row>37</xdr:row>
      <xdr:rowOff>151765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a:xfrm>
          <a:off x="3257550" y="7145655"/>
          <a:ext cx="62865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233680</xdr:rowOff>
    </xdr:from>
    <xdr:to>
      <xdr:col>22</xdr:col>
      <xdr:colOff>165100</xdr:colOff>
      <xdr:row>35</xdr:row>
      <xdr:rowOff>335915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a:xfrm>
          <a:off x="3835400" y="673735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2540</xdr:rowOff>
    </xdr:from>
    <xdr:ext cx="762000" cy="25971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543300" y="650621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37</xdr:row>
      <xdr:rowOff>84455</xdr:rowOff>
    </xdr:from>
    <xdr:to>
      <xdr:col>18</xdr:col>
      <xdr:colOff>171450</xdr:colOff>
      <xdr:row>37</xdr:row>
      <xdr:rowOff>127635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a:xfrm>
          <a:off x="2622550" y="7102475"/>
          <a:ext cx="635000" cy="431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196215</xdr:rowOff>
    </xdr:from>
    <xdr:to>
      <xdr:col>19</xdr:col>
      <xdr:colOff>38100</xdr:colOff>
      <xdr:row>35</xdr:row>
      <xdr:rowOff>297180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3213100" y="6699885"/>
          <a:ext cx="8255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34</xdr:row>
      <xdr:rowOff>307975</xdr:rowOff>
    </xdr:from>
    <xdr:ext cx="762000" cy="2584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914650" y="64687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13,079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196215</xdr:rowOff>
    </xdr:from>
    <xdr:to>
      <xdr:col>15</xdr:col>
      <xdr:colOff>101600</xdr:colOff>
      <xdr:row>35</xdr:row>
      <xdr:rowOff>298450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a:xfrm>
          <a:off x="2571750" y="669988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309245</xdr:rowOff>
    </xdr:from>
    <xdr:ext cx="756920" cy="25971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279650" y="6470015"/>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13,058</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2000" cy="24828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940300" y="784987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4828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349750" y="784987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4828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727450" y="784987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4828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086100" y="784987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4828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463800" y="784987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37</xdr:row>
      <xdr:rowOff>60325</xdr:rowOff>
    </xdr:from>
    <xdr:to>
      <xdr:col>29</xdr:col>
      <xdr:colOff>171450</xdr:colOff>
      <xdr:row>37</xdr:row>
      <xdr:rowOff>162560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5048250" y="7078345"/>
          <a:ext cx="9525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33655</xdr:rowOff>
    </xdr:from>
    <xdr:ext cx="762000" cy="2584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168900" y="7051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1,463</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37</xdr:row>
      <xdr:rowOff>81915</xdr:rowOff>
    </xdr:from>
    <xdr:to>
      <xdr:col>26</xdr:col>
      <xdr:colOff>101600</xdr:colOff>
      <xdr:row>37</xdr:row>
      <xdr:rowOff>182880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4457700" y="709993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168275</xdr:rowOff>
    </xdr:from>
    <xdr:ext cx="731520" cy="250190"/>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165600" y="7186295"/>
          <a:ext cx="7315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821</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37</xdr:row>
      <xdr:rowOff>100965</xdr:rowOff>
    </xdr:from>
    <xdr:to>
      <xdr:col>22</xdr:col>
      <xdr:colOff>165100</xdr:colOff>
      <xdr:row>37</xdr:row>
      <xdr:rowOff>203200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3835400" y="711898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186690</xdr:rowOff>
    </xdr:from>
    <xdr:ext cx="762000" cy="25400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543300" y="72047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238</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37</xdr:row>
      <xdr:rowOff>76835</xdr:rowOff>
    </xdr:from>
    <xdr:to>
      <xdr:col>19</xdr:col>
      <xdr:colOff>38100</xdr:colOff>
      <xdr:row>37</xdr:row>
      <xdr:rowOff>179070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3213100" y="7094855"/>
          <a:ext cx="8255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37</xdr:row>
      <xdr:rowOff>162560</xdr:rowOff>
    </xdr:from>
    <xdr:ext cx="762000" cy="255270"/>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914650" y="718058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33655</xdr:rowOff>
    </xdr:from>
    <xdr:to>
      <xdr:col>15</xdr:col>
      <xdr:colOff>101600</xdr:colOff>
      <xdr:row>37</xdr:row>
      <xdr:rowOff>135890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a:xfrm>
          <a:off x="2571750" y="705167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119380</xdr:rowOff>
    </xdr:from>
    <xdr:ext cx="756920" cy="257810"/>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279650" y="7137400"/>
          <a:ext cx="7569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2,303</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3482"/>
          <a:ext cx="3826778"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73025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77850" y="127000"/>
          <a:ext cx="114236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17780</xdr:rowOff>
    </xdr:from>
    <xdr:to>
      <xdr:col>120</xdr:col>
      <xdr:colOff>114300</xdr:colOff>
      <xdr:row>4</xdr:row>
      <xdr:rowOff>60325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7145000" y="189230"/>
          <a:ext cx="3543300" cy="54546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41910</xdr:rowOff>
    </xdr:from>
    <xdr:to>
      <xdr:col>120</xdr:col>
      <xdr:colOff>88900</xdr:colOff>
      <xdr:row>4</xdr:row>
      <xdr:rowOff>36830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7164050" y="213360"/>
          <a:ext cx="3498850" cy="4978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7189450" y="238760"/>
          <a:ext cx="3441700" cy="43561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85</xdr:col>
      <xdr:colOff>63500</xdr:colOff>
      <xdr:row>1</xdr:row>
      <xdr:rowOff>17780</xdr:rowOff>
    </xdr:from>
    <xdr:to>
      <xdr:col>99</xdr:col>
      <xdr:colOff>57150</xdr:colOff>
      <xdr:row>4</xdr:row>
      <xdr:rowOff>60325</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636750" y="189230"/>
          <a:ext cx="2393950" cy="54546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41910</xdr:rowOff>
    </xdr:from>
    <xdr:to>
      <xdr:col>99</xdr:col>
      <xdr:colOff>38100</xdr:colOff>
      <xdr:row>4</xdr:row>
      <xdr:rowOff>36830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662150" y="213360"/>
          <a:ext cx="2349500" cy="4978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687550" y="238760"/>
          <a:ext cx="2292350" cy="44831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91440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85800" y="872490"/>
          <a:ext cx="9086850" cy="173736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60325</xdr:rowOff>
    </xdr:from>
    <xdr:to>
      <xdr:col>12</xdr:col>
      <xdr:colOff>0</xdr:colOff>
      <xdr:row>15</xdr:row>
      <xdr:rowOff>60325</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12800" y="90233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60325</xdr:rowOff>
    </xdr:from>
    <xdr:to>
      <xdr:col>19</xdr:col>
      <xdr:colOff>25400</xdr:colOff>
      <xdr:row>15</xdr:row>
      <xdr:rowOff>60325</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012950" y="90233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54,416
52,600
9.90
26,877,397
25,772,032
1,064,164
12,070,761
10,454,516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60325</xdr:rowOff>
    </xdr:from>
    <xdr:to>
      <xdr:col>26</xdr:col>
      <xdr:colOff>127000</xdr:colOff>
      <xdr:row>15</xdr:row>
      <xdr:rowOff>60325</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213100" y="90233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78740</xdr:rowOff>
    </xdr:from>
    <xdr:to>
      <xdr:col>37</xdr:col>
      <xdr:colOff>63500</xdr:colOff>
      <xdr:row>10</xdr:row>
      <xdr:rowOff>158750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584700" y="920750"/>
          <a:ext cx="18224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78740</xdr:rowOff>
    </xdr:from>
    <xdr:to>
      <xdr:col>44</xdr:col>
      <xdr:colOff>0</xdr:colOff>
      <xdr:row>10</xdr:row>
      <xdr:rowOff>158750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407150" y="920750"/>
          <a:ext cx="11366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91440</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607300" y="933450"/>
          <a:ext cx="577850" cy="920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114935</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584700" y="1680210"/>
          <a:ext cx="1822450" cy="6178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114935</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470650" y="1680210"/>
          <a:ext cx="3429000" cy="6178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30480</xdr:rowOff>
    </xdr:from>
    <xdr:to>
      <xdr:col>66</xdr:col>
      <xdr:colOff>25400</xdr:colOff>
      <xdr:row>11</xdr:row>
      <xdr:rowOff>140335</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969500" y="872490"/>
          <a:ext cx="1371600" cy="111569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91440</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210800" y="933450"/>
          <a:ext cx="13081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17780</xdr:rowOff>
    </xdr:from>
    <xdr:to>
      <xdr:col>67</xdr:col>
      <xdr:colOff>31750</xdr:colOff>
      <xdr:row>8</xdr:row>
      <xdr:rowOff>96520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210800" y="1195070"/>
          <a:ext cx="13081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121920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210800" y="1518285"/>
          <a:ext cx="1308100" cy="6191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36830</xdr:rowOff>
    </xdr:from>
    <xdr:to>
      <xdr:col>59</xdr:col>
      <xdr:colOff>127000</xdr:colOff>
      <xdr:row>6</xdr:row>
      <xdr:rowOff>36830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0052050" y="104648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151130</xdr:rowOff>
    </xdr:from>
    <xdr:to>
      <xdr:col>59</xdr:col>
      <xdr:colOff>73025</xdr:colOff>
      <xdr:row>6</xdr:row>
      <xdr:rowOff>85090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0106025" y="9931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78740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0106025" y="12560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146050</xdr:rowOff>
    </xdr:from>
    <xdr:to>
      <xdr:col>59</xdr:col>
      <xdr:colOff>17780</xdr:colOff>
      <xdr:row>9</xdr:row>
      <xdr:rowOff>114935</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133330" y="149098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146050</xdr:rowOff>
    </xdr:from>
    <xdr:to>
      <xdr:col>59</xdr:col>
      <xdr:colOff>107950</xdr:colOff>
      <xdr:row>8</xdr:row>
      <xdr:rowOff>146050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0071100" y="149098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45720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133330" y="1725930"/>
          <a:ext cx="0" cy="13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17780</xdr:rowOff>
    </xdr:from>
    <xdr:to>
      <xdr:col>59</xdr:col>
      <xdr:colOff>107950</xdr:colOff>
      <xdr:row>11</xdr:row>
      <xdr:rowOff>17780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0071100" y="186563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109220</xdr:rowOff>
    </xdr:from>
    <xdr:ext cx="8896350" cy="24638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41350" y="2795270"/>
          <a:ext cx="889635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85090</xdr:rowOff>
    </xdr:from>
    <xdr:ext cx="6046470" cy="24320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41350" y="3106420"/>
          <a:ext cx="60464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60325</xdr:rowOff>
    </xdr:from>
    <xdr:ext cx="8231505" cy="247650"/>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41350" y="3416935"/>
          <a:ext cx="82315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54610</xdr:rowOff>
    </xdr:from>
    <xdr:to>
      <xdr:col>28</xdr:col>
      <xdr:colOff>114300</xdr:colOff>
      <xdr:row>25</xdr:row>
      <xdr:rowOff>30480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85800" y="39141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54610</xdr:rowOff>
    </xdr:from>
    <xdr:to>
      <xdr:col>12</xdr:col>
      <xdr:colOff>127000</xdr:colOff>
      <xdr:row>26</xdr:row>
      <xdr:rowOff>133350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128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85090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128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54610</xdr:rowOff>
    </xdr:from>
    <xdr:to>
      <xdr:col>18</xdr:col>
      <xdr:colOff>0</xdr:colOff>
      <xdr:row>26</xdr:row>
      <xdr:rowOff>133350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7145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85090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7145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54610</xdr:rowOff>
    </xdr:from>
    <xdr:to>
      <xdr:col>24</xdr:col>
      <xdr:colOff>0</xdr:colOff>
      <xdr:row>26</xdr:row>
      <xdr:rowOff>133350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7432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85090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7432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24130</xdr:rowOff>
    </xdr:from>
    <xdr:to>
      <xdr:col>28</xdr:col>
      <xdr:colOff>114300</xdr:colOff>
      <xdr:row>41</xdr:row>
      <xdr:rowOff>78740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85800" y="47218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4805" cy="215265"/>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66750" y="45358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78740</xdr:rowOff>
    </xdr:from>
    <xdr:to>
      <xdr:col>28</xdr:col>
      <xdr:colOff>114300</xdr:colOff>
      <xdr:row>41</xdr:row>
      <xdr:rowOff>78740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85800" y="69557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106680</xdr:rowOff>
    </xdr:from>
    <xdr:ext cx="531495" cy="24320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11455" y="681609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41910</xdr:rowOff>
    </xdr:from>
    <xdr:to>
      <xdr:col>28</xdr:col>
      <xdr:colOff>114300</xdr:colOff>
      <xdr:row>39</xdr:row>
      <xdr:rowOff>41910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85800" y="65836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71120</xdr:rowOff>
    </xdr:from>
    <xdr:ext cx="531495" cy="24320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11455" y="644525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5715</xdr:rowOff>
    </xdr:from>
    <xdr:to>
      <xdr:col>28</xdr:col>
      <xdr:colOff>114300</xdr:colOff>
      <xdr:row>37</xdr:row>
      <xdr:rowOff>5715</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858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34290</xdr:rowOff>
    </xdr:from>
    <xdr:ext cx="531495" cy="24320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11455" y="607314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133350</xdr:rowOff>
    </xdr:from>
    <xdr:to>
      <xdr:col>28</xdr:col>
      <xdr:colOff>114300</xdr:colOff>
      <xdr:row>34</xdr:row>
      <xdr:rowOff>133350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85800" y="58369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161925</xdr:rowOff>
    </xdr:from>
    <xdr:ext cx="531495" cy="24320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11455" y="569785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32</xdr:row>
      <xdr:rowOff>96520</xdr:rowOff>
    </xdr:from>
    <xdr:to>
      <xdr:col>28</xdr:col>
      <xdr:colOff>114300</xdr:colOff>
      <xdr:row>32</xdr:row>
      <xdr:rowOff>96520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85800" y="5464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125730</xdr:rowOff>
    </xdr:from>
    <xdr:ext cx="595630" cy="24320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32638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30</xdr:row>
      <xdr:rowOff>60325</xdr:rowOff>
    </xdr:from>
    <xdr:to>
      <xdr:col>28</xdr:col>
      <xdr:colOff>114300</xdr:colOff>
      <xdr:row>30</xdr:row>
      <xdr:rowOff>60325</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85800" y="5093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88900</xdr:rowOff>
    </xdr:from>
    <xdr:ext cx="595630" cy="242570"/>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4954270"/>
          <a:ext cx="59563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24130</xdr:rowOff>
    </xdr:from>
    <xdr:to>
      <xdr:col>28</xdr:col>
      <xdr:colOff>114300</xdr:colOff>
      <xdr:row>28</xdr:row>
      <xdr:rowOff>24130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85800" y="47218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52070</xdr:rowOff>
    </xdr:from>
    <xdr:ext cx="595630" cy="24320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45821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24130</xdr:rowOff>
    </xdr:from>
    <xdr:to>
      <xdr:col>28</xdr:col>
      <xdr:colOff>114300</xdr:colOff>
      <xdr:row>41</xdr:row>
      <xdr:rowOff>78740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685800" y="47218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34925</xdr:rowOff>
    </xdr:from>
    <xdr:to>
      <xdr:col>24</xdr:col>
      <xdr:colOff>62865</xdr:colOff>
      <xdr:row>38</xdr:row>
      <xdr:rowOff>110490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176395" y="5067935"/>
          <a:ext cx="1270" cy="14166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114300</xdr:rowOff>
    </xdr:from>
    <xdr:ext cx="534670" cy="247650"/>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229100" y="648843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45,275</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110490</xdr:rowOff>
    </xdr:from>
    <xdr:to>
      <xdr:col>24</xdr:col>
      <xdr:colOff>152400</xdr:colOff>
      <xdr:row>38</xdr:row>
      <xdr:rowOff>110490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108450" y="64846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147955</xdr:rowOff>
    </xdr:from>
    <xdr:ext cx="598805" cy="24701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229100" y="4845685"/>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121,418</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34925</xdr:rowOff>
    </xdr:from>
    <xdr:to>
      <xdr:col>24</xdr:col>
      <xdr:colOff>152400</xdr:colOff>
      <xdr:row>30</xdr:row>
      <xdr:rowOff>34925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108450" y="50679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36</xdr:row>
      <xdr:rowOff>34290</xdr:rowOff>
    </xdr:from>
    <xdr:to>
      <xdr:col>24</xdr:col>
      <xdr:colOff>63500</xdr:colOff>
      <xdr:row>36</xdr:row>
      <xdr:rowOff>38735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429000" y="6073140"/>
          <a:ext cx="7493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146685</xdr:rowOff>
    </xdr:from>
    <xdr:ext cx="534670" cy="24701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229100" y="6017895"/>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66,486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3175</xdr:rowOff>
    </xdr:from>
    <xdr:to>
      <xdr:col>24</xdr:col>
      <xdr:colOff>114300</xdr:colOff>
      <xdr:row>36</xdr:row>
      <xdr:rowOff>100330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127500" y="604202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24765</xdr:rowOff>
    </xdr:from>
    <xdr:to>
      <xdr:col>19</xdr:col>
      <xdr:colOff>171450</xdr:colOff>
      <xdr:row>36</xdr:row>
      <xdr:rowOff>38735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622550" y="6063615"/>
          <a:ext cx="80645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24765</xdr:rowOff>
    </xdr:from>
    <xdr:to>
      <xdr:col>20</xdr:col>
      <xdr:colOff>38100</xdr:colOff>
      <xdr:row>36</xdr:row>
      <xdr:rowOff>122555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384550" y="606361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36</xdr:row>
      <xdr:rowOff>113665</xdr:rowOff>
    </xdr:from>
    <xdr:ext cx="529590" cy="247650"/>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187065" y="615251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65,316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24765</xdr:rowOff>
    </xdr:from>
    <xdr:to>
      <xdr:col>15</xdr:col>
      <xdr:colOff>50800</xdr:colOff>
      <xdr:row>36</xdr:row>
      <xdr:rowOff>70485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828800" y="6063615"/>
          <a:ext cx="79375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29845</xdr:rowOff>
    </xdr:from>
    <xdr:to>
      <xdr:col>15</xdr:col>
      <xdr:colOff>101600</xdr:colOff>
      <xdr:row>36</xdr:row>
      <xdr:rowOff>127000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571750" y="606869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36</xdr:row>
      <xdr:rowOff>117475</xdr:rowOff>
    </xdr:from>
    <xdr:ext cx="529590" cy="247650"/>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393315" y="615632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36</xdr:row>
      <xdr:rowOff>70485</xdr:rowOff>
    </xdr:from>
    <xdr:to>
      <xdr:col>10</xdr:col>
      <xdr:colOff>114300</xdr:colOff>
      <xdr:row>36</xdr:row>
      <xdr:rowOff>143510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028700" y="6109335"/>
          <a:ext cx="8001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92710</xdr:rowOff>
    </xdr:from>
    <xdr:to>
      <xdr:col>10</xdr:col>
      <xdr:colOff>165100</xdr:colOff>
      <xdr:row>36</xdr:row>
      <xdr:rowOff>25400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778000" y="596392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34</xdr:row>
      <xdr:rowOff>40640</xdr:rowOff>
    </xdr:from>
    <xdr:ext cx="534670" cy="24701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580515" y="574421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70,597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60960</xdr:rowOff>
    </xdr:from>
    <xdr:to>
      <xdr:col>6</xdr:col>
      <xdr:colOff>38100</xdr:colOff>
      <xdr:row>36</xdr:row>
      <xdr:rowOff>159385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984250" y="6099810"/>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10795</xdr:rowOff>
    </xdr:from>
    <xdr:ext cx="529590" cy="24193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786765" y="5882005"/>
          <a:ext cx="52959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63,299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76200</xdr:rowOff>
    </xdr:from>
    <xdr:ext cx="762000" cy="24701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0068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76200</xdr:rowOff>
    </xdr:from>
    <xdr:ext cx="762000" cy="24701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2575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76200</xdr:rowOff>
    </xdr:from>
    <xdr:ext cx="756920" cy="24701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4511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76200</xdr:rowOff>
    </xdr:from>
    <xdr:ext cx="762000" cy="24701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6573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76200</xdr:rowOff>
    </xdr:from>
    <xdr:ext cx="762000" cy="24701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8572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35</xdr:row>
      <xdr:rowOff>149225</xdr:rowOff>
    </xdr:from>
    <xdr:to>
      <xdr:col>24</xdr:col>
      <xdr:colOff>114300</xdr:colOff>
      <xdr:row>36</xdr:row>
      <xdr:rowOff>82550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127500" y="602043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6350</xdr:rowOff>
    </xdr:from>
    <xdr:ext cx="534670" cy="247650"/>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229100" y="587756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67,455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153670</xdr:rowOff>
    </xdr:from>
    <xdr:to>
      <xdr:col>20</xdr:col>
      <xdr:colOff>38100</xdr:colOff>
      <xdr:row>36</xdr:row>
      <xdr:rowOff>87630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384550" y="60248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104140</xdr:rowOff>
    </xdr:from>
    <xdr:ext cx="529590" cy="24320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187065" y="580771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67,215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140335</xdr:rowOff>
    </xdr:from>
    <xdr:to>
      <xdr:col>15</xdr:col>
      <xdr:colOff>101600</xdr:colOff>
      <xdr:row>36</xdr:row>
      <xdr:rowOff>73025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571750" y="601154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34</xdr:row>
      <xdr:rowOff>89535</xdr:rowOff>
    </xdr:from>
    <xdr:ext cx="529590" cy="24320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393315" y="579310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67,968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36</xdr:row>
      <xdr:rowOff>20955</xdr:rowOff>
    </xdr:from>
    <xdr:to>
      <xdr:col>10</xdr:col>
      <xdr:colOff>165100</xdr:colOff>
      <xdr:row>36</xdr:row>
      <xdr:rowOff>117475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778000" y="605980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36</xdr:row>
      <xdr:rowOff>109855</xdr:rowOff>
    </xdr:from>
    <xdr:ext cx="534670" cy="246380"/>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580515" y="614870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65,492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36</xdr:row>
      <xdr:rowOff>94615</xdr:rowOff>
    </xdr:from>
    <xdr:to>
      <xdr:col>6</xdr:col>
      <xdr:colOff>38100</xdr:colOff>
      <xdr:row>37</xdr:row>
      <xdr:rowOff>28575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984250" y="61334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19050</xdr:rowOff>
    </xdr:from>
    <xdr:ext cx="529590" cy="24701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786765" y="6225540"/>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61,456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54610</xdr:rowOff>
    </xdr:from>
    <xdr:to>
      <xdr:col>28</xdr:col>
      <xdr:colOff>114300</xdr:colOff>
      <xdr:row>45</xdr:row>
      <xdr:rowOff>30480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685800" y="72669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54610</xdr:rowOff>
    </xdr:from>
    <xdr:to>
      <xdr:col>12</xdr:col>
      <xdr:colOff>127000</xdr:colOff>
      <xdr:row>46</xdr:row>
      <xdr:rowOff>133350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128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85090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128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54610</xdr:rowOff>
    </xdr:from>
    <xdr:to>
      <xdr:col>18</xdr:col>
      <xdr:colOff>0</xdr:colOff>
      <xdr:row>46</xdr:row>
      <xdr:rowOff>133350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7145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85090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7145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54610</xdr:rowOff>
    </xdr:from>
    <xdr:to>
      <xdr:col>24</xdr:col>
      <xdr:colOff>0</xdr:colOff>
      <xdr:row>46</xdr:row>
      <xdr:rowOff>133350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27432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85090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27432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85,173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24130</xdr:rowOff>
    </xdr:from>
    <xdr:to>
      <xdr:col>28</xdr:col>
      <xdr:colOff>114300</xdr:colOff>
      <xdr:row>61</xdr:row>
      <xdr:rowOff>78740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685800" y="80746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4805" cy="21526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666750" y="78886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78740</xdr:rowOff>
    </xdr:from>
    <xdr:to>
      <xdr:col>28</xdr:col>
      <xdr:colOff>114300</xdr:colOff>
      <xdr:row>61</xdr:row>
      <xdr:rowOff>78740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685800" y="103085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106680</xdr:rowOff>
    </xdr:from>
    <xdr:ext cx="243840" cy="24320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474980" y="1016889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41910</xdr:rowOff>
    </xdr:from>
    <xdr:to>
      <xdr:col>28</xdr:col>
      <xdr:colOff>114300</xdr:colOff>
      <xdr:row>59</xdr:row>
      <xdr:rowOff>41910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85800" y="99364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71120</xdr:rowOff>
    </xdr:from>
    <xdr:ext cx="531495" cy="24320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11455" y="979805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5715</xdr:rowOff>
    </xdr:from>
    <xdr:to>
      <xdr:col>28</xdr:col>
      <xdr:colOff>114300</xdr:colOff>
      <xdr:row>57</xdr:row>
      <xdr:rowOff>5715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858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34290</xdr:rowOff>
    </xdr:from>
    <xdr:ext cx="531495" cy="24320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11455" y="942594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133350</xdr:rowOff>
    </xdr:from>
    <xdr:to>
      <xdr:col>28</xdr:col>
      <xdr:colOff>114300</xdr:colOff>
      <xdr:row>54</xdr:row>
      <xdr:rowOff>133350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85800" y="91897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161925</xdr:rowOff>
    </xdr:from>
    <xdr:ext cx="531495" cy="24320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11455" y="905065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96520</xdr:rowOff>
    </xdr:from>
    <xdr:to>
      <xdr:col>28</xdr:col>
      <xdr:colOff>114300</xdr:colOff>
      <xdr:row>52</xdr:row>
      <xdr:rowOff>96520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85800" y="8817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125730</xdr:rowOff>
    </xdr:from>
    <xdr:ext cx="595630" cy="24320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867918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60325</xdr:rowOff>
    </xdr:from>
    <xdr:to>
      <xdr:col>28</xdr:col>
      <xdr:colOff>114300</xdr:colOff>
      <xdr:row>50</xdr:row>
      <xdr:rowOff>60325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85800" y="8446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88900</xdr:rowOff>
    </xdr:from>
    <xdr:ext cx="595630" cy="242570"/>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307070"/>
          <a:ext cx="59563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24130</xdr:rowOff>
    </xdr:from>
    <xdr:to>
      <xdr:col>28</xdr:col>
      <xdr:colOff>114300</xdr:colOff>
      <xdr:row>48</xdr:row>
      <xdr:rowOff>24130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85800" y="80746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52070</xdr:rowOff>
    </xdr:from>
    <xdr:ext cx="595630" cy="24320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79349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24130</xdr:rowOff>
    </xdr:from>
    <xdr:to>
      <xdr:col>28</xdr:col>
      <xdr:colOff>114300</xdr:colOff>
      <xdr:row>61</xdr:row>
      <xdr:rowOff>78740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685800" y="80746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25400</xdr:rowOff>
    </xdr:from>
    <xdr:to>
      <xdr:col>24</xdr:col>
      <xdr:colOff>62865</xdr:colOff>
      <xdr:row>58</xdr:row>
      <xdr:rowOff>50800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176395" y="8411210"/>
          <a:ext cx="127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54610</xdr:rowOff>
    </xdr:from>
    <xdr:ext cx="534670" cy="246380"/>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229100" y="978154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42,778</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50800</xdr:rowOff>
    </xdr:from>
    <xdr:to>
      <xdr:col>24</xdr:col>
      <xdr:colOff>152400</xdr:colOff>
      <xdr:row>58</xdr:row>
      <xdr:rowOff>50800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108450" y="97777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138430</xdr:rowOff>
    </xdr:from>
    <xdr:ext cx="598805" cy="24447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229100" y="8188960"/>
          <a:ext cx="5988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152,910</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25400</xdr:rowOff>
    </xdr:from>
    <xdr:to>
      <xdr:col>24</xdr:col>
      <xdr:colOff>152400</xdr:colOff>
      <xdr:row>50</xdr:row>
      <xdr:rowOff>25400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108450" y="84112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55</xdr:row>
      <xdr:rowOff>162560</xdr:rowOff>
    </xdr:from>
    <xdr:to>
      <xdr:col>24</xdr:col>
      <xdr:colOff>63500</xdr:colOff>
      <xdr:row>56</xdr:row>
      <xdr:rowOff>108585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429000" y="9386570"/>
          <a:ext cx="74930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57785</xdr:rowOff>
    </xdr:from>
    <xdr:ext cx="534670" cy="247650"/>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229100" y="9281795"/>
          <a:ext cx="53467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67,033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36195</xdr:rowOff>
    </xdr:from>
    <xdr:to>
      <xdr:col>24</xdr:col>
      <xdr:colOff>114300</xdr:colOff>
      <xdr:row>56</xdr:row>
      <xdr:rowOff>132715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127500" y="942784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162560</xdr:rowOff>
    </xdr:from>
    <xdr:to>
      <xdr:col>19</xdr:col>
      <xdr:colOff>171450</xdr:colOff>
      <xdr:row>56</xdr:row>
      <xdr:rowOff>74930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622550" y="9386570"/>
          <a:ext cx="80645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5080</xdr:rowOff>
    </xdr:from>
    <xdr:to>
      <xdr:col>20</xdr:col>
      <xdr:colOff>38100</xdr:colOff>
      <xdr:row>56</xdr:row>
      <xdr:rowOff>102870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384550" y="939673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93345</xdr:rowOff>
    </xdr:from>
    <xdr:ext cx="529590" cy="247650"/>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187065" y="948499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69,591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56</xdr:row>
      <xdr:rowOff>74930</xdr:rowOff>
    </xdr:from>
    <xdr:to>
      <xdr:col>15</xdr:col>
      <xdr:colOff>50800</xdr:colOff>
      <xdr:row>56</xdr:row>
      <xdr:rowOff>146050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828800" y="9466580"/>
          <a:ext cx="79375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50800</xdr:rowOff>
    </xdr:from>
    <xdr:to>
      <xdr:col>15</xdr:col>
      <xdr:colOff>101600</xdr:colOff>
      <xdr:row>56</xdr:row>
      <xdr:rowOff>147955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571750" y="944245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139065</xdr:rowOff>
    </xdr:from>
    <xdr:ext cx="529590" cy="24447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393315" y="9530715"/>
          <a:ext cx="52959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56</xdr:row>
      <xdr:rowOff>146050</xdr:rowOff>
    </xdr:from>
    <xdr:to>
      <xdr:col>10</xdr:col>
      <xdr:colOff>114300</xdr:colOff>
      <xdr:row>57</xdr:row>
      <xdr:rowOff>3175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028700" y="9537700"/>
          <a:ext cx="8001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50165</xdr:rowOff>
    </xdr:from>
    <xdr:to>
      <xdr:col>10</xdr:col>
      <xdr:colOff>165100</xdr:colOff>
      <xdr:row>56</xdr:row>
      <xdr:rowOff>147320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778000" y="944181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54</xdr:row>
      <xdr:rowOff>162560</xdr:rowOff>
    </xdr:from>
    <xdr:ext cx="534670" cy="246380"/>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580515" y="921893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65,879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67310</xdr:rowOff>
    </xdr:from>
    <xdr:to>
      <xdr:col>6</xdr:col>
      <xdr:colOff>38100</xdr:colOff>
      <xdr:row>56</xdr:row>
      <xdr:rowOff>163830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984250" y="9458960"/>
          <a:ext cx="825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16510</xdr:rowOff>
    </xdr:from>
    <xdr:ext cx="529590" cy="24320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786765" y="924052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64,523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76200</xdr:rowOff>
    </xdr:from>
    <xdr:ext cx="762000" cy="24701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0068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76200</xdr:rowOff>
    </xdr:from>
    <xdr:ext cx="762000" cy="24701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2575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76200</xdr:rowOff>
    </xdr:from>
    <xdr:ext cx="756920" cy="24701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4511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76200</xdr:rowOff>
    </xdr:from>
    <xdr:ext cx="762000" cy="24701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6573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76200</xdr:rowOff>
    </xdr:from>
    <xdr:ext cx="762000" cy="24701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8572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56</xdr:row>
      <xdr:rowOff>60325</xdr:rowOff>
    </xdr:from>
    <xdr:to>
      <xdr:col>24</xdr:col>
      <xdr:colOff>114300</xdr:colOff>
      <xdr:row>56</xdr:row>
      <xdr:rowOff>157480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127500" y="945197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39370</xdr:rowOff>
    </xdr:from>
    <xdr:ext cx="534670" cy="24701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229100" y="943102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65,029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55</xdr:row>
      <xdr:rowOff>113665</xdr:rowOff>
    </xdr:from>
    <xdr:to>
      <xdr:col>20</xdr:col>
      <xdr:colOff>38100</xdr:colOff>
      <xdr:row>56</xdr:row>
      <xdr:rowOff>47625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384550" y="93376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61595</xdr:rowOff>
    </xdr:from>
    <xdr:ext cx="529590" cy="247650"/>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187065" y="911796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74,167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56</xdr:row>
      <xdr:rowOff>26670</xdr:rowOff>
    </xdr:from>
    <xdr:to>
      <xdr:col>15</xdr:col>
      <xdr:colOff>101600</xdr:colOff>
      <xdr:row>56</xdr:row>
      <xdr:rowOff>124460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571750" y="9418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54</xdr:row>
      <xdr:rowOff>140335</xdr:rowOff>
    </xdr:from>
    <xdr:ext cx="529590" cy="24320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393315" y="919670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67,782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56</xdr:row>
      <xdr:rowOff>96520</xdr:rowOff>
    </xdr:from>
    <xdr:to>
      <xdr:col>10</xdr:col>
      <xdr:colOff>165100</xdr:colOff>
      <xdr:row>57</xdr:row>
      <xdr:rowOff>30480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778000" y="948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21590</xdr:rowOff>
    </xdr:from>
    <xdr:ext cx="534670" cy="24701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580515" y="958088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62,024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56</xdr:row>
      <xdr:rowOff>117475</xdr:rowOff>
    </xdr:from>
    <xdr:to>
      <xdr:col>6</xdr:col>
      <xdr:colOff>38100</xdr:colOff>
      <xdr:row>57</xdr:row>
      <xdr:rowOff>51435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984250" y="95091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42545</xdr:rowOff>
    </xdr:from>
    <xdr:ext cx="529590" cy="24701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786765" y="9601835"/>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60,256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54610</xdr:rowOff>
    </xdr:from>
    <xdr:to>
      <xdr:col>28</xdr:col>
      <xdr:colOff>114300</xdr:colOff>
      <xdr:row>65</xdr:row>
      <xdr:rowOff>30480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685800" y="106197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54610</xdr:rowOff>
    </xdr:from>
    <xdr:to>
      <xdr:col>12</xdr:col>
      <xdr:colOff>127000</xdr:colOff>
      <xdr:row>66</xdr:row>
      <xdr:rowOff>133350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128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85090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128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54610</xdr:rowOff>
    </xdr:from>
    <xdr:to>
      <xdr:col>18</xdr:col>
      <xdr:colOff>0</xdr:colOff>
      <xdr:row>66</xdr:row>
      <xdr:rowOff>133350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7145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85090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7145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54610</xdr:rowOff>
    </xdr:from>
    <xdr:to>
      <xdr:col>24</xdr:col>
      <xdr:colOff>0</xdr:colOff>
      <xdr:row>66</xdr:row>
      <xdr:rowOff>133350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27432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85090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27432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3,792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24130</xdr:rowOff>
    </xdr:from>
    <xdr:to>
      <xdr:col>28</xdr:col>
      <xdr:colOff>114300</xdr:colOff>
      <xdr:row>81</xdr:row>
      <xdr:rowOff>78740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685800" y="114274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4805" cy="21526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666750" y="112414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78740</xdr:rowOff>
    </xdr:from>
    <xdr:to>
      <xdr:col>28</xdr:col>
      <xdr:colOff>114300</xdr:colOff>
      <xdr:row>81</xdr:row>
      <xdr:rowOff>78740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685800" y="136613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41910</xdr:rowOff>
    </xdr:from>
    <xdr:to>
      <xdr:col>28</xdr:col>
      <xdr:colOff>114300</xdr:colOff>
      <xdr:row>79</xdr:row>
      <xdr:rowOff>41910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685800" y="132892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71120</xdr:rowOff>
    </xdr:from>
    <xdr:ext cx="243840" cy="24320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474980" y="1315085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5715</xdr:rowOff>
    </xdr:from>
    <xdr:to>
      <xdr:col>28</xdr:col>
      <xdr:colOff>114300</xdr:colOff>
      <xdr:row>77</xdr:row>
      <xdr:rowOff>5715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858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34290</xdr:rowOff>
    </xdr:from>
    <xdr:ext cx="531495" cy="24320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11455" y="1277874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133350</xdr:rowOff>
    </xdr:from>
    <xdr:to>
      <xdr:col>28</xdr:col>
      <xdr:colOff>114300</xdr:colOff>
      <xdr:row>74</xdr:row>
      <xdr:rowOff>133350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85800" y="125425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161925</xdr:rowOff>
    </xdr:from>
    <xdr:ext cx="531495" cy="24320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11455" y="1240345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96520</xdr:rowOff>
    </xdr:from>
    <xdr:to>
      <xdr:col>28</xdr:col>
      <xdr:colOff>114300</xdr:colOff>
      <xdr:row>72</xdr:row>
      <xdr:rowOff>96520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85800" y="121704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125730</xdr:rowOff>
    </xdr:from>
    <xdr:ext cx="531495" cy="24320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11455" y="1203198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60325</xdr:rowOff>
    </xdr:from>
    <xdr:to>
      <xdr:col>28</xdr:col>
      <xdr:colOff>114300</xdr:colOff>
      <xdr:row>70</xdr:row>
      <xdr:rowOff>60325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685800" y="117989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88900</xdr:rowOff>
    </xdr:from>
    <xdr:ext cx="531495" cy="242570"/>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11455" y="11659870"/>
          <a:ext cx="53149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24130</xdr:rowOff>
    </xdr:from>
    <xdr:to>
      <xdr:col>28</xdr:col>
      <xdr:colOff>114300</xdr:colOff>
      <xdr:row>68</xdr:row>
      <xdr:rowOff>24130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685800" y="11427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52070</xdr:rowOff>
    </xdr:from>
    <xdr:ext cx="531495" cy="24320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11455" y="1128776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24130</xdr:rowOff>
    </xdr:from>
    <xdr:to>
      <xdr:col>28</xdr:col>
      <xdr:colOff>114300</xdr:colOff>
      <xdr:row>81</xdr:row>
      <xdr:rowOff>78740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685800" y="114274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85725</xdr:rowOff>
    </xdr:from>
    <xdr:to>
      <xdr:col>24</xdr:col>
      <xdr:colOff>62865</xdr:colOff>
      <xdr:row>79</xdr:row>
      <xdr:rowOff>24130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176395" y="11824335"/>
          <a:ext cx="1270" cy="14471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28575</xdr:rowOff>
    </xdr:from>
    <xdr:ext cx="378460" cy="24320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229100" y="13275945"/>
          <a:ext cx="3784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496</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24130</xdr:rowOff>
    </xdr:from>
    <xdr:to>
      <xdr:col>24</xdr:col>
      <xdr:colOff>152400</xdr:colOff>
      <xdr:row>79</xdr:row>
      <xdr:rowOff>24130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108450" y="132715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34925</xdr:rowOff>
    </xdr:from>
    <xdr:ext cx="534670" cy="24320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229100" y="1160589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39,320</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85725</xdr:rowOff>
    </xdr:from>
    <xdr:to>
      <xdr:col>24</xdr:col>
      <xdr:colOff>152400</xdr:colOff>
      <xdr:row>70</xdr:row>
      <xdr:rowOff>85725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108450" y="118243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78</xdr:row>
      <xdr:rowOff>95250</xdr:rowOff>
    </xdr:from>
    <xdr:to>
      <xdr:col>24</xdr:col>
      <xdr:colOff>63500</xdr:colOff>
      <xdr:row>78</xdr:row>
      <xdr:rowOff>105410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429000" y="13174980"/>
          <a:ext cx="7493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17145</xdr:rowOff>
    </xdr:from>
    <xdr:ext cx="469900" cy="246380"/>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229100" y="12929235"/>
          <a:ext cx="46990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159385</xdr:rowOff>
    </xdr:from>
    <xdr:to>
      <xdr:col>24</xdr:col>
      <xdr:colOff>114300</xdr:colOff>
      <xdr:row>78</xdr:row>
      <xdr:rowOff>92075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127500" y="1307147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105410</xdr:rowOff>
    </xdr:from>
    <xdr:to>
      <xdr:col>19</xdr:col>
      <xdr:colOff>171450</xdr:colOff>
      <xdr:row>78</xdr:row>
      <xdr:rowOff>106680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622550" y="13185140"/>
          <a:ext cx="8064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635</xdr:rowOff>
    </xdr:from>
    <xdr:to>
      <xdr:col>20</xdr:col>
      <xdr:colOff>38100</xdr:colOff>
      <xdr:row>78</xdr:row>
      <xdr:rowOff>97155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384550" y="13080365"/>
          <a:ext cx="825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113665</xdr:rowOff>
    </xdr:from>
    <xdr:ext cx="469900" cy="247650"/>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219450" y="1285811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78</xdr:row>
      <xdr:rowOff>89535</xdr:rowOff>
    </xdr:from>
    <xdr:to>
      <xdr:col>15</xdr:col>
      <xdr:colOff>50800</xdr:colOff>
      <xdr:row>78</xdr:row>
      <xdr:rowOff>106680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828800" y="13169265"/>
          <a:ext cx="79375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163830</xdr:rowOff>
    </xdr:from>
    <xdr:to>
      <xdr:col>15</xdr:col>
      <xdr:colOff>101600</xdr:colOff>
      <xdr:row>78</xdr:row>
      <xdr:rowOff>96520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571750" y="1307592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113030</xdr:rowOff>
    </xdr:from>
    <xdr:ext cx="469900" cy="247650"/>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406650" y="12857480"/>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78</xdr:row>
      <xdr:rowOff>89535</xdr:rowOff>
    </xdr:from>
    <xdr:to>
      <xdr:col>10</xdr:col>
      <xdr:colOff>114300</xdr:colOff>
      <xdr:row>78</xdr:row>
      <xdr:rowOff>100330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028700" y="13169265"/>
          <a:ext cx="8001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144145</xdr:rowOff>
    </xdr:from>
    <xdr:to>
      <xdr:col>10</xdr:col>
      <xdr:colOff>165100</xdr:colOff>
      <xdr:row>78</xdr:row>
      <xdr:rowOff>76835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778000" y="1305623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93345</xdr:rowOff>
    </xdr:from>
    <xdr:ext cx="469900" cy="247650"/>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612900" y="1283779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17145</xdr:rowOff>
    </xdr:from>
    <xdr:to>
      <xdr:col>6</xdr:col>
      <xdr:colOff>38100</xdr:colOff>
      <xdr:row>78</xdr:row>
      <xdr:rowOff>113665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984250" y="13096875"/>
          <a:ext cx="825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128905</xdr:rowOff>
    </xdr:from>
    <xdr:ext cx="469900" cy="246380"/>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19150" y="1287335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76200</xdr:rowOff>
    </xdr:from>
    <xdr:ext cx="762000" cy="24701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0068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76200</xdr:rowOff>
    </xdr:from>
    <xdr:ext cx="762000" cy="24701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2575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76200</xdr:rowOff>
    </xdr:from>
    <xdr:ext cx="756920" cy="24701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451100" y="136588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76200</xdr:rowOff>
    </xdr:from>
    <xdr:ext cx="762000" cy="24701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6573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76200</xdr:rowOff>
    </xdr:from>
    <xdr:ext cx="762000" cy="24701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8572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78</xdr:row>
      <xdr:rowOff>47625</xdr:rowOff>
    </xdr:from>
    <xdr:to>
      <xdr:col>24</xdr:col>
      <xdr:colOff>114300</xdr:colOff>
      <xdr:row>78</xdr:row>
      <xdr:rowOff>144145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127500" y="1312735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137795</xdr:rowOff>
    </xdr:from>
    <xdr:ext cx="469900" cy="24447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229100" y="13049885"/>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3,052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56515</xdr:rowOff>
    </xdr:from>
    <xdr:to>
      <xdr:col>20</xdr:col>
      <xdr:colOff>38100</xdr:colOff>
      <xdr:row>78</xdr:row>
      <xdr:rowOff>153035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384550" y="13136245"/>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145415</xdr:rowOff>
    </xdr:from>
    <xdr:ext cx="469900" cy="24320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219450" y="1322514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57785</xdr:rowOff>
    </xdr:from>
    <xdr:to>
      <xdr:col>15</xdr:col>
      <xdr:colOff>101600</xdr:colOff>
      <xdr:row>78</xdr:row>
      <xdr:rowOff>154940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571750" y="1313751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146685</xdr:rowOff>
    </xdr:from>
    <xdr:ext cx="469900" cy="24701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406650" y="1322641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40005</xdr:rowOff>
    </xdr:from>
    <xdr:to>
      <xdr:col>10</xdr:col>
      <xdr:colOff>165100</xdr:colOff>
      <xdr:row>78</xdr:row>
      <xdr:rowOff>137795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778000" y="131197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128905</xdr:rowOff>
    </xdr:from>
    <xdr:ext cx="469900" cy="246380"/>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612900" y="1320863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51435</xdr:rowOff>
    </xdr:from>
    <xdr:to>
      <xdr:col>6</xdr:col>
      <xdr:colOff>38100</xdr:colOff>
      <xdr:row>78</xdr:row>
      <xdr:rowOff>148590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984250" y="13131165"/>
          <a:ext cx="825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140335</xdr:rowOff>
    </xdr:from>
    <xdr:ext cx="469900" cy="24320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19150" y="1322006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2,910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54610</xdr:rowOff>
    </xdr:from>
    <xdr:to>
      <xdr:col>28</xdr:col>
      <xdr:colOff>114300</xdr:colOff>
      <xdr:row>85</xdr:row>
      <xdr:rowOff>30480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685800" y="139725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54610</xdr:rowOff>
    </xdr:from>
    <xdr:to>
      <xdr:col>12</xdr:col>
      <xdr:colOff>127000</xdr:colOff>
      <xdr:row>86</xdr:row>
      <xdr:rowOff>133350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128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85090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128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54610</xdr:rowOff>
    </xdr:from>
    <xdr:to>
      <xdr:col>18</xdr:col>
      <xdr:colOff>0</xdr:colOff>
      <xdr:row>86</xdr:row>
      <xdr:rowOff>133350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7145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85090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7145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54610</xdr:rowOff>
    </xdr:from>
    <xdr:to>
      <xdr:col>24</xdr:col>
      <xdr:colOff>0</xdr:colOff>
      <xdr:row>86</xdr:row>
      <xdr:rowOff>133350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27432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85090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27432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150,286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24130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685800" y="14780260"/>
          <a:ext cx="422910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4805" cy="21526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666750" y="145942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4000"/>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11455" y="169138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11455" y="16587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400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11455" y="16260445"/>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94</xdr:row>
      <xdr:rowOff>160655</xdr:rowOff>
    </xdr:from>
    <xdr:ext cx="595630" cy="259080"/>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370" y="159340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5630" cy="254000"/>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5608300"/>
          <a:ext cx="5956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5630" cy="2584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90</xdr:row>
      <xdr:rowOff>7620</xdr:rowOff>
    </xdr:from>
    <xdr:to>
      <xdr:col>28</xdr:col>
      <xdr:colOff>114300</xdr:colOff>
      <xdr:row>90</xdr:row>
      <xdr:rowOff>7620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685800" y="150990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36830</xdr:rowOff>
    </xdr:from>
    <xdr:ext cx="595630" cy="24701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370" y="1496060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24130</xdr:rowOff>
    </xdr:from>
    <xdr:to>
      <xdr:col>28</xdr:col>
      <xdr:colOff>114300</xdr:colOff>
      <xdr:row>88</xdr:row>
      <xdr:rowOff>24130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685800" y="147802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52070</xdr:rowOff>
    </xdr:from>
    <xdr:ext cx="595630" cy="24320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370" y="146405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24130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685800" y="14780260"/>
          <a:ext cx="422910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110490</xdr:rowOff>
    </xdr:from>
    <xdr:to>
      <xdr:col>24</xdr:col>
      <xdr:colOff>62865</xdr:colOff>
      <xdr:row>98</xdr:row>
      <xdr:rowOff>60960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176395" y="15034260"/>
          <a:ext cx="1270" cy="1485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64770</xdr:rowOff>
    </xdr:from>
    <xdr:ext cx="534670" cy="254000"/>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229100" y="1652397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79,219</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60960</xdr:rowOff>
    </xdr:from>
    <xdr:to>
      <xdr:col>24</xdr:col>
      <xdr:colOff>152400</xdr:colOff>
      <xdr:row>98</xdr:row>
      <xdr:rowOff>60960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108450" y="16520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59690</xdr:rowOff>
    </xdr:from>
    <xdr:ext cx="598805" cy="24828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229100" y="14815820"/>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215,961</a:t>
          </a:r>
          <a:endParaRPr kumimoji="1" lang="ja-JP" altLang="en-US" sz="1000" b="1">
            <a:latin typeface="ＭＳ Ｐゴシック"/>
            <a:ea typeface="ＭＳ Ｐゴシック"/>
          </a:endParaRPr>
        </a:p>
      </xdr:txBody>
    </xdr:sp>
    <xdr:clientData/>
  </xdr:oneCellAnchor>
  <xdr:twoCellAnchor>
    <xdr:from>
      <xdr:col>23</xdr:col>
      <xdr:colOff>165100</xdr:colOff>
      <xdr:row>89</xdr:row>
      <xdr:rowOff>110490</xdr:rowOff>
    </xdr:from>
    <xdr:to>
      <xdr:col>24</xdr:col>
      <xdr:colOff>152400</xdr:colOff>
      <xdr:row>89</xdr:row>
      <xdr:rowOff>110490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108450" y="150342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93</xdr:row>
      <xdr:rowOff>45720</xdr:rowOff>
    </xdr:from>
    <xdr:to>
      <xdr:col>24</xdr:col>
      <xdr:colOff>63500</xdr:colOff>
      <xdr:row>93</xdr:row>
      <xdr:rowOff>156845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429000" y="15647670"/>
          <a:ext cx="749300" cy="111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35560</xdr:rowOff>
    </xdr:from>
    <xdr:ext cx="598805" cy="259080"/>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229100" y="1598041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122,194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57150</xdr:rowOff>
    </xdr:from>
    <xdr:to>
      <xdr:col>24</xdr:col>
      <xdr:colOff>114300</xdr:colOff>
      <xdr:row>95</xdr:row>
      <xdr:rowOff>158750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127500" y="1600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635</xdr:rowOff>
    </xdr:from>
    <xdr:to>
      <xdr:col>19</xdr:col>
      <xdr:colOff>171450</xdr:colOff>
      <xdr:row>93</xdr:row>
      <xdr:rowOff>156845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622550" y="15602585"/>
          <a:ext cx="806450" cy="156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147320</xdr:rowOff>
    </xdr:from>
    <xdr:to>
      <xdr:col>20</xdr:col>
      <xdr:colOff>38100</xdr:colOff>
      <xdr:row>96</xdr:row>
      <xdr:rowOff>77470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384550" y="160921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96</xdr:row>
      <xdr:rowOff>68580</xdr:rowOff>
    </xdr:from>
    <xdr:ext cx="593725" cy="259080"/>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154680" y="1618488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113,906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93</xdr:row>
      <xdr:rowOff>635</xdr:rowOff>
    </xdr:from>
    <xdr:to>
      <xdr:col>15</xdr:col>
      <xdr:colOff>50800</xdr:colOff>
      <xdr:row>94</xdr:row>
      <xdr:rowOff>94615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828800" y="15602585"/>
          <a:ext cx="793750" cy="265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9525</xdr:rowOff>
    </xdr:from>
    <xdr:to>
      <xdr:col>15</xdr:col>
      <xdr:colOff>101600</xdr:colOff>
      <xdr:row>95</xdr:row>
      <xdr:rowOff>111125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571750" y="1595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102235</xdr:rowOff>
    </xdr:from>
    <xdr:ext cx="593725" cy="2584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360930" y="1604708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94</xdr:row>
      <xdr:rowOff>94615</xdr:rowOff>
    </xdr:from>
    <xdr:to>
      <xdr:col>10</xdr:col>
      <xdr:colOff>114300</xdr:colOff>
      <xdr:row>94</xdr:row>
      <xdr:rowOff>170180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028700" y="15868015"/>
          <a:ext cx="8001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91440</xdr:rowOff>
    </xdr:from>
    <xdr:to>
      <xdr:col>10</xdr:col>
      <xdr:colOff>165100</xdr:colOff>
      <xdr:row>98</xdr:row>
      <xdr:rowOff>21590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778000" y="1637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12700</xdr:rowOff>
    </xdr:from>
    <xdr:ext cx="534670" cy="259080"/>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580515" y="164719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87,538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129540</xdr:rowOff>
    </xdr:from>
    <xdr:to>
      <xdr:col>6</xdr:col>
      <xdr:colOff>38100</xdr:colOff>
      <xdr:row>98</xdr:row>
      <xdr:rowOff>59690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984250" y="164172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50800</xdr:rowOff>
    </xdr:from>
    <xdr:ext cx="529590" cy="259080"/>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786765" y="1651000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84,021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6920"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4511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92</xdr:row>
      <xdr:rowOff>166370</xdr:rowOff>
    </xdr:from>
    <xdr:to>
      <xdr:col>24</xdr:col>
      <xdr:colOff>114300</xdr:colOff>
      <xdr:row>93</xdr:row>
      <xdr:rowOff>96520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127500" y="1559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17780</xdr:rowOff>
    </xdr:from>
    <xdr:ext cx="598805" cy="254000"/>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229100" y="1544828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159,406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93</xdr:row>
      <xdr:rowOff>106045</xdr:rowOff>
    </xdr:from>
    <xdr:to>
      <xdr:col>20</xdr:col>
      <xdr:colOff>38100</xdr:colOff>
      <xdr:row>94</xdr:row>
      <xdr:rowOff>36195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384550" y="157079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92</xdr:row>
      <xdr:rowOff>52705</xdr:rowOff>
    </xdr:from>
    <xdr:ext cx="593725" cy="254000"/>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154680" y="1548320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149,182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92</xdr:row>
      <xdr:rowOff>121285</xdr:rowOff>
    </xdr:from>
    <xdr:to>
      <xdr:col>15</xdr:col>
      <xdr:colOff>101600</xdr:colOff>
      <xdr:row>93</xdr:row>
      <xdr:rowOff>52070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571750" y="155517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91</xdr:row>
      <xdr:rowOff>67945</xdr:rowOff>
    </xdr:from>
    <xdr:ext cx="593725" cy="2584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360930" y="1532699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163,527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94</xdr:row>
      <xdr:rowOff>43815</xdr:rowOff>
    </xdr:from>
    <xdr:to>
      <xdr:col>10</xdr:col>
      <xdr:colOff>165100</xdr:colOff>
      <xdr:row>94</xdr:row>
      <xdr:rowOff>145415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778000" y="1581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92</xdr:row>
      <xdr:rowOff>161925</xdr:rowOff>
    </xdr:from>
    <xdr:ext cx="593725" cy="259080"/>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548130" y="1559242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139,161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94</xdr:row>
      <xdr:rowOff>119380</xdr:rowOff>
    </xdr:from>
    <xdr:to>
      <xdr:col>6</xdr:col>
      <xdr:colOff>38100</xdr:colOff>
      <xdr:row>95</xdr:row>
      <xdr:rowOff>49530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984250" y="158927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93</xdr:row>
      <xdr:rowOff>66040</xdr:rowOff>
    </xdr:from>
    <xdr:ext cx="593725" cy="254000"/>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754380" y="1566799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132,177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54610</xdr:rowOff>
    </xdr:from>
    <xdr:to>
      <xdr:col>59</xdr:col>
      <xdr:colOff>50800</xdr:colOff>
      <xdr:row>25</xdr:row>
      <xdr:rowOff>30480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5956300" y="39141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54610</xdr:rowOff>
    </xdr:from>
    <xdr:to>
      <xdr:col>43</xdr:col>
      <xdr:colOff>63500</xdr:colOff>
      <xdr:row>26</xdr:row>
      <xdr:rowOff>133350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06425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85090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06425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54610</xdr:rowOff>
    </xdr:from>
    <xdr:to>
      <xdr:col>48</xdr:col>
      <xdr:colOff>127000</xdr:colOff>
      <xdr:row>26</xdr:row>
      <xdr:rowOff>133350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9850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85090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9850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54,618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54610</xdr:rowOff>
    </xdr:from>
    <xdr:to>
      <xdr:col>54</xdr:col>
      <xdr:colOff>127000</xdr:colOff>
      <xdr:row>26</xdr:row>
      <xdr:rowOff>133350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0137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85090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0137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40,272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24130</xdr:rowOff>
    </xdr:from>
    <xdr:to>
      <xdr:col>59</xdr:col>
      <xdr:colOff>50800</xdr:colOff>
      <xdr:row>41</xdr:row>
      <xdr:rowOff>78740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5956300" y="4721860"/>
          <a:ext cx="42100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4805" cy="21526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200" y="45358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78740</xdr:rowOff>
    </xdr:from>
    <xdr:to>
      <xdr:col>59</xdr:col>
      <xdr:colOff>50800</xdr:colOff>
      <xdr:row>41</xdr:row>
      <xdr:rowOff>78740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5956300" y="69557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41910</xdr:rowOff>
    </xdr:from>
    <xdr:to>
      <xdr:col>59</xdr:col>
      <xdr:colOff>50800</xdr:colOff>
      <xdr:row>39</xdr:row>
      <xdr:rowOff>41910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5956300" y="65836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71120</xdr:rowOff>
    </xdr:from>
    <xdr:ext cx="243840" cy="24320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726430" y="644525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34290</xdr:rowOff>
    </xdr:from>
    <xdr:ext cx="526415" cy="24320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5481955" y="6073140"/>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133350</xdr:rowOff>
    </xdr:from>
    <xdr:to>
      <xdr:col>59</xdr:col>
      <xdr:colOff>50800</xdr:colOff>
      <xdr:row>34</xdr:row>
      <xdr:rowOff>133350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5956300" y="583692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161925</xdr:rowOff>
    </xdr:from>
    <xdr:ext cx="595630" cy="24320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5417820" y="569785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96520</xdr:rowOff>
    </xdr:from>
    <xdr:to>
      <xdr:col>59</xdr:col>
      <xdr:colOff>50800</xdr:colOff>
      <xdr:row>32</xdr:row>
      <xdr:rowOff>96520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5956300" y="5464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125730</xdr:rowOff>
    </xdr:from>
    <xdr:ext cx="595630" cy="24320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5417820" y="532638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60325</xdr:rowOff>
    </xdr:from>
    <xdr:to>
      <xdr:col>59</xdr:col>
      <xdr:colOff>50800</xdr:colOff>
      <xdr:row>30</xdr:row>
      <xdr:rowOff>60325</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5956300" y="50933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88900</xdr:rowOff>
    </xdr:from>
    <xdr:ext cx="595630" cy="242570"/>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5417820" y="4954270"/>
          <a:ext cx="59563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24130</xdr:rowOff>
    </xdr:from>
    <xdr:to>
      <xdr:col>59</xdr:col>
      <xdr:colOff>50800</xdr:colOff>
      <xdr:row>28</xdr:row>
      <xdr:rowOff>24130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5956300" y="47218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52070</xdr:rowOff>
    </xdr:from>
    <xdr:ext cx="595630" cy="24320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5417820" y="45821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24130</xdr:rowOff>
    </xdr:from>
    <xdr:to>
      <xdr:col>59</xdr:col>
      <xdr:colOff>50800</xdr:colOff>
      <xdr:row>41</xdr:row>
      <xdr:rowOff>78740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5956300" y="4721860"/>
          <a:ext cx="42100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30</xdr:row>
      <xdr:rowOff>81280</xdr:rowOff>
    </xdr:from>
    <xdr:to>
      <xdr:col>54</xdr:col>
      <xdr:colOff>171450</xdr:colOff>
      <xdr:row>38</xdr:row>
      <xdr:rowOff>23495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429750" y="5114290"/>
          <a:ext cx="0" cy="1283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28575</xdr:rowOff>
    </xdr:from>
    <xdr:ext cx="529590" cy="24320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9480550" y="640270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25,119</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23495</xdr:rowOff>
    </xdr:from>
    <xdr:to>
      <xdr:col>55</xdr:col>
      <xdr:colOff>88900</xdr:colOff>
      <xdr:row>38</xdr:row>
      <xdr:rowOff>23495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359900" y="63976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30480</xdr:rowOff>
    </xdr:from>
    <xdr:ext cx="593725" cy="24320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9480550" y="4895850"/>
          <a:ext cx="59372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197,158</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81280</xdr:rowOff>
    </xdr:from>
    <xdr:to>
      <xdr:col>55</xdr:col>
      <xdr:colOff>88900</xdr:colOff>
      <xdr:row>30</xdr:row>
      <xdr:rowOff>81280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359900" y="5114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20955</xdr:rowOff>
    </xdr:from>
    <xdr:to>
      <xdr:col>55</xdr:col>
      <xdr:colOff>0</xdr:colOff>
      <xdr:row>36</xdr:row>
      <xdr:rowOff>24765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686800" y="6059805"/>
          <a:ext cx="7429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60325</xdr:rowOff>
    </xdr:from>
    <xdr:ext cx="529590" cy="247650"/>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9480550" y="6099175"/>
          <a:ext cx="52959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55,597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80645</xdr:rowOff>
    </xdr:from>
    <xdr:to>
      <xdr:col>55</xdr:col>
      <xdr:colOff>50800</xdr:colOff>
      <xdr:row>37</xdr:row>
      <xdr:rowOff>14605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398000" y="61194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36</xdr:row>
      <xdr:rowOff>24765</xdr:rowOff>
    </xdr:from>
    <xdr:to>
      <xdr:col>50</xdr:col>
      <xdr:colOff>114300</xdr:colOff>
      <xdr:row>36</xdr:row>
      <xdr:rowOff>71755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86700" y="6063615"/>
          <a:ext cx="8001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71120</xdr:rowOff>
    </xdr:from>
    <xdr:to>
      <xdr:col>50</xdr:col>
      <xdr:colOff>165100</xdr:colOff>
      <xdr:row>37</xdr:row>
      <xdr:rowOff>3810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36000" y="610997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36</xdr:row>
      <xdr:rowOff>159385</xdr:rowOff>
    </xdr:from>
    <xdr:ext cx="534670" cy="24320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38515" y="619823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57,004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31</xdr:row>
      <xdr:rowOff>148590</xdr:rowOff>
    </xdr:from>
    <xdr:to>
      <xdr:col>45</xdr:col>
      <xdr:colOff>171450</xdr:colOff>
      <xdr:row>36</xdr:row>
      <xdr:rowOff>71755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080250" y="5349240"/>
          <a:ext cx="806450" cy="761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108585</xdr:rowOff>
    </xdr:from>
    <xdr:to>
      <xdr:col>46</xdr:col>
      <xdr:colOff>38100</xdr:colOff>
      <xdr:row>37</xdr:row>
      <xdr:rowOff>41275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42250" y="614743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33655</xdr:rowOff>
    </xdr:from>
    <xdr:ext cx="529590" cy="24320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644765" y="624014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31</xdr:row>
      <xdr:rowOff>148590</xdr:rowOff>
    </xdr:from>
    <xdr:to>
      <xdr:col>41</xdr:col>
      <xdr:colOff>50800</xdr:colOff>
      <xdr:row>36</xdr:row>
      <xdr:rowOff>132715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286500" y="5349240"/>
          <a:ext cx="793750" cy="822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122555</xdr:rowOff>
    </xdr:from>
    <xdr:to>
      <xdr:col>41</xdr:col>
      <xdr:colOff>101600</xdr:colOff>
      <xdr:row>32</xdr:row>
      <xdr:rowOff>55245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029450" y="532320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32</xdr:row>
      <xdr:rowOff>47625</xdr:rowOff>
    </xdr:from>
    <xdr:ext cx="593725" cy="24320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818630" y="5415915"/>
          <a:ext cx="59372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162,417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36</xdr:row>
      <xdr:rowOff>126365</xdr:rowOff>
    </xdr:from>
    <xdr:to>
      <xdr:col>36</xdr:col>
      <xdr:colOff>165100</xdr:colOff>
      <xdr:row>37</xdr:row>
      <xdr:rowOff>59690</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235700" y="616521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37</xdr:row>
      <xdr:rowOff>50800</xdr:rowOff>
    </xdr:from>
    <xdr:ext cx="534670" cy="24320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038215" y="625729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49,367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76200</xdr:rowOff>
    </xdr:from>
    <xdr:ext cx="762000" cy="24701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25830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76200</xdr:rowOff>
    </xdr:from>
    <xdr:ext cx="762000" cy="24701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153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76200</xdr:rowOff>
    </xdr:from>
    <xdr:ext cx="762000" cy="24701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7152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76200</xdr:rowOff>
    </xdr:from>
    <xdr:ext cx="756920" cy="24701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9088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76200</xdr:rowOff>
    </xdr:from>
    <xdr:ext cx="762000" cy="24701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1150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35</xdr:row>
      <xdr:rowOff>137160</xdr:rowOff>
    </xdr:from>
    <xdr:to>
      <xdr:col>55</xdr:col>
      <xdr:colOff>50800</xdr:colOff>
      <xdr:row>36</xdr:row>
      <xdr:rowOff>70485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398000" y="600837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159385</xdr:rowOff>
    </xdr:from>
    <xdr:ext cx="529590" cy="24320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9480550" y="586295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70,399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35</xdr:row>
      <xdr:rowOff>140335</xdr:rowOff>
    </xdr:from>
    <xdr:to>
      <xdr:col>50</xdr:col>
      <xdr:colOff>165100</xdr:colOff>
      <xdr:row>36</xdr:row>
      <xdr:rowOff>73025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36000" y="601154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34</xdr:row>
      <xdr:rowOff>89535</xdr:rowOff>
    </xdr:from>
    <xdr:ext cx="534670" cy="24320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38515" y="579310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69,890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22225</xdr:rowOff>
    </xdr:from>
    <xdr:to>
      <xdr:col>46</xdr:col>
      <xdr:colOff>38100</xdr:colOff>
      <xdr:row>36</xdr:row>
      <xdr:rowOff>119380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42250" y="6061075"/>
          <a:ext cx="825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34</xdr:row>
      <xdr:rowOff>135255</xdr:rowOff>
    </xdr:from>
    <xdr:ext cx="529590" cy="24828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644765" y="583882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63,550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31</xdr:row>
      <xdr:rowOff>100330</xdr:rowOff>
    </xdr:from>
    <xdr:to>
      <xdr:col>41</xdr:col>
      <xdr:colOff>101600</xdr:colOff>
      <xdr:row>32</xdr:row>
      <xdr:rowOff>33655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029450" y="53009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30</xdr:row>
      <xdr:rowOff>50165</xdr:rowOff>
    </xdr:from>
    <xdr:ext cx="593725" cy="24320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818630" y="5083175"/>
          <a:ext cx="59372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165,385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36</xdr:row>
      <xdr:rowOff>84455</xdr:rowOff>
    </xdr:from>
    <xdr:to>
      <xdr:col>36</xdr:col>
      <xdr:colOff>165100</xdr:colOff>
      <xdr:row>37</xdr:row>
      <xdr:rowOff>17145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235700" y="612330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35</xdr:row>
      <xdr:rowOff>33655</xdr:rowOff>
    </xdr:from>
    <xdr:ext cx="534670" cy="24320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038215" y="590486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55,076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54610</xdr:rowOff>
    </xdr:from>
    <xdr:to>
      <xdr:col>59</xdr:col>
      <xdr:colOff>50800</xdr:colOff>
      <xdr:row>45</xdr:row>
      <xdr:rowOff>30480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5956300" y="72669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54610</xdr:rowOff>
    </xdr:from>
    <xdr:to>
      <xdr:col>43</xdr:col>
      <xdr:colOff>63500</xdr:colOff>
      <xdr:row>46</xdr:row>
      <xdr:rowOff>133350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06425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85090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06425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54610</xdr:rowOff>
    </xdr:from>
    <xdr:to>
      <xdr:col>48</xdr:col>
      <xdr:colOff>127000</xdr:colOff>
      <xdr:row>46</xdr:row>
      <xdr:rowOff>133350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9850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85090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9850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60,753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54610</xdr:rowOff>
    </xdr:from>
    <xdr:to>
      <xdr:col>54</xdr:col>
      <xdr:colOff>127000</xdr:colOff>
      <xdr:row>46</xdr:row>
      <xdr:rowOff>133350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0137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85090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0137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55,463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24130</xdr:rowOff>
    </xdr:from>
    <xdr:to>
      <xdr:col>59</xdr:col>
      <xdr:colOff>50800</xdr:colOff>
      <xdr:row>61</xdr:row>
      <xdr:rowOff>78740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5956300" y="8074660"/>
          <a:ext cx="42100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4805" cy="21526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200" y="78886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78740</xdr:rowOff>
    </xdr:from>
    <xdr:to>
      <xdr:col>59</xdr:col>
      <xdr:colOff>50800</xdr:colOff>
      <xdr:row>61</xdr:row>
      <xdr:rowOff>78740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5956300" y="103085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41910</xdr:rowOff>
    </xdr:from>
    <xdr:to>
      <xdr:col>59</xdr:col>
      <xdr:colOff>50800</xdr:colOff>
      <xdr:row>59</xdr:row>
      <xdr:rowOff>41910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5956300" y="99364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71120</xdr:rowOff>
    </xdr:from>
    <xdr:ext cx="243840" cy="24320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726430" y="979805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34290</xdr:rowOff>
    </xdr:from>
    <xdr:ext cx="526415" cy="24320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481955" y="9425940"/>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133350</xdr:rowOff>
    </xdr:from>
    <xdr:to>
      <xdr:col>59</xdr:col>
      <xdr:colOff>50800</xdr:colOff>
      <xdr:row>54</xdr:row>
      <xdr:rowOff>133350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5956300" y="918972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161925</xdr:rowOff>
    </xdr:from>
    <xdr:ext cx="526415" cy="24320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481955" y="9050655"/>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96520</xdr:rowOff>
    </xdr:from>
    <xdr:to>
      <xdr:col>59</xdr:col>
      <xdr:colOff>50800</xdr:colOff>
      <xdr:row>52</xdr:row>
      <xdr:rowOff>96520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5956300" y="8817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125730</xdr:rowOff>
    </xdr:from>
    <xdr:ext cx="526415" cy="24320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481955" y="8679180"/>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60325</xdr:rowOff>
    </xdr:from>
    <xdr:to>
      <xdr:col>59</xdr:col>
      <xdr:colOff>50800</xdr:colOff>
      <xdr:row>50</xdr:row>
      <xdr:rowOff>60325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5956300" y="84461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88900</xdr:rowOff>
    </xdr:from>
    <xdr:ext cx="595630" cy="242570"/>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417820" y="8307070"/>
          <a:ext cx="59563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24130</xdr:rowOff>
    </xdr:from>
    <xdr:to>
      <xdr:col>59</xdr:col>
      <xdr:colOff>50800</xdr:colOff>
      <xdr:row>48</xdr:row>
      <xdr:rowOff>24130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5956300" y="80746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52070</xdr:rowOff>
    </xdr:from>
    <xdr:ext cx="595630" cy="24320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5417820" y="79349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24130</xdr:rowOff>
    </xdr:from>
    <xdr:to>
      <xdr:col>59</xdr:col>
      <xdr:colOff>50800</xdr:colOff>
      <xdr:row>61</xdr:row>
      <xdr:rowOff>78740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5956300" y="8074660"/>
          <a:ext cx="42100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49</xdr:row>
      <xdr:rowOff>124460</xdr:rowOff>
    </xdr:from>
    <xdr:to>
      <xdr:col>54</xdr:col>
      <xdr:colOff>171450</xdr:colOff>
      <xdr:row>58</xdr:row>
      <xdr:rowOff>133350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429750" y="8342630"/>
          <a:ext cx="0" cy="1517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137160</xdr:rowOff>
    </xdr:from>
    <xdr:ext cx="464820" cy="243840"/>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9480550" y="9864090"/>
          <a:ext cx="4648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6,021</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133350</xdr:rowOff>
    </xdr:from>
    <xdr:to>
      <xdr:col>55</xdr:col>
      <xdr:colOff>88900</xdr:colOff>
      <xdr:row>58</xdr:row>
      <xdr:rowOff>133350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359900" y="98602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73025</xdr:rowOff>
    </xdr:from>
    <xdr:ext cx="593725" cy="245110"/>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9480550" y="8123555"/>
          <a:ext cx="59372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128,307</a:t>
          </a:r>
          <a:endParaRPr kumimoji="1" lang="ja-JP" altLang="en-US" sz="1000" b="1">
            <a:latin typeface="ＭＳ Ｐゴシック"/>
            <a:ea typeface="ＭＳ Ｐゴシック"/>
          </a:endParaRPr>
        </a:p>
      </xdr:txBody>
    </xdr:sp>
    <xdr:clientData/>
  </xdr:oneCellAnchor>
  <xdr:twoCellAnchor>
    <xdr:from>
      <xdr:col>54</xdr:col>
      <xdr:colOff>101600</xdr:colOff>
      <xdr:row>49</xdr:row>
      <xdr:rowOff>124460</xdr:rowOff>
    </xdr:from>
    <xdr:to>
      <xdr:col>55</xdr:col>
      <xdr:colOff>88900</xdr:colOff>
      <xdr:row>49</xdr:row>
      <xdr:rowOff>124460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359900" y="83426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20320</xdr:rowOff>
    </xdr:from>
    <xdr:to>
      <xdr:col>55</xdr:col>
      <xdr:colOff>0</xdr:colOff>
      <xdr:row>57</xdr:row>
      <xdr:rowOff>76835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686800" y="9579610"/>
          <a:ext cx="74295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113030</xdr:rowOff>
    </xdr:from>
    <xdr:ext cx="529590" cy="247650"/>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9480550" y="9169400"/>
          <a:ext cx="52959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45,982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55</xdr:row>
      <xdr:rowOff>91440</xdr:rowOff>
    </xdr:from>
    <xdr:to>
      <xdr:col>55</xdr:col>
      <xdr:colOff>50800</xdr:colOff>
      <xdr:row>56</xdr:row>
      <xdr:rowOff>24130</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398000" y="931545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57</xdr:row>
      <xdr:rowOff>76835</xdr:rowOff>
    </xdr:from>
    <xdr:to>
      <xdr:col>50</xdr:col>
      <xdr:colOff>114300</xdr:colOff>
      <xdr:row>57</xdr:row>
      <xdr:rowOff>144780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86700" y="9636125"/>
          <a:ext cx="8001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109855</xdr:rowOff>
    </xdr:from>
    <xdr:to>
      <xdr:col>50</xdr:col>
      <xdr:colOff>165100</xdr:colOff>
      <xdr:row>56</xdr:row>
      <xdr:rowOff>42545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36000" y="933386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54</xdr:row>
      <xdr:rowOff>59055</xdr:rowOff>
    </xdr:from>
    <xdr:ext cx="534670" cy="247650"/>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38515" y="911542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44,475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56</xdr:row>
      <xdr:rowOff>139065</xdr:rowOff>
    </xdr:from>
    <xdr:to>
      <xdr:col>45</xdr:col>
      <xdr:colOff>171450</xdr:colOff>
      <xdr:row>57</xdr:row>
      <xdr:rowOff>144780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080250" y="9530715"/>
          <a:ext cx="80645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92075</xdr:rowOff>
    </xdr:from>
    <xdr:to>
      <xdr:col>46</xdr:col>
      <xdr:colOff>38100</xdr:colOff>
      <xdr:row>56</xdr:row>
      <xdr:rowOff>24765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42250" y="931608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40005</xdr:rowOff>
    </xdr:from>
    <xdr:ext cx="529590" cy="24701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644765" y="9096375"/>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56</xdr:row>
      <xdr:rowOff>139065</xdr:rowOff>
    </xdr:from>
    <xdr:to>
      <xdr:col>41</xdr:col>
      <xdr:colOff>50800</xdr:colOff>
      <xdr:row>57</xdr:row>
      <xdr:rowOff>48895</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286500" y="9530715"/>
          <a:ext cx="79375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38735</xdr:rowOff>
    </xdr:from>
    <xdr:to>
      <xdr:col>41</xdr:col>
      <xdr:colOff>101600</xdr:colOff>
      <xdr:row>54</xdr:row>
      <xdr:rowOff>135890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029450" y="909510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52</xdr:row>
      <xdr:rowOff>151130</xdr:rowOff>
    </xdr:from>
    <xdr:ext cx="529590" cy="24701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851015" y="8872220"/>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63,812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54</xdr:row>
      <xdr:rowOff>55880</xdr:rowOff>
    </xdr:from>
    <xdr:to>
      <xdr:col>36</xdr:col>
      <xdr:colOff>165100</xdr:colOff>
      <xdr:row>54</xdr:row>
      <xdr:rowOff>152400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235700" y="911225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53</xdr:row>
      <xdr:rowOff>5080</xdr:rowOff>
    </xdr:from>
    <xdr:ext cx="534670" cy="247650"/>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038215" y="889381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62,383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76200</xdr:rowOff>
    </xdr:from>
    <xdr:ext cx="762000" cy="24701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25830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76200</xdr:rowOff>
    </xdr:from>
    <xdr:ext cx="762000" cy="24701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153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76200</xdr:rowOff>
    </xdr:from>
    <xdr:ext cx="762000" cy="24701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7152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76200</xdr:rowOff>
    </xdr:from>
    <xdr:ext cx="756920" cy="24701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9088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76200</xdr:rowOff>
    </xdr:from>
    <xdr:ext cx="762000" cy="24701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1150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135890</xdr:rowOff>
    </xdr:from>
    <xdr:to>
      <xdr:col>55</xdr:col>
      <xdr:colOff>50800</xdr:colOff>
      <xdr:row>57</xdr:row>
      <xdr:rowOff>69850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398000" y="95275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114935</xdr:rowOff>
    </xdr:from>
    <xdr:ext cx="529590" cy="247650"/>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9480550" y="950658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28,795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28575</xdr:rowOff>
    </xdr:from>
    <xdr:to>
      <xdr:col>50</xdr:col>
      <xdr:colOff>165100</xdr:colOff>
      <xdr:row>57</xdr:row>
      <xdr:rowOff>126365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36000" y="9587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116840</xdr:rowOff>
    </xdr:from>
    <xdr:ext cx="534670" cy="247650"/>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38515" y="967613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24,133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95250</xdr:rowOff>
    </xdr:from>
    <xdr:to>
      <xdr:col>46</xdr:col>
      <xdr:colOff>38100</xdr:colOff>
      <xdr:row>58</xdr:row>
      <xdr:rowOff>29210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42250" y="96545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20955</xdr:rowOff>
    </xdr:from>
    <xdr:ext cx="529590" cy="246380"/>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44765" y="9747885"/>
          <a:ext cx="52959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18,576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56</xdr:row>
      <xdr:rowOff>90805</xdr:rowOff>
    </xdr:from>
    <xdr:to>
      <xdr:col>41</xdr:col>
      <xdr:colOff>101600</xdr:colOff>
      <xdr:row>57</xdr:row>
      <xdr:rowOff>23495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029450" y="948245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15875</xdr:rowOff>
    </xdr:from>
    <xdr:ext cx="529590" cy="24320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851015" y="957516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32,573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56</xdr:row>
      <xdr:rowOff>163195</xdr:rowOff>
    </xdr:from>
    <xdr:to>
      <xdr:col>36</xdr:col>
      <xdr:colOff>165100</xdr:colOff>
      <xdr:row>57</xdr:row>
      <xdr:rowOff>95885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235700" y="955484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88265</xdr:rowOff>
    </xdr:from>
    <xdr:ext cx="534670" cy="242570"/>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038215" y="9647555"/>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26,557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54610</xdr:rowOff>
    </xdr:from>
    <xdr:to>
      <xdr:col>59</xdr:col>
      <xdr:colOff>50800</xdr:colOff>
      <xdr:row>65</xdr:row>
      <xdr:rowOff>30480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5956300" y="106197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54610</xdr:rowOff>
    </xdr:from>
    <xdr:to>
      <xdr:col>43</xdr:col>
      <xdr:colOff>63500</xdr:colOff>
      <xdr:row>66</xdr:row>
      <xdr:rowOff>133350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06425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85090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06425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54610</xdr:rowOff>
    </xdr:from>
    <xdr:to>
      <xdr:col>48</xdr:col>
      <xdr:colOff>127000</xdr:colOff>
      <xdr:row>66</xdr:row>
      <xdr:rowOff>133350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9850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85090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9850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14,217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54610</xdr:rowOff>
    </xdr:from>
    <xdr:to>
      <xdr:col>54</xdr:col>
      <xdr:colOff>127000</xdr:colOff>
      <xdr:row>66</xdr:row>
      <xdr:rowOff>133350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0137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85090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0137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24130</xdr:rowOff>
    </xdr:from>
    <xdr:to>
      <xdr:col>59</xdr:col>
      <xdr:colOff>50800</xdr:colOff>
      <xdr:row>81</xdr:row>
      <xdr:rowOff>78740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5956300" y="11427460"/>
          <a:ext cx="42100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4805" cy="21526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200" y="112414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78740</xdr:rowOff>
    </xdr:from>
    <xdr:to>
      <xdr:col>59</xdr:col>
      <xdr:colOff>50800</xdr:colOff>
      <xdr:row>81</xdr:row>
      <xdr:rowOff>78740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5956300" y="136613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41910</xdr:rowOff>
    </xdr:from>
    <xdr:to>
      <xdr:col>59</xdr:col>
      <xdr:colOff>50800</xdr:colOff>
      <xdr:row>79</xdr:row>
      <xdr:rowOff>41910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5956300" y="132892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71120</xdr:rowOff>
    </xdr:from>
    <xdr:ext cx="243840" cy="24320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726430" y="1315085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34290</xdr:rowOff>
    </xdr:from>
    <xdr:ext cx="526415" cy="24320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481955" y="12778740"/>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133350</xdr:rowOff>
    </xdr:from>
    <xdr:to>
      <xdr:col>59</xdr:col>
      <xdr:colOff>50800</xdr:colOff>
      <xdr:row>74</xdr:row>
      <xdr:rowOff>133350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956300" y="1254252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161925</xdr:rowOff>
    </xdr:from>
    <xdr:ext cx="526415" cy="24320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5481955" y="12403455"/>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96520</xdr:rowOff>
    </xdr:from>
    <xdr:to>
      <xdr:col>59</xdr:col>
      <xdr:colOff>50800</xdr:colOff>
      <xdr:row>72</xdr:row>
      <xdr:rowOff>96520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5956300" y="121704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125730</xdr:rowOff>
    </xdr:from>
    <xdr:ext cx="526415" cy="24320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5481955" y="12031980"/>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60325</xdr:rowOff>
    </xdr:from>
    <xdr:to>
      <xdr:col>59</xdr:col>
      <xdr:colOff>50800</xdr:colOff>
      <xdr:row>70</xdr:row>
      <xdr:rowOff>60325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5956300" y="117989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88900</xdr:rowOff>
    </xdr:from>
    <xdr:ext cx="526415" cy="242570"/>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481955" y="11659870"/>
          <a:ext cx="52641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24130</xdr:rowOff>
    </xdr:from>
    <xdr:to>
      <xdr:col>59</xdr:col>
      <xdr:colOff>50800</xdr:colOff>
      <xdr:row>68</xdr:row>
      <xdr:rowOff>24130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5956300" y="114274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52070</xdr:rowOff>
    </xdr:from>
    <xdr:ext cx="595630" cy="24320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5417820" y="112877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24130</xdr:rowOff>
    </xdr:from>
    <xdr:to>
      <xdr:col>59</xdr:col>
      <xdr:colOff>50800</xdr:colOff>
      <xdr:row>81</xdr:row>
      <xdr:rowOff>78740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5956300" y="11427460"/>
          <a:ext cx="42100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68580</xdr:rowOff>
    </xdr:from>
    <xdr:to>
      <xdr:col>54</xdr:col>
      <xdr:colOff>171450</xdr:colOff>
      <xdr:row>79</xdr:row>
      <xdr:rowOff>41910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429750" y="11807190"/>
          <a:ext cx="0" cy="1482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46990</xdr:rowOff>
    </xdr:from>
    <xdr:ext cx="244475" cy="24320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9480550" y="13294360"/>
          <a:ext cx="24447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41910</xdr:rowOff>
    </xdr:from>
    <xdr:to>
      <xdr:col>55</xdr:col>
      <xdr:colOff>88900</xdr:colOff>
      <xdr:row>79</xdr:row>
      <xdr:rowOff>41910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359900" y="132892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17145</xdr:rowOff>
    </xdr:from>
    <xdr:ext cx="529590" cy="246380"/>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9480550" y="11588115"/>
          <a:ext cx="52959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79,613</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68580</xdr:rowOff>
    </xdr:from>
    <xdr:to>
      <xdr:col>55</xdr:col>
      <xdr:colOff>88900</xdr:colOff>
      <xdr:row>70</xdr:row>
      <xdr:rowOff>68580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359900" y="118071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40640</xdr:rowOff>
    </xdr:from>
    <xdr:to>
      <xdr:col>55</xdr:col>
      <xdr:colOff>0</xdr:colOff>
      <xdr:row>79</xdr:row>
      <xdr:rowOff>41275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686800" y="13288010"/>
          <a:ext cx="7429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137160</xdr:rowOff>
    </xdr:from>
    <xdr:ext cx="529590" cy="243840"/>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9480550" y="12881610"/>
          <a:ext cx="52959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11,374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114935</xdr:rowOff>
    </xdr:from>
    <xdr:to>
      <xdr:col>55</xdr:col>
      <xdr:colOff>50800</xdr:colOff>
      <xdr:row>78</xdr:row>
      <xdr:rowOff>48895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398000" y="130270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79</xdr:row>
      <xdr:rowOff>39370</xdr:rowOff>
    </xdr:from>
    <xdr:to>
      <xdr:col>50</xdr:col>
      <xdr:colOff>114300</xdr:colOff>
      <xdr:row>79</xdr:row>
      <xdr:rowOff>41275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86700" y="13286740"/>
          <a:ext cx="8001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137160</xdr:rowOff>
    </xdr:from>
    <xdr:to>
      <xdr:col>50</xdr:col>
      <xdr:colOff>165100</xdr:colOff>
      <xdr:row>78</xdr:row>
      <xdr:rowOff>71120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36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86360</xdr:rowOff>
    </xdr:from>
    <xdr:ext cx="534670" cy="24320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38515" y="1283081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156845</xdr:rowOff>
    </xdr:from>
    <xdr:to>
      <xdr:col>45</xdr:col>
      <xdr:colOff>171450</xdr:colOff>
      <xdr:row>79</xdr:row>
      <xdr:rowOff>39370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080250" y="13236575"/>
          <a:ext cx="80645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115570</xdr:rowOff>
    </xdr:from>
    <xdr:to>
      <xdr:col>46</xdr:col>
      <xdr:colOff>38100</xdr:colOff>
      <xdr:row>78</xdr:row>
      <xdr:rowOff>50165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42250" y="13027660"/>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64770</xdr:rowOff>
    </xdr:from>
    <xdr:ext cx="529590" cy="24320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44765" y="1280922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105410</xdr:rowOff>
    </xdr:from>
    <xdr:to>
      <xdr:col>41</xdr:col>
      <xdr:colOff>50800</xdr:colOff>
      <xdr:row>78</xdr:row>
      <xdr:rowOff>156845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286500" y="13185140"/>
          <a:ext cx="79375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147955</xdr:rowOff>
    </xdr:from>
    <xdr:to>
      <xdr:col>41</xdr:col>
      <xdr:colOff>101600</xdr:colOff>
      <xdr:row>77</xdr:row>
      <xdr:rowOff>81280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029450" y="1289240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96520</xdr:rowOff>
    </xdr:from>
    <xdr:ext cx="529590" cy="24701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851015" y="12673330"/>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18,545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5080</xdr:rowOff>
    </xdr:from>
    <xdr:to>
      <xdr:col>36</xdr:col>
      <xdr:colOff>165100</xdr:colOff>
      <xdr:row>77</xdr:row>
      <xdr:rowOff>102870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235700" y="129171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117475</xdr:rowOff>
    </xdr:from>
    <xdr:ext cx="534670" cy="247650"/>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038215" y="1269428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17,401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76200</xdr:rowOff>
    </xdr:from>
    <xdr:ext cx="762000" cy="24701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25830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76200</xdr:rowOff>
    </xdr:from>
    <xdr:ext cx="762000" cy="24701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153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76200</xdr:rowOff>
    </xdr:from>
    <xdr:ext cx="762000" cy="24701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7152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76200</xdr:rowOff>
    </xdr:from>
    <xdr:ext cx="756920" cy="24701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908800" y="136588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76200</xdr:rowOff>
    </xdr:from>
    <xdr:ext cx="762000" cy="24701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1150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156845</xdr:rowOff>
    </xdr:from>
    <xdr:to>
      <xdr:col>55</xdr:col>
      <xdr:colOff>50800</xdr:colOff>
      <xdr:row>79</xdr:row>
      <xdr:rowOff>90170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398000" y="13236575"/>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74930</xdr:rowOff>
    </xdr:from>
    <xdr:ext cx="308610" cy="24701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9480550" y="13154660"/>
          <a:ext cx="3086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157480</xdr:rowOff>
    </xdr:from>
    <xdr:to>
      <xdr:col>50</xdr:col>
      <xdr:colOff>165100</xdr:colOff>
      <xdr:row>79</xdr:row>
      <xdr:rowOff>90805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36000" y="132372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147955</xdr:colOff>
      <xdr:row>79</xdr:row>
      <xdr:rowOff>82550</xdr:rowOff>
    </xdr:from>
    <xdr:ext cx="313690" cy="24447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49005" y="13329920"/>
          <a:ext cx="31369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154940</xdr:rowOff>
    </xdr:from>
    <xdr:to>
      <xdr:col>46</xdr:col>
      <xdr:colOff>38100</xdr:colOff>
      <xdr:row>79</xdr:row>
      <xdr:rowOff>88265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42250" y="1323467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79</xdr:row>
      <xdr:rowOff>79375</xdr:rowOff>
    </xdr:from>
    <xdr:ext cx="378460" cy="24828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715250" y="1332674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107950</xdr:rowOff>
    </xdr:from>
    <xdr:to>
      <xdr:col>41</xdr:col>
      <xdr:colOff>101600</xdr:colOff>
      <xdr:row>79</xdr:row>
      <xdr:rowOff>40640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029450" y="1318768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33020</xdr:rowOff>
    </xdr:from>
    <xdr:ext cx="469900" cy="242570"/>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864350" y="13280390"/>
          <a:ext cx="4699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2,725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56515</xdr:rowOff>
    </xdr:from>
    <xdr:to>
      <xdr:col>36</xdr:col>
      <xdr:colOff>165100</xdr:colOff>
      <xdr:row>78</xdr:row>
      <xdr:rowOff>153035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235700" y="1313624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145415</xdr:rowOff>
    </xdr:from>
    <xdr:ext cx="469900" cy="24320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070600" y="1322514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5,551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54610</xdr:rowOff>
    </xdr:from>
    <xdr:to>
      <xdr:col>59</xdr:col>
      <xdr:colOff>50800</xdr:colOff>
      <xdr:row>85</xdr:row>
      <xdr:rowOff>30480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5956300" y="139725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54610</xdr:rowOff>
    </xdr:from>
    <xdr:to>
      <xdr:col>43</xdr:col>
      <xdr:colOff>63500</xdr:colOff>
      <xdr:row>86</xdr:row>
      <xdr:rowOff>133350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06425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85090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06425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54610</xdr:rowOff>
    </xdr:from>
    <xdr:to>
      <xdr:col>48</xdr:col>
      <xdr:colOff>127000</xdr:colOff>
      <xdr:row>86</xdr:row>
      <xdr:rowOff>133350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9850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85090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9850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54610</xdr:rowOff>
    </xdr:from>
    <xdr:to>
      <xdr:col>54</xdr:col>
      <xdr:colOff>127000</xdr:colOff>
      <xdr:row>86</xdr:row>
      <xdr:rowOff>133350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0137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85090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0137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28,605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24130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5956300" y="14780260"/>
          <a:ext cx="421005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4805" cy="21526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200" y="145942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5956300" y="167297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3840" cy="259080"/>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5726430" y="1658747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5956300" y="164026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26415" cy="254000"/>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481955" y="16260445"/>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956300" y="160769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26415" cy="259080"/>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5481955" y="1593405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5956300" y="157499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26415" cy="254000"/>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481955" y="15608300"/>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5956300" y="154235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22225</xdr:rowOff>
    </xdr:from>
    <xdr:ext cx="526415" cy="2584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5481955" y="15281275"/>
          <a:ext cx="5264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7620</xdr:rowOff>
    </xdr:from>
    <xdr:to>
      <xdr:col>59</xdr:col>
      <xdr:colOff>50800</xdr:colOff>
      <xdr:row>90</xdr:row>
      <xdr:rowOff>7620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5956300" y="150990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36830</xdr:rowOff>
    </xdr:from>
    <xdr:ext cx="595630" cy="24701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5417820" y="1496060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24130</xdr:rowOff>
    </xdr:from>
    <xdr:to>
      <xdr:col>59</xdr:col>
      <xdr:colOff>50800</xdr:colOff>
      <xdr:row>88</xdr:row>
      <xdr:rowOff>24130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5956300" y="147802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52070</xdr:rowOff>
    </xdr:from>
    <xdr:ext cx="595630" cy="24320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5417820" y="146405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24130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5956300" y="14780260"/>
          <a:ext cx="421005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36195</xdr:rowOff>
    </xdr:from>
    <xdr:to>
      <xdr:col>54</xdr:col>
      <xdr:colOff>171450</xdr:colOff>
      <xdr:row>99</xdr:row>
      <xdr:rowOff>36195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429750" y="15127605"/>
          <a:ext cx="0" cy="15392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40640</xdr:rowOff>
    </xdr:from>
    <xdr:ext cx="464820" cy="254000"/>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9480550" y="1667129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3,822</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36195</xdr:rowOff>
    </xdr:from>
    <xdr:to>
      <xdr:col>55</xdr:col>
      <xdr:colOff>88900</xdr:colOff>
      <xdr:row>99</xdr:row>
      <xdr:rowOff>36195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359900" y="166668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148590</xdr:rowOff>
    </xdr:from>
    <xdr:ext cx="529590" cy="24701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9480550" y="14904720"/>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98,262</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36195</xdr:rowOff>
    </xdr:from>
    <xdr:to>
      <xdr:col>55</xdr:col>
      <xdr:colOff>88900</xdr:colOff>
      <xdr:row>90</xdr:row>
      <xdr:rowOff>36195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359900" y="151276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132080</xdr:rowOff>
    </xdr:from>
    <xdr:to>
      <xdr:col>55</xdr:col>
      <xdr:colOff>0</xdr:colOff>
      <xdr:row>97</xdr:row>
      <xdr:rowOff>159385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686800" y="16419830"/>
          <a:ext cx="74295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149225</xdr:rowOff>
    </xdr:from>
    <xdr:ext cx="529590" cy="259080"/>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9480550" y="16094075"/>
          <a:ext cx="5295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26,694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126365</xdr:rowOff>
    </xdr:from>
    <xdr:to>
      <xdr:col>55</xdr:col>
      <xdr:colOff>50800</xdr:colOff>
      <xdr:row>97</xdr:row>
      <xdr:rowOff>56515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398000" y="162426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97</xdr:row>
      <xdr:rowOff>159385</xdr:rowOff>
    </xdr:from>
    <xdr:to>
      <xdr:col>50</xdr:col>
      <xdr:colOff>114300</xdr:colOff>
      <xdr:row>98</xdr:row>
      <xdr:rowOff>68580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86700" y="16447135"/>
          <a:ext cx="8001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133350</xdr:rowOff>
    </xdr:from>
    <xdr:to>
      <xdr:col>50</xdr:col>
      <xdr:colOff>165100</xdr:colOff>
      <xdr:row>97</xdr:row>
      <xdr:rowOff>63500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36000" y="1624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80010</xdr:rowOff>
    </xdr:from>
    <xdr:ext cx="534670" cy="259080"/>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38515" y="160248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26,283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34290</xdr:rowOff>
    </xdr:from>
    <xdr:to>
      <xdr:col>45</xdr:col>
      <xdr:colOff>171450</xdr:colOff>
      <xdr:row>98</xdr:row>
      <xdr:rowOff>68580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080250" y="16493490"/>
          <a:ext cx="80645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137160</xdr:rowOff>
    </xdr:from>
    <xdr:to>
      <xdr:col>46</xdr:col>
      <xdr:colOff>38100</xdr:colOff>
      <xdr:row>97</xdr:row>
      <xdr:rowOff>67310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42250" y="16253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83820</xdr:rowOff>
    </xdr:from>
    <xdr:ext cx="529590" cy="25908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44765" y="160286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34290</xdr:rowOff>
    </xdr:from>
    <xdr:to>
      <xdr:col>41</xdr:col>
      <xdr:colOff>50800</xdr:colOff>
      <xdr:row>98</xdr:row>
      <xdr:rowOff>47625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286500" y="16493490"/>
          <a:ext cx="7937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135890</xdr:rowOff>
    </xdr:from>
    <xdr:to>
      <xdr:col>41</xdr:col>
      <xdr:colOff>101600</xdr:colOff>
      <xdr:row>96</xdr:row>
      <xdr:rowOff>66040</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029450" y="1608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82550</xdr:rowOff>
    </xdr:from>
    <xdr:ext cx="529590" cy="259080"/>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851015" y="158559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165100</xdr:rowOff>
    </xdr:from>
    <xdr:to>
      <xdr:col>36</xdr:col>
      <xdr:colOff>165100</xdr:colOff>
      <xdr:row>96</xdr:row>
      <xdr:rowOff>95250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235700" y="16109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111760</xdr:rowOff>
    </xdr:from>
    <xdr:ext cx="534670" cy="254000"/>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038215" y="1588516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34,840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692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908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80645</xdr:rowOff>
    </xdr:from>
    <xdr:to>
      <xdr:col>55</xdr:col>
      <xdr:colOff>50800</xdr:colOff>
      <xdr:row>98</xdr:row>
      <xdr:rowOff>10795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398000" y="163683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59055</xdr:rowOff>
    </xdr:from>
    <xdr:ext cx="529590" cy="259080"/>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9480550" y="1634680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19,005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109220</xdr:rowOff>
    </xdr:from>
    <xdr:to>
      <xdr:col>50</xdr:col>
      <xdr:colOff>165100</xdr:colOff>
      <xdr:row>98</xdr:row>
      <xdr:rowOff>38735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36000" y="163969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29845</xdr:rowOff>
    </xdr:from>
    <xdr:ext cx="534670" cy="254000"/>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38515" y="1648904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17,288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17780</xdr:rowOff>
    </xdr:from>
    <xdr:to>
      <xdr:col>46</xdr:col>
      <xdr:colOff>38100</xdr:colOff>
      <xdr:row>98</xdr:row>
      <xdr:rowOff>119380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42250" y="164769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110490</xdr:rowOff>
    </xdr:from>
    <xdr:ext cx="529590" cy="254000"/>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644765" y="1656969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12,355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154940</xdr:rowOff>
    </xdr:from>
    <xdr:to>
      <xdr:col>41</xdr:col>
      <xdr:colOff>101600</xdr:colOff>
      <xdr:row>98</xdr:row>
      <xdr:rowOff>85090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029450" y="1644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76200</xdr:rowOff>
    </xdr:from>
    <xdr:ext cx="529590" cy="254000"/>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851015" y="1653540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14,458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168275</xdr:rowOff>
    </xdr:from>
    <xdr:to>
      <xdr:col>36</xdr:col>
      <xdr:colOff>165100</xdr:colOff>
      <xdr:row>98</xdr:row>
      <xdr:rowOff>98425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235700" y="1645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89535</xdr:rowOff>
    </xdr:from>
    <xdr:ext cx="534670" cy="254000"/>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038215" y="1654873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13,635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54610</xdr:rowOff>
    </xdr:from>
    <xdr:to>
      <xdr:col>89</xdr:col>
      <xdr:colOff>171450</xdr:colOff>
      <xdr:row>25</xdr:row>
      <xdr:rowOff>30480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1207750" y="39141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54610</xdr:rowOff>
    </xdr:from>
    <xdr:to>
      <xdr:col>74</xdr:col>
      <xdr:colOff>0</xdr:colOff>
      <xdr:row>26</xdr:row>
      <xdr:rowOff>133350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13157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85090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13157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54610</xdr:rowOff>
    </xdr:from>
    <xdr:to>
      <xdr:col>79</xdr:col>
      <xdr:colOff>63500</xdr:colOff>
      <xdr:row>26</xdr:row>
      <xdr:rowOff>133350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23645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85090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23645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54610</xdr:rowOff>
    </xdr:from>
    <xdr:to>
      <xdr:col>85</xdr:col>
      <xdr:colOff>63500</xdr:colOff>
      <xdr:row>26</xdr:row>
      <xdr:rowOff>133350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26515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85090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26515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24130</xdr:rowOff>
    </xdr:from>
    <xdr:to>
      <xdr:col>89</xdr:col>
      <xdr:colOff>171450</xdr:colOff>
      <xdr:row>41</xdr:row>
      <xdr:rowOff>78740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1207750" y="4721860"/>
          <a:ext cx="42227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1526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169650" y="4535805"/>
          <a:ext cx="34988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78740</xdr:rowOff>
    </xdr:from>
    <xdr:to>
      <xdr:col>89</xdr:col>
      <xdr:colOff>171450</xdr:colOff>
      <xdr:row>41</xdr:row>
      <xdr:rowOff>78740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1207750" y="69557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133350</xdr:rowOff>
    </xdr:from>
    <xdr:to>
      <xdr:col>89</xdr:col>
      <xdr:colOff>171450</xdr:colOff>
      <xdr:row>38</xdr:row>
      <xdr:rowOff>133350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1207750" y="65074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161925</xdr:rowOff>
    </xdr:from>
    <xdr:ext cx="243840" cy="24320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0977880" y="6368415"/>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24130</xdr:rowOff>
    </xdr:from>
    <xdr:to>
      <xdr:col>89</xdr:col>
      <xdr:colOff>171450</xdr:colOff>
      <xdr:row>36</xdr:row>
      <xdr:rowOff>24130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1207750" y="60629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52070</xdr:rowOff>
    </xdr:from>
    <xdr:ext cx="531495" cy="24320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0733405" y="592328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78740</xdr:rowOff>
    </xdr:from>
    <xdr:to>
      <xdr:col>89</xdr:col>
      <xdr:colOff>171450</xdr:colOff>
      <xdr:row>33</xdr:row>
      <xdr:rowOff>78740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1207750" y="561467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106680</xdr:rowOff>
    </xdr:from>
    <xdr:ext cx="531495" cy="24320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0733405" y="547497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133350</xdr:rowOff>
    </xdr:from>
    <xdr:to>
      <xdr:col>89</xdr:col>
      <xdr:colOff>171450</xdr:colOff>
      <xdr:row>30</xdr:row>
      <xdr:rowOff>133350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1207750" y="51663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161925</xdr:rowOff>
    </xdr:from>
    <xdr:ext cx="531495" cy="24320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0733405" y="502729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24130</xdr:rowOff>
    </xdr:from>
    <xdr:to>
      <xdr:col>89</xdr:col>
      <xdr:colOff>171450</xdr:colOff>
      <xdr:row>28</xdr:row>
      <xdr:rowOff>24130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1207750" y="47218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52070</xdr:rowOff>
    </xdr:from>
    <xdr:ext cx="531495" cy="24320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0733405" y="458216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24130</xdr:rowOff>
    </xdr:from>
    <xdr:to>
      <xdr:col>89</xdr:col>
      <xdr:colOff>171450</xdr:colOff>
      <xdr:row>41</xdr:row>
      <xdr:rowOff>78740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1207750" y="4721860"/>
          <a:ext cx="42227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82550</xdr:rowOff>
    </xdr:from>
    <xdr:to>
      <xdr:col>85</xdr:col>
      <xdr:colOff>126365</xdr:colOff>
      <xdr:row>38</xdr:row>
      <xdr:rowOff>133350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4698345" y="5450840"/>
          <a:ext cx="1270" cy="10566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38</xdr:row>
      <xdr:rowOff>144145</xdr:rowOff>
    </xdr:from>
    <xdr:ext cx="249555" cy="242570"/>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4744700" y="6518275"/>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133350</xdr:rowOff>
    </xdr:from>
    <xdr:to>
      <xdr:col>86</xdr:col>
      <xdr:colOff>25400</xdr:colOff>
      <xdr:row>38</xdr:row>
      <xdr:rowOff>133350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611350" y="65074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31</xdr:row>
      <xdr:rowOff>31115</xdr:rowOff>
    </xdr:from>
    <xdr:ext cx="534670" cy="242570"/>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4744700" y="5231765"/>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23,687</a:t>
          </a:r>
          <a:endParaRPr kumimoji="1" lang="ja-JP" altLang="en-US" sz="1000" b="1">
            <a:latin typeface="ＭＳ Ｐゴシック"/>
            <a:ea typeface="ＭＳ Ｐゴシック"/>
          </a:endParaRPr>
        </a:p>
      </xdr:txBody>
    </xdr:sp>
    <xdr:clientData/>
  </xdr:oneCellAnchor>
  <xdr:twoCellAnchor>
    <xdr:from>
      <xdr:col>85</xdr:col>
      <xdr:colOff>38100</xdr:colOff>
      <xdr:row>32</xdr:row>
      <xdr:rowOff>82550</xdr:rowOff>
    </xdr:from>
    <xdr:to>
      <xdr:col>86</xdr:col>
      <xdr:colOff>25400</xdr:colOff>
      <xdr:row>32</xdr:row>
      <xdr:rowOff>82550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611350" y="5450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133350</xdr:rowOff>
    </xdr:from>
    <xdr:to>
      <xdr:col>85</xdr:col>
      <xdr:colOff>127000</xdr:colOff>
      <xdr:row>38</xdr:row>
      <xdr:rowOff>133350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938250" y="650748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37</xdr:row>
      <xdr:rowOff>64770</xdr:rowOff>
    </xdr:from>
    <xdr:ext cx="378460" cy="24320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4744700" y="6271260"/>
          <a:ext cx="37846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42545</xdr:rowOff>
    </xdr:from>
    <xdr:to>
      <xdr:col>85</xdr:col>
      <xdr:colOff>171450</xdr:colOff>
      <xdr:row>38</xdr:row>
      <xdr:rowOff>140335</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649450" y="641667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133350</xdr:rowOff>
    </xdr:from>
    <xdr:to>
      <xdr:col>81</xdr:col>
      <xdr:colOff>50800</xdr:colOff>
      <xdr:row>38</xdr:row>
      <xdr:rowOff>133350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144500" y="650748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39370</xdr:rowOff>
    </xdr:from>
    <xdr:to>
      <xdr:col>81</xdr:col>
      <xdr:colOff>101600</xdr:colOff>
      <xdr:row>38</xdr:row>
      <xdr:rowOff>137160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887450" y="64135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36</xdr:row>
      <xdr:rowOff>152400</xdr:rowOff>
    </xdr:from>
    <xdr:ext cx="469900" cy="24701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722350" y="619125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38</xdr:row>
      <xdr:rowOff>82550</xdr:rowOff>
    </xdr:from>
    <xdr:to>
      <xdr:col>76</xdr:col>
      <xdr:colOff>114300</xdr:colOff>
      <xdr:row>38</xdr:row>
      <xdr:rowOff>133350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344400" y="6456680"/>
          <a:ext cx="8001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38735</xdr:rowOff>
    </xdr:from>
    <xdr:to>
      <xdr:col>76</xdr:col>
      <xdr:colOff>165100</xdr:colOff>
      <xdr:row>38</xdr:row>
      <xdr:rowOff>135255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093700" y="641286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36</xdr:row>
      <xdr:rowOff>151130</xdr:rowOff>
    </xdr:from>
    <xdr:ext cx="469900" cy="24701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928600" y="618998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82550</xdr:rowOff>
    </xdr:from>
    <xdr:to>
      <xdr:col>71</xdr:col>
      <xdr:colOff>171450</xdr:colOff>
      <xdr:row>38</xdr:row>
      <xdr:rowOff>114300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1537950" y="6456680"/>
          <a:ext cx="8064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60325</xdr:rowOff>
    </xdr:from>
    <xdr:to>
      <xdr:col>72</xdr:col>
      <xdr:colOff>38100</xdr:colOff>
      <xdr:row>37</xdr:row>
      <xdr:rowOff>158750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299950" y="626681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36</xdr:row>
      <xdr:rowOff>10160</xdr:rowOff>
    </xdr:from>
    <xdr:ext cx="469900" cy="242570"/>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134850" y="6049010"/>
          <a:ext cx="4699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104140</xdr:rowOff>
    </xdr:from>
    <xdr:to>
      <xdr:col>67</xdr:col>
      <xdr:colOff>101600</xdr:colOff>
      <xdr:row>38</xdr:row>
      <xdr:rowOff>36830</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1487150" y="631063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36</xdr:row>
      <xdr:rowOff>52070</xdr:rowOff>
    </xdr:from>
    <xdr:ext cx="469900" cy="24320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1322050" y="609092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3,334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76200</xdr:rowOff>
    </xdr:from>
    <xdr:ext cx="762000" cy="24701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52880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76200</xdr:rowOff>
    </xdr:from>
    <xdr:ext cx="756920" cy="24701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7668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76200</xdr:rowOff>
    </xdr:from>
    <xdr:ext cx="762000" cy="24701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9730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76200</xdr:rowOff>
    </xdr:from>
    <xdr:ext cx="762000" cy="24701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1729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76200</xdr:rowOff>
    </xdr:from>
    <xdr:ext cx="756920" cy="24701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13665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38</xdr:row>
      <xdr:rowOff>85090</xdr:rowOff>
    </xdr:from>
    <xdr:to>
      <xdr:col>85</xdr:col>
      <xdr:colOff>171450</xdr:colOff>
      <xdr:row>39</xdr:row>
      <xdr:rowOff>17780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649450" y="6459220"/>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38</xdr:row>
      <xdr:rowOff>22225</xdr:rowOff>
    </xdr:from>
    <xdr:ext cx="249555" cy="24828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4744700" y="639635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85090</xdr:rowOff>
    </xdr:from>
    <xdr:to>
      <xdr:col>81</xdr:col>
      <xdr:colOff>101600</xdr:colOff>
      <xdr:row>39</xdr:row>
      <xdr:rowOff>17780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887450" y="64592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39</xdr:row>
      <xdr:rowOff>10160</xdr:rowOff>
    </xdr:from>
    <xdr:ext cx="244475" cy="242570"/>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832840" y="655193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85090</xdr:rowOff>
    </xdr:from>
    <xdr:to>
      <xdr:col>76</xdr:col>
      <xdr:colOff>165100</xdr:colOff>
      <xdr:row>39</xdr:row>
      <xdr:rowOff>17780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093700" y="64592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39</xdr:row>
      <xdr:rowOff>10160</xdr:rowOff>
    </xdr:from>
    <xdr:ext cx="249555" cy="242570"/>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030200" y="6551930"/>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34290</xdr:rowOff>
    </xdr:from>
    <xdr:to>
      <xdr:col>72</xdr:col>
      <xdr:colOff>38100</xdr:colOff>
      <xdr:row>38</xdr:row>
      <xdr:rowOff>130810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299950" y="6408420"/>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38</xdr:row>
      <xdr:rowOff>123190</xdr:rowOff>
    </xdr:from>
    <xdr:ext cx="469900" cy="24320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134850" y="649732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66040</xdr:rowOff>
    </xdr:from>
    <xdr:to>
      <xdr:col>67</xdr:col>
      <xdr:colOff>101600</xdr:colOff>
      <xdr:row>38</xdr:row>
      <xdr:rowOff>162560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1487150" y="644017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38</xdr:row>
      <xdr:rowOff>153670</xdr:rowOff>
    </xdr:from>
    <xdr:ext cx="378460" cy="247650"/>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1367770" y="6527800"/>
          <a:ext cx="378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54610</xdr:rowOff>
    </xdr:from>
    <xdr:to>
      <xdr:col>89</xdr:col>
      <xdr:colOff>171450</xdr:colOff>
      <xdr:row>45</xdr:row>
      <xdr:rowOff>30480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1207750" y="72669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54610</xdr:rowOff>
    </xdr:from>
    <xdr:to>
      <xdr:col>74</xdr:col>
      <xdr:colOff>0</xdr:colOff>
      <xdr:row>46</xdr:row>
      <xdr:rowOff>133350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13157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85090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13157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54610</xdr:rowOff>
    </xdr:from>
    <xdr:to>
      <xdr:col>79</xdr:col>
      <xdr:colOff>63500</xdr:colOff>
      <xdr:row>46</xdr:row>
      <xdr:rowOff>133350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23645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85090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23645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54610</xdr:rowOff>
    </xdr:from>
    <xdr:to>
      <xdr:col>85</xdr:col>
      <xdr:colOff>63500</xdr:colOff>
      <xdr:row>46</xdr:row>
      <xdr:rowOff>133350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26515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85090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26515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24130</xdr:rowOff>
    </xdr:from>
    <xdr:to>
      <xdr:col>89</xdr:col>
      <xdr:colOff>171450</xdr:colOff>
      <xdr:row>61</xdr:row>
      <xdr:rowOff>78740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1207750" y="8074660"/>
          <a:ext cx="42227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1526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1169650" y="7888605"/>
          <a:ext cx="34988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78740</xdr:rowOff>
    </xdr:from>
    <xdr:to>
      <xdr:col>89</xdr:col>
      <xdr:colOff>171450</xdr:colOff>
      <xdr:row>61</xdr:row>
      <xdr:rowOff>78740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1207750" y="103085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133350</xdr:rowOff>
    </xdr:from>
    <xdr:to>
      <xdr:col>89</xdr:col>
      <xdr:colOff>171450</xdr:colOff>
      <xdr:row>54</xdr:row>
      <xdr:rowOff>133350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1207750" y="91897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161925</xdr:rowOff>
    </xdr:from>
    <xdr:ext cx="243840" cy="24320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0977880" y="9050655"/>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24130</xdr:rowOff>
    </xdr:from>
    <xdr:to>
      <xdr:col>89</xdr:col>
      <xdr:colOff>171450</xdr:colOff>
      <xdr:row>48</xdr:row>
      <xdr:rowOff>24130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1207750" y="80746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52070</xdr:rowOff>
    </xdr:from>
    <xdr:ext cx="243840" cy="24320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0977880" y="793496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24130</xdr:rowOff>
    </xdr:from>
    <xdr:to>
      <xdr:col>89</xdr:col>
      <xdr:colOff>171450</xdr:colOff>
      <xdr:row>61</xdr:row>
      <xdr:rowOff>78740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1207750" y="8074660"/>
          <a:ext cx="42227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133350</xdr:rowOff>
    </xdr:from>
    <xdr:to>
      <xdr:col>85</xdr:col>
      <xdr:colOff>126365</xdr:colOff>
      <xdr:row>54</xdr:row>
      <xdr:rowOff>133350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698345" y="918972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10160</xdr:rowOff>
    </xdr:from>
    <xdr:ext cx="249555" cy="242570"/>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4744700" y="9234170"/>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133350</xdr:rowOff>
    </xdr:from>
    <xdr:to>
      <xdr:col>86</xdr:col>
      <xdr:colOff>25400</xdr:colOff>
      <xdr:row>54</xdr:row>
      <xdr:rowOff>133350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611350" y="91897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53</xdr:row>
      <xdr:rowOff>10160</xdr:rowOff>
    </xdr:from>
    <xdr:ext cx="249555" cy="242570"/>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4744700" y="8898890"/>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133350</xdr:rowOff>
    </xdr:from>
    <xdr:to>
      <xdr:col>86</xdr:col>
      <xdr:colOff>25400</xdr:colOff>
      <xdr:row>54</xdr:row>
      <xdr:rowOff>133350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611350" y="91897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133350</xdr:rowOff>
    </xdr:from>
    <xdr:to>
      <xdr:col>85</xdr:col>
      <xdr:colOff>127000</xdr:colOff>
      <xdr:row>54</xdr:row>
      <xdr:rowOff>133350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938250" y="918972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54</xdr:row>
      <xdr:rowOff>64135</xdr:rowOff>
    </xdr:from>
    <xdr:ext cx="249555" cy="243840"/>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4744700" y="9120505"/>
          <a:ext cx="249555"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85090</xdr:rowOff>
    </xdr:from>
    <xdr:to>
      <xdr:col>85</xdr:col>
      <xdr:colOff>171450</xdr:colOff>
      <xdr:row>55</xdr:row>
      <xdr:rowOff>17780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649450" y="9141460"/>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133350</xdr:rowOff>
    </xdr:from>
    <xdr:to>
      <xdr:col>81</xdr:col>
      <xdr:colOff>50800</xdr:colOff>
      <xdr:row>54</xdr:row>
      <xdr:rowOff>133350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144500" y="918972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85090</xdr:rowOff>
    </xdr:from>
    <xdr:to>
      <xdr:col>81</xdr:col>
      <xdr:colOff>101600</xdr:colOff>
      <xdr:row>55</xdr:row>
      <xdr:rowOff>17780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887450" y="914146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4475" cy="242570"/>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832840" y="923417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54</xdr:row>
      <xdr:rowOff>133350</xdr:rowOff>
    </xdr:from>
    <xdr:to>
      <xdr:col>76</xdr:col>
      <xdr:colOff>114300</xdr:colOff>
      <xdr:row>54</xdr:row>
      <xdr:rowOff>133350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344400" y="918972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85090</xdr:rowOff>
    </xdr:from>
    <xdr:to>
      <xdr:col>76</xdr:col>
      <xdr:colOff>165100</xdr:colOff>
      <xdr:row>55</xdr:row>
      <xdr:rowOff>17780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093700" y="914146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55</xdr:row>
      <xdr:rowOff>10160</xdr:rowOff>
    </xdr:from>
    <xdr:ext cx="249555" cy="242570"/>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030200" y="9234170"/>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133350</xdr:rowOff>
    </xdr:from>
    <xdr:to>
      <xdr:col>71</xdr:col>
      <xdr:colOff>171450</xdr:colOff>
      <xdr:row>54</xdr:row>
      <xdr:rowOff>133350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1537950" y="918972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85090</xdr:rowOff>
    </xdr:from>
    <xdr:to>
      <xdr:col>72</xdr:col>
      <xdr:colOff>38100</xdr:colOff>
      <xdr:row>55</xdr:row>
      <xdr:rowOff>17780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299950" y="914146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4475" cy="242570"/>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226290" y="923417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85090</xdr:rowOff>
    </xdr:from>
    <xdr:to>
      <xdr:col>67</xdr:col>
      <xdr:colOff>101600</xdr:colOff>
      <xdr:row>55</xdr:row>
      <xdr:rowOff>17780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1487150" y="914146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4475" cy="242570"/>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1432540" y="923417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76200</xdr:rowOff>
    </xdr:from>
    <xdr:ext cx="762000" cy="24701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52880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76200</xdr:rowOff>
    </xdr:from>
    <xdr:ext cx="756920" cy="24701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7668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76200</xdr:rowOff>
    </xdr:from>
    <xdr:ext cx="762000" cy="24701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9730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76200</xdr:rowOff>
    </xdr:from>
    <xdr:ext cx="762000" cy="24701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1729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76200</xdr:rowOff>
    </xdr:from>
    <xdr:ext cx="756920" cy="24701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13665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85090</xdr:rowOff>
    </xdr:from>
    <xdr:to>
      <xdr:col>85</xdr:col>
      <xdr:colOff>171450</xdr:colOff>
      <xdr:row>55</xdr:row>
      <xdr:rowOff>17780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649450" y="9141460"/>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53</xdr:row>
      <xdr:rowOff>118745</xdr:rowOff>
    </xdr:from>
    <xdr:ext cx="249555" cy="243840"/>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4744700" y="9007475"/>
          <a:ext cx="2495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85090</xdr:rowOff>
    </xdr:from>
    <xdr:to>
      <xdr:col>81</xdr:col>
      <xdr:colOff>101600</xdr:colOff>
      <xdr:row>55</xdr:row>
      <xdr:rowOff>17780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887450" y="914146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34290</xdr:rowOff>
    </xdr:from>
    <xdr:ext cx="244475" cy="24320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832840" y="8923020"/>
          <a:ext cx="24447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85090</xdr:rowOff>
    </xdr:from>
    <xdr:to>
      <xdr:col>76</xdr:col>
      <xdr:colOff>165100</xdr:colOff>
      <xdr:row>55</xdr:row>
      <xdr:rowOff>17780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093700" y="914146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53</xdr:row>
      <xdr:rowOff>34290</xdr:rowOff>
    </xdr:from>
    <xdr:ext cx="249555" cy="24320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030200" y="892302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85090</xdr:rowOff>
    </xdr:from>
    <xdr:to>
      <xdr:col>72</xdr:col>
      <xdr:colOff>38100</xdr:colOff>
      <xdr:row>55</xdr:row>
      <xdr:rowOff>17780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299950" y="914146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34290</xdr:rowOff>
    </xdr:from>
    <xdr:ext cx="244475" cy="24320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226290" y="8923020"/>
          <a:ext cx="24447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85090</xdr:rowOff>
    </xdr:from>
    <xdr:to>
      <xdr:col>67</xdr:col>
      <xdr:colOff>101600</xdr:colOff>
      <xdr:row>55</xdr:row>
      <xdr:rowOff>17780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1487150" y="914146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34290</xdr:rowOff>
    </xdr:from>
    <xdr:ext cx="244475" cy="24320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1432540" y="8923020"/>
          <a:ext cx="24447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54610</xdr:rowOff>
    </xdr:from>
    <xdr:to>
      <xdr:col>89</xdr:col>
      <xdr:colOff>171450</xdr:colOff>
      <xdr:row>65</xdr:row>
      <xdr:rowOff>30480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1207750" y="106197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54610</xdr:rowOff>
    </xdr:from>
    <xdr:to>
      <xdr:col>74</xdr:col>
      <xdr:colOff>0</xdr:colOff>
      <xdr:row>66</xdr:row>
      <xdr:rowOff>133350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13157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85090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13157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54610</xdr:rowOff>
    </xdr:from>
    <xdr:to>
      <xdr:col>79</xdr:col>
      <xdr:colOff>63500</xdr:colOff>
      <xdr:row>66</xdr:row>
      <xdr:rowOff>133350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23645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85090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23645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44,159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54610</xdr:rowOff>
    </xdr:from>
    <xdr:to>
      <xdr:col>85</xdr:col>
      <xdr:colOff>63500</xdr:colOff>
      <xdr:row>66</xdr:row>
      <xdr:rowOff>133350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26515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85090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26515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24130</xdr:rowOff>
    </xdr:from>
    <xdr:to>
      <xdr:col>89</xdr:col>
      <xdr:colOff>171450</xdr:colOff>
      <xdr:row>81</xdr:row>
      <xdr:rowOff>78740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1207750" y="11427460"/>
          <a:ext cx="42227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1526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169650" y="11241405"/>
          <a:ext cx="34988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78740</xdr:rowOff>
    </xdr:from>
    <xdr:to>
      <xdr:col>89</xdr:col>
      <xdr:colOff>171450</xdr:colOff>
      <xdr:row>81</xdr:row>
      <xdr:rowOff>78740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1207750" y="136613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41910</xdr:rowOff>
    </xdr:from>
    <xdr:to>
      <xdr:col>89</xdr:col>
      <xdr:colOff>171450</xdr:colOff>
      <xdr:row>79</xdr:row>
      <xdr:rowOff>41910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1207750" y="132892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71120</xdr:rowOff>
    </xdr:from>
    <xdr:ext cx="243840" cy="24320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0977880" y="1315085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5715</xdr:rowOff>
    </xdr:from>
    <xdr:to>
      <xdr:col>89</xdr:col>
      <xdr:colOff>171450</xdr:colOff>
      <xdr:row>77</xdr:row>
      <xdr:rowOff>5715</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1207750" y="129178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34290</xdr:rowOff>
    </xdr:from>
    <xdr:ext cx="531495" cy="24320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0733405" y="1277874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133350</xdr:rowOff>
    </xdr:from>
    <xdr:to>
      <xdr:col>89</xdr:col>
      <xdr:colOff>171450</xdr:colOff>
      <xdr:row>74</xdr:row>
      <xdr:rowOff>133350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1207750" y="125425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161925</xdr:rowOff>
    </xdr:from>
    <xdr:ext cx="531495" cy="24320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0733405" y="1240345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96520</xdr:rowOff>
    </xdr:from>
    <xdr:to>
      <xdr:col>89</xdr:col>
      <xdr:colOff>171450</xdr:colOff>
      <xdr:row>72</xdr:row>
      <xdr:rowOff>96520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1207750" y="12170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125730</xdr:rowOff>
    </xdr:from>
    <xdr:ext cx="531495" cy="24320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0733405" y="1203198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60325</xdr:rowOff>
    </xdr:from>
    <xdr:to>
      <xdr:col>89</xdr:col>
      <xdr:colOff>171450</xdr:colOff>
      <xdr:row>70</xdr:row>
      <xdr:rowOff>60325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1207750" y="117989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88900</xdr:rowOff>
    </xdr:from>
    <xdr:ext cx="595630" cy="242570"/>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0669270" y="11659870"/>
          <a:ext cx="59563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24130</xdr:rowOff>
    </xdr:from>
    <xdr:to>
      <xdr:col>89</xdr:col>
      <xdr:colOff>171450</xdr:colOff>
      <xdr:row>68</xdr:row>
      <xdr:rowOff>24130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1207750" y="114274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52070</xdr:rowOff>
    </xdr:from>
    <xdr:ext cx="595630" cy="24320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0669270" y="112877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24130</xdr:rowOff>
    </xdr:from>
    <xdr:to>
      <xdr:col>89</xdr:col>
      <xdr:colOff>171450</xdr:colOff>
      <xdr:row>81</xdr:row>
      <xdr:rowOff>78740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1207750" y="11427460"/>
          <a:ext cx="42227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70485</xdr:rowOff>
    </xdr:from>
    <xdr:to>
      <xdr:col>85</xdr:col>
      <xdr:colOff>126365</xdr:colOff>
      <xdr:row>78</xdr:row>
      <xdr:rowOff>79375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4698345" y="11809095"/>
          <a:ext cx="1270" cy="1350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83185</xdr:rowOff>
    </xdr:from>
    <xdr:ext cx="534670" cy="24447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4744700" y="1316291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10,449</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79375</xdr:rowOff>
    </xdr:from>
    <xdr:to>
      <xdr:col>86</xdr:col>
      <xdr:colOff>25400</xdr:colOff>
      <xdr:row>78</xdr:row>
      <xdr:rowOff>79375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611350" y="131591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18415</xdr:rowOff>
    </xdr:from>
    <xdr:ext cx="598805" cy="246380"/>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4744700" y="11589385"/>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119,250</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70485</xdr:rowOff>
    </xdr:from>
    <xdr:to>
      <xdr:col>86</xdr:col>
      <xdr:colOff>25400</xdr:colOff>
      <xdr:row>70</xdr:row>
      <xdr:rowOff>70485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611350" y="118090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146685</xdr:rowOff>
    </xdr:from>
    <xdr:to>
      <xdr:col>85</xdr:col>
      <xdr:colOff>127000</xdr:colOff>
      <xdr:row>77</xdr:row>
      <xdr:rowOff>146685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3938250" y="1305877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75</xdr:row>
      <xdr:rowOff>74930</xdr:rowOff>
    </xdr:from>
    <xdr:ext cx="534670" cy="24701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4744700" y="12651740"/>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35,590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53340</xdr:rowOff>
    </xdr:from>
    <xdr:to>
      <xdr:col>85</xdr:col>
      <xdr:colOff>171450</xdr:colOff>
      <xdr:row>76</xdr:row>
      <xdr:rowOff>150495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649450" y="12797790"/>
          <a:ext cx="952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146685</xdr:rowOff>
    </xdr:from>
    <xdr:to>
      <xdr:col>81</xdr:col>
      <xdr:colOff>50800</xdr:colOff>
      <xdr:row>77</xdr:row>
      <xdr:rowOff>157480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144500" y="13058775"/>
          <a:ext cx="7937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47625</xdr:rowOff>
    </xdr:from>
    <xdr:to>
      <xdr:col>81</xdr:col>
      <xdr:colOff>101600</xdr:colOff>
      <xdr:row>76</xdr:row>
      <xdr:rowOff>144145</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887450" y="1279207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74</xdr:row>
      <xdr:rowOff>160020</xdr:rowOff>
    </xdr:from>
    <xdr:ext cx="529590" cy="24320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709015" y="1256919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36,169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77</xdr:row>
      <xdr:rowOff>149860</xdr:rowOff>
    </xdr:from>
    <xdr:to>
      <xdr:col>76</xdr:col>
      <xdr:colOff>114300</xdr:colOff>
      <xdr:row>77</xdr:row>
      <xdr:rowOff>157480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344400" y="13061950"/>
          <a:ext cx="8001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50800</xdr:rowOff>
    </xdr:from>
    <xdr:to>
      <xdr:col>76</xdr:col>
      <xdr:colOff>165100</xdr:colOff>
      <xdr:row>76</xdr:row>
      <xdr:rowOff>147955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093700" y="1279525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163830</xdr:rowOff>
    </xdr:from>
    <xdr:ext cx="534670" cy="246380"/>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896215" y="1257300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149860</xdr:rowOff>
    </xdr:from>
    <xdr:to>
      <xdr:col>71</xdr:col>
      <xdr:colOff>171450</xdr:colOff>
      <xdr:row>77</xdr:row>
      <xdr:rowOff>151130</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1537950" y="13061950"/>
          <a:ext cx="8064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3810</xdr:rowOff>
    </xdr:from>
    <xdr:to>
      <xdr:col>72</xdr:col>
      <xdr:colOff>38100</xdr:colOff>
      <xdr:row>76</xdr:row>
      <xdr:rowOff>100965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299950" y="12748260"/>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116205</xdr:rowOff>
    </xdr:from>
    <xdr:ext cx="529590" cy="247650"/>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102465" y="1252537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39,705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160020</xdr:rowOff>
    </xdr:from>
    <xdr:to>
      <xdr:col>67</xdr:col>
      <xdr:colOff>101600</xdr:colOff>
      <xdr:row>76</xdr:row>
      <xdr:rowOff>93345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1487150" y="12736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108585</xdr:rowOff>
    </xdr:from>
    <xdr:ext cx="529590" cy="2457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1308715" y="12517755"/>
          <a:ext cx="5295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40,357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76200</xdr:rowOff>
    </xdr:from>
    <xdr:ext cx="762000" cy="24701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52880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76200</xdr:rowOff>
    </xdr:from>
    <xdr:ext cx="756920" cy="24701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766800" y="136588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76200</xdr:rowOff>
    </xdr:from>
    <xdr:ext cx="762000" cy="24701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9730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76200</xdr:rowOff>
    </xdr:from>
    <xdr:ext cx="762000" cy="24701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1729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76200</xdr:rowOff>
    </xdr:from>
    <xdr:ext cx="756920" cy="24701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1366500" y="136588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77</xdr:row>
      <xdr:rowOff>97155</xdr:rowOff>
    </xdr:from>
    <xdr:to>
      <xdr:col>85</xdr:col>
      <xdr:colOff>171450</xdr:colOff>
      <xdr:row>78</xdr:row>
      <xdr:rowOff>31115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649450" y="1300924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77</xdr:row>
      <xdr:rowOff>17145</xdr:rowOff>
    </xdr:from>
    <xdr:ext cx="534670" cy="246380"/>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4744700" y="1292923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18,440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97155</xdr:rowOff>
    </xdr:from>
    <xdr:to>
      <xdr:col>81</xdr:col>
      <xdr:colOff>101600</xdr:colOff>
      <xdr:row>78</xdr:row>
      <xdr:rowOff>31115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887450" y="1300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78</xdr:row>
      <xdr:rowOff>22225</xdr:rowOff>
    </xdr:from>
    <xdr:ext cx="529590" cy="24828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709015" y="1310195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18,470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108585</xdr:rowOff>
    </xdr:from>
    <xdr:to>
      <xdr:col>76</xdr:col>
      <xdr:colOff>165100</xdr:colOff>
      <xdr:row>78</xdr:row>
      <xdr:rowOff>41275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093700" y="1302067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78</xdr:row>
      <xdr:rowOff>33655</xdr:rowOff>
    </xdr:from>
    <xdr:ext cx="534670" cy="24320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896215" y="1311338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17,564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101600</xdr:rowOff>
    </xdr:from>
    <xdr:to>
      <xdr:col>72</xdr:col>
      <xdr:colOff>38100</xdr:colOff>
      <xdr:row>78</xdr:row>
      <xdr:rowOff>34925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299950" y="1301369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78</xdr:row>
      <xdr:rowOff>26035</xdr:rowOff>
    </xdr:from>
    <xdr:ext cx="529590" cy="24828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02465" y="1310576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18,158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103505</xdr:rowOff>
    </xdr:from>
    <xdr:to>
      <xdr:col>67</xdr:col>
      <xdr:colOff>101600</xdr:colOff>
      <xdr:row>78</xdr:row>
      <xdr:rowOff>36195</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1487150" y="1301559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78</xdr:row>
      <xdr:rowOff>28575</xdr:rowOff>
    </xdr:from>
    <xdr:ext cx="529590" cy="24320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308715" y="1310830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18,030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54610</xdr:rowOff>
    </xdr:from>
    <xdr:to>
      <xdr:col>89</xdr:col>
      <xdr:colOff>171450</xdr:colOff>
      <xdr:row>85</xdr:row>
      <xdr:rowOff>30480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1207750" y="139725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54610</xdr:rowOff>
    </xdr:from>
    <xdr:to>
      <xdr:col>74</xdr:col>
      <xdr:colOff>0</xdr:colOff>
      <xdr:row>86</xdr:row>
      <xdr:rowOff>133350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13157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85090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13157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54610</xdr:rowOff>
    </xdr:from>
    <xdr:to>
      <xdr:col>79</xdr:col>
      <xdr:colOff>63500</xdr:colOff>
      <xdr:row>86</xdr:row>
      <xdr:rowOff>133350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23645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85090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23645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20,563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54610</xdr:rowOff>
    </xdr:from>
    <xdr:to>
      <xdr:col>85</xdr:col>
      <xdr:colOff>63500</xdr:colOff>
      <xdr:row>86</xdr:row>
      <xdr:rowOff>133350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26515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85090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26515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27,028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24130</xdr:rowOff>
    </xdr:from>
    <xdr:to>
      <xdr:col>89</xdr:col>
      <xdr:colOff>171450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1207750" y="14780260"/>
          <a:ext cx="422275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1526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169650" y="14594205"/>
          <a:ext cx="34988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171450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1207750" y="165989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43840" cy="254000"/>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0977880" y="164566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171450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1207750" y="161417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95</xdr:row>
      <xdr:rowOff>54610</xdr:rowOff>
    </xdr:from>
    <xdr:ext cx="531495" cy="254000"/>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0733405" y="159994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171450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1207750" y="156845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92</xdr:row>
      <xdr:rowOff>111760</xdr:rowOff>
    </xdr:from>
    <xdr:ext cx="595630" cy="254000"/>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0669270" y="15542260"/>
          <a:ext cx="5956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133350</xdr:rowOff>
    </xdr:from>
    <xdr:to>
      <xdr:col>89</xdr:col>
      <xdr:colOff>171450</xdr:colOff>
      <xdr:row>90</xdr:row>
      <xdr:rowOff>133350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1207750" y="152247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161925</xdr:rowOff>
    </xdr:from>
    <xdr:ext cx="595630" cy="246380"/>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0669270" y="15085695"/>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24130</xdr:rowOff>
    </xdr:from>
    <xdr:to>
      <xdr:col>89</xdr:col>
      <xdr:colOff>171450</xdr:colOff>
      <xdr:row>88</xdr:row>
      <xdr:rowOff>24130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1207750" y="147802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52070</xdr:rowOff>
    </xdr:from>
    <xdr:ext cx="595630" cy="24320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0669270" y="146405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24130</xdr:rowOff>
    </xdr:from>
    <xdr:to>
      <xdr:col>89</xdr:col>
      <xdr:colOff>171450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1207750" y="14780260"/>
          <a:ext cx="422275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3810</xdr:rowOff>
    </xdr:from>
    <xdr:to>
      <xdr:col>85</xdr:col>
      <xdr:colOff>126365</xdr:colOff>
      <xdr:row>98</xdr:row>
      <xdr:rowOff>137160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4698345" y="15095220"/>
          <a:ext cx="1270" cy="1501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140970</xdr:rowOff>
    </xdr:from>
    <xdr:ext cx="378460" cy="259080"/>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4744700" y="166001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303</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137160</xdr:rowOff>
    </xdr:from>
    <xdr:to>
      <xdr:col>86</xdr:col>
      <xdr:colOff>25400</xdr:colOff>
      <xdr:row>98</xdr:row>
      <xdr:rowOff>137160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4611350" y="165963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88</xdr:row>
      <xdr:rowOff>116205</xdr:rowOff>
    </xdr:from>
    <xdr:ext cx="598805" cy="247650"/>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4744700" y="14872335"/>
          <a:ext cx="5988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164,886</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3810</xdr:rowOff>
    </xdr:from>
    <xdr:to>
      <xdr:col>86</xdr:col>
      <xdr:colOff>25400</xdr:colOff>
      <xdr:row>90</xdr:row>
      <xdr:rowOff>3810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611350" y="150952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31115</xdr:rowOff>
    </xdr:from>
    <xdr:to>
      <xdr:col>85</xdr:col>
      <xdr:colOff>127000</xdr:colOff>
      <xdr:row>97</xdr:row>
      <xdr:rowOff>158115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3938250" y="16318865"/>
          <a:ext cx="762000"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96</xdr:row>
      <xdr:rowOff>107315</xdr:rowOff>
    </xdr:from>
    <xdr:ext cx="534670" cy="259080"/>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4744700" y="162236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19,226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84455</xdr:rowOff>
    </xdr:from>
    <xdr:to>
      <xdr:col>85</xdr:col>
      <xdr:colOff>171450</xdr:colOff>
      <xdr:row>98</xdr:row>
      <xdr:rowOff>14605</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649450" y="1637220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31115</xdr:rowOff>
    </xdr:from>
    <xdr:to>
      <xdr:col>81</xdr:col>
      <xdr:colOff>50800</xdr:colOff>
      <xdr:row>97</xdr:row>
      <xdr:rowOff>90170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144500" y="16318865"/>
          <a:ext cx="79375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69850</xdr:rowOff>
    </xdr:from>
    <xdr:to>
      <xdr:col>81</xdr:col>
      <xdr:colOff>101600</xdr:colOff>
      <xdr:row>98</xdr:row>
      <xdr:rowOff>0</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887450" y="1635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162560</xdr:rowOff>
    </xdr:from>
    <xdr:ext cx="529590" cy="259080"/>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709015" y="164503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20,822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97</xdr:row>
      <xdr:rowOff>90170</xdr:rowOff>
    </xdr:from>
    <xdr:to>
      <xdr:col>76</xdr:col>
      <xdr:colOff>114300</xdr:colOff>
      <xdr:row>98</xdr:row>
      <xdr:rowOff>18415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344400" y="16377920"/>
          <a:ext cx="800100" cy="99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52705</xdr:rowOff>
    </xdr:from>
    <xdr:to>
      <xdr:col>76</xdr:col>
      <xdr:colOff>165100</xdr:colOff>
      <xdr:row>97</xdr:row>
      <xdr:rowOff>154940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093700" y="163404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145415</xdr:rowOff>
    </xdr:from>
    <xdr:ext cx="534670" cy="254000"/>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896215" y="1643316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18415</xdr:rowOff>
    </xdr:from>
    <xdr:to>
      <xdr:col>71</xdr:col>
      <xdr:colOff>171450</xdr:colOff>
      <xdr:row>98</xdr:row>
      <xdr:rowOff>66675</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1537950" y="16477615"/>
          <a:ext cx="80645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106680</xdr:rowOff>
    </xdr:from>
    <xdr:to>
      <xdr:col>72</xdr:col>
      <xdr:colOff>38100</xdr:colOff>
      <xdr:row>98</xdr:row>
      <xdr:rowOff>36830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299950" y="163944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53340</xdr:rowOff>
    </xdr:from>
    <xdr:ext cx="529590" cy="254000"/>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102465" y="161696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16,783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135255</xdr:rowOff>
    </xdr:from>
    <xdr:to>
      <xdr:col>67</xdr:col>
      <xdr:colOff>101600</xdr:colOff>
      <xdr:row>98</xdr:row>
      <xdr:rowOff>65405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1487150" y="1642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81915</xdr:rowOff>
    </xdr:from>
    <xdr:ext cx="529590" cy="259080"/>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1308715" y="1619821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13,692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6920" cy="259080"/>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766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6920" cy="259080"/>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13665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97</xdr:row>
      <xdr:rowOff>107315</xdr:rowOff>
    </xdr:from>
    <xdr:to>
      <xdr:col>85</xdr:col>
      <xdr:colOff>171450</xdr:colOff>
      <xdr:row>98</xdr:row>
      <xdr:rowOff>37465</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649450" y="1639506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97</xdr:row>
      <xdr:rowOff>86360</xdr:rowOff>
    </xdr:from>
    <xdr:ext cx="534670" cy="254000"/>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4744700" y="1637411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16,722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151765</xdr:rowOff>
    </xdr:from>
    <xdr:to>
      <xdr:col>81</xdr:col>
      <xdr:colOff>101600</xdr:colOff>
      <xdr:row>97</xdr:row>
      <xdr:rowOff>81915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887450" y="1626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98425</xdr:rowOff>
    </xdr:from>
    <xdr:ext cx="529590" cy="25400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709015" y="1604327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39370</xdr:rowOff>
    </xdr:from>
    <xdr:to>
      <xdr:col>76</xdr:col>
      <xdr:colOff>165100</xdr:colOff>
      <xdr:row>97</xdr:row>
      <xdr:rowOff>140970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093700" y="1632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157480</xdr:rowOff>
    </xdr:from>
    <xdr:ext cx="534670" cy="254000"/>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896215" y="1610233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24,171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139065</xdr:rowOff>
    </xdr:from>
    <xdr:to>
      <xdr:col>72</xdr:col>
      <xdr:colOff>38100</xdr:colOff>
      <xdr:row>98</xdr:row>
      <xdr:rowOff>69215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299950" y="164268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98</xdr:row>
      <xdr:rowOff>60325</xdr:rowOff>
    </xdr:from>
    <xdr:ext cx="529590" cy="259080"/>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102465" y="1651952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13,261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15875</xdr:rowOff>
    </xdr:from>
    <xdr:to>
      <xdr:col>67</xdr:col>
      <xdr:colOff>101600</xdr:colOff>
      <xdr:row>98</xdr:row>
      <xdr:rowOff>117475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1487150" y="1647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98</xdr:row>
      <xdr:rowOff>109220</xdr:rowOff>
    </xdr:from>
    <xdr:ext cx="469900" cy="254000"/>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1322050" y="1656842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8,004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54610</xdr:rowOff>
    </xdr:from>
    <xdr:to>
      <xdr:col>120</xdr:col>
      <xdr:colOff>114300</xdr:colOff>
      <xdr:row>25</xdr:row>
      <xdr:rowOff>30480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6459200" y="39141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54610</xdr:rowOff>
    </xdr:from>
    <xdr:to>
      <xdr:col>104</xdr:col>
      <xdr:colOff>127000</xdr:colOff>
      <xdr:row>26</xdr:row>
      <xdr:rowOff>133350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65862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85090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65862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54610</xdr:rowOff>
    </xdr:from>
    <xdr:to>
      <xdr:col>110</xdr:col>
      <xdr:colOff>0</xdr:colOff>
      <xdr:row>26</xdr:row>
      <xdr:rowOff>133350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74879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85090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74879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54610</xdr:rowOff>
    </xdr:from>
    <xdr:to>
      <xdr:col>116</xdr:col>
      <xdr:colOff>0</xdr:colOff>
      <xdr:row>26</xdr:row>
      <xdr:rowOff>133350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5166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85090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5166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24130</xdr:rowOff>
    </xdr:from>
    <xdr:to>
      <xdr:col>120</xdr:col>
      <xdr:colOff>114300</xdr:colOff>
      <xdr:row>41</xdr:row>
      <xdr:rowOff>78740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6459200" y="47218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4805" cy="21526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6440150" y="45358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78740</xdr:rowOff>
    </xdr:from>
    <xdr:to>
      <xdr:col>120</xdr:col>
      <xdr:colOff>114300</xdr:colOff>
      <xdr:row>41</xdr:row>
      <xdr:rowOff>78740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6459200" y="69557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41910</xdr:rowOff>
    </xdr:from>
    <xdr:to>
      <xdr:col>120</xdr:col>
      <xdr:colOff>114300</xdr:colOff>
      <xdr:row>39</xdr:row>
      <xdr:rowOff>41910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6459200" y="65836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71120</xdr:rowOff>
    </xdr:from>
    <xdr:ext cx="243840" cy="24320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6248380" y="644525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5715</xdr:rowOff>
    </xdr:from>
    <xdr:to>
      <xdr:col>120</xdr:col>
      <xdr:colOff>114300</xdr:colOff>
      <xdr:row>37</xdr:row>
      <xdr:rowOff>5715</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64592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34290</xdr:rowOff>
    </xdr:from>
    <xdr:ext cx="462280" cy="24320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6048990" y="607314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133350</xdr:rowOff>
    </xdr:from>
    <xdr:to>
      <xdr:col>120</xdr:col>
      <xdr:colOff>114300</xdr:colOff>
      <xdr:row>34</xdr:row>
      <xdr:rowOff>133350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6459200" y="58369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161925</xdr:rowOff>
    </xdr:from>
    <xdr:ext cx="462280" cy="24320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6048990" y="5697855"/>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32</xdr:row>
      <xdr:rowOff>96520</xdr:rowOff>
    </xdr:from>
    <xdr:to>
      <xdr:col>120</xdr:col>
      <xdr:colOff>114300</xdr:colOff>
      <xdr:row>32</xdr:row>
      <xdr:rowOff>96520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459200" y="5464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125730</xdr:rowOff>
    </xdr:from>
    <xdr:ext cx="462280" cy="24320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6048990" y="532638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30</xdr:row>
      <xdr:rowOff>60325</xdr:rowOff>
    </xdr:from>
    <xdr:to>
      <xdr:col>120</xdr:col>
      <xdr:colOff>114300</xdr:colOff>
      <xdr:row>30</xdr:row>
      <xdr:rowOff>60325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6459200" y="5093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88900</xdr:rowOff>
    </xdr:from>
    <xdr:ext cx="531495" cy="242570"/>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5984855" y="4954270"/>
          <a:ext cx="53149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24130</xdr:rowOff>
    </xdr:from>
    <xdr:to>
      <xdr:col>120</xdr:col>
      <xdr:colOff>114300</xdr:colOff>
      <xdr:row>28</xdr:row>
      <xdr:rowOff>24130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6459200" y="47218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52070</xdr:rowOff>
    </xdr:from>
    <xdr:ext cx="531495" cy="24320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5984855" y="458216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24130</xdr:rowOff>
    </xdr:from>
    <xdr:to>
      <xdr:col>120</xdr:col>
      <xdr:colOff>114300</xdr:colOff>
      <xdr:row>41</xdr:row>
      <xdr:rowOff>78740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6459200" y="47218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97790</xdr:rowOff>
    </xdr:from>
    <xdr:to>
      <xdr:col>116</xdr:col>
      <xdr:colOff>62865</xdr:colOff>
      <xdr:row>39</xdr:row>
      <xdr:rowOff>41910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19949795" y="5130800"/>
          <a:ext cx="1270" cy="1452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46990</xdr:rowOff>
    </xdr:from>
    <xdr:ext cx="249555" cy="24320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0002500" y="658876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41910</xdr:rowOff>
    </xdr:from>
    <xdr:to>
      <xdr:col>116</xdr:col>
      <xdr:colOff>152400</xdr:colOff>
      <xdr:row>39</xdr:row>
      <xdr:rowOff>41910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881850" y="65836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48260</xdr:rowOff>
    </xdr:from>
    <xdr:ext cx="534670" cy="24320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0002500" y="491363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11,691</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97790</xdr:rowOff>
    </xdr:from>
    <xdr:to>
      <xdr:col>116</xdr:col>
      <xdr:colOff>152400</xdr:colOff>
      <xdr:row>30</xdr:row>
      <xdr:rowOff>97790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881850" y="51308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37</xdr:row>
      <xdr:rowOff>125730</xdr:rowOff>
    </xdr:from>
    <xdr:to>
      <xdr:col>116</xdr:col>
      <xdr:colOff>63500</xdr:colOff>
      <xdr:row>37</xdr:row>
      <xdr:rowOff>128270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202400" y="6332220"/>
          <a:ext cx="7493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149225</xdr:rowOff>
    </xdr:from>
    <xdr:ext cx="469900" cy="247650"/>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0002500" y="6355715"/>
          <a:ext cx="46990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1,251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5715</xdr:rowOff>
    </xdr:from>
    <xdr:to>
      <xdr:col>116</xdr:col>
      <xdr:colOff>114300</xdr:colOff>
      <xdr:row>38</xdr:row>
      <xdr:rowOff>104140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900900" y="637984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117475</xdr:rowOff>
    </xdr:from>
    <xdr:to>
      <xdr:col>111</xdr:col>
      <xdr:colOff>171450</xdr:colOff>
      <xdr:row>37</xdr:row>
      <xdr:rowOff>125730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395950" y="6323965"/>
          <a:ext cx="80645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4445</xdr:rowOff>
    </xdr:from>
    <xdr:to>
      <xdr:col>112</xdr:col>
      <xdr:colOff>38100</xdr:colOff>
      <xdr:row>38</xdr:row>
      <xdr:rowOff>101600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157950" y="6378575"/>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38</xdr:row>
      <xdr:rowOff>93345</xdr:rowOff>
    </xdr:from>
    <xdr:ext cx="469900" cy="247650"/>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992850" y="646747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1,263</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37</xdr:row>
      <xdr:rowOff>98425</xdr:rowOff>
    </xdr:from>
    <xdr:to>
      <xdr:col>107</xdr:col>
      <xdr:colOff>50800</xdr:colOff>
      <xdr:row>37</xdr:row>
      <xdr:rowOff>117475</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7602200" y="6304915"/>
          <a:ext cx="79375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155575</xdr:rowOff>
    </xdr:from>
    <xdr:to>
      <xdr:col>107</xdr:col>
      <xdr:colOff>101600</xdr:colOff>
      <xdr:row>38</xdr:row>
      <xdr:rowOff>88900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345150" y="636206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38</xdr:row>
      <xdr:rowOff>80010</xdr:rowOff>
    </xdr:from>
    <xdr:ext cx="469900" cy="24828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180050" y="645414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37</xdr:row>
      <xdr:rowOff>98425</xdr:rowOff>
    </xdr:from>
    <xdr:to>
      <xdr:col>102</xdr:col>
      <xdr:colOff>114300</xdr:colOff>
      <xdr:row>39</xdr:row>
      <xdr:rowOff>41910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6802100" y="6304915"/>
          <a:ext cx="800100" cy="278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39370</xdr:rowOff>
    </xdr:from>
    <xdr:to>
      <xdr:col>102</xdr:col>
      <xdr:colOff>165100</xdr:colOff>
      <xdr:row>36</xdr:row>
      <xdr:rowOff>137160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7551400" y="60782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34</xdr:row>
      <xdr:rowOff>152400</xdr:rowOff>
    </xdr:from>
    <xdr:ext cx="469900" cy="24701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7386300" y="585597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36</xdr:row>
      <xdr:rowOff>156210</xdr:rowOff>
    </xdr:from>
    <xdr:to>
      <xdr:col>98</xdr:col>
      <xdr:colOff>38100</xdr:colOff>
      <xdr:row>37</xdr:row>
      <xdr:rowOff>89535</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6757650" y="619506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35</xdr:row>
      <xdr:rowOff>105410</xdr:rowOff>
    </xdr:from>
    <xdr:ext cx="469900" cy="24320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6592550" y="597662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2,713</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76200</xdr:rowOff>
    </xdr:from>
    <xdr:ext cx="762000" cy="24701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7802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76200</xdr:rowOff>
    </xdr:from>
    <xdr:ext cx="762000" cy="24701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0309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76200</xdr:rowOff>
    </xdr:from>
    <xdr:ext cx="756920" cy="24701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2245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76200</xdr:rowOff>
    </xdr:from>
    <xdr:ext cx="762000" cy="24701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74307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76200</xdr:rowOff>
    </xdr:from>
    <xdr:ext cx="762000" cy="24701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66306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37</xdr:row>
      <xdr:rowOff>79375</xdr:rowOff>
    </xdr:from>
    <xdr:to>
      <xdr:col>116</xdr:col>
      <xdr:colOff>114300</xdr:colOff>
      <xdr:row>38</xdr:row>
      <xdr:rowOff>13335</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900900" y="628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101600</xdr:rowOff>
    </xdr:from>
    <xdr:ext cx="469900" cy="24447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0002500" y="6140450"/>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1,994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37</xdr:row>
      <xdr:rowOff>76200</xdr:rowOff>
    </xdr:from>
    <xdr:to>
      <xdr:col>112</xdr:col>
      <xdr:colOff>38100</xdr:colOff>
      <xdr:row>38</xdr:row>
      <xdr:rowOff>10160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157950" y="62826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25400</xdr:rowOff>
    </xdr:from>
    <xdr:ext cx="469900" cy="24828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992850" y="606425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2,019</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37</xdr:row>
      <xdr:rowOff>69850</xdr:rowOff>
    </xdr:from>
    <xdr:to>
      <xdr:col>107</xdr:col>
      <xdr:colOff>101600</xdr:colOff>
      <xdr:row>38</xdr:row>
      <xdr:rowOff>2540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345150" y="627634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17780</xdr:rowOff>
    </xdr:from>
    <xdr:ext cx="469900" cy="245110"/>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180050" y="6056630"/>
          <a:ext cx="4699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37</xdr:row>
      <xdr:rowOff>50800</xdr:rowOff>
    </xdr:from>
    <xdr:to>
      <xdr:col>102</xdr:col>
      <xdr:colOff>165100</xdr:colOff>
      <xdr:row>37</xdr:row>
      <xdr:rowOff>147955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7551400" y="625729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37</xdr:row>
      <xdr:rowOff>139065</xdr:rowOff>
    </xdr:from>
    <xdr:ext cx="469900" cy="24447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7386300" y="6345555"/>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2,233</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158750</xdr:rowOff>
    </xdr:from>
    <xdr:to>
      <xdr:col>98</xdr:col>
      <xdr:colOff>38100</xdr:colOff>
      <xdr:row>39</xdr:row>
      <xdr:rowOff>91440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6757650" y="653288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82550</xdr:rowOff>
    </xdr:from>
    <xdr:ext cx="244475" cy="24447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6683990" y="6624320"/>
          <a:ext cx="24447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54610</xdr:rowOff>
    </xdr:from>
    <xdr:to>
      <xdr:col>120</xdr:col>
      <xdr:colOff>114300</xdr:colOff>
      <xdr:row>45</xdr:row>
      <xdr:rowOff>30480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6459200" y="72669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54610</xdr:rowOff>
    </xdr:from>
    <xdr:to>
      <xdr:col>104</xdr:col>
      <xdr:colOff>127000</xdr:colOff>
      <xdr:row>46</xdr:row>
      <xdr:rowOff>133350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65862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85090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65862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54610</xdr:rowOff>
    </xdr:from>
    <xdr:to>
      <xdr:col>110</xdr:col>
      <xdr:colOff>0</xdr:colOff>
      <xdr:row>46</xdr:row>
      <xdr:rowOff>133350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74879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85090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74879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54610</xdr:rowOff>
    </xdr:from>
    <xdr:to>
      <xdr:col>116</xdr:col>
      <xdr:colOff>0</xdr:colOff>
      <xdr:row>46</xdr:row>
      <xdr:rowOff>133350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5166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85090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5166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24130</xdr:rowOff>
    </xdr:from>
    <xdr:to>
      <xdr:col>120</xdr:col>
      <xdr:colOff>114300</xdr:colOff>
      <xdr:row>61</xdr:row>
      <xdr:rowOff>78740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6459200" y="80746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4805" cy="21526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6440150" y="78886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78740</xdr:rowOff>
    </xdr:from>
    <xdr:to>
      <xdr:col>120</xdr:col>
      <xdr:colOff>114300</xdr:colOff>
      <xdr:row>61</xdr:row>
      <xdr:rowOff>78740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6459200" y="103085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41910</xdr:rowOff>
    </xdr:from>
    <xdr:to>
      <xdr:col>120</xdr:col>
      <xdr:colOff>114300</xdr:colOff>
      <xdr:row>59</xdr:row>
      <xdr:rowOff>41910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6459200" y="99364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71120</xdr:rowOff>
    </xdr:from>
    <xdr:ext cx="243840" cy="24320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6248380" y="979805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5715</xdr:rowOff>
    </xdr:from>
    <xdr:to>
      <xdr:col>120</xdr:col>
      <xdr:colOff>114300</xdr:colOff>
      <xdr:row>57</xdr:row>
      <xdr:rowOff>5715</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64592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34290</xdr:rowOff>
    </xdr:from>
    <xdr:ext cx="531495" cy="24320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5984855" y="942594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133350</xdr:rowOff>
    </xdr:from>
    <xdr:to>
      <xdr:col>120</xdr:col>
      <xdr:colOff>114300</xdr:colOff>
      <xdr:row>54</xdr:row>
      <xdr:rowOff>133350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6459200" y="91897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161925</xdr:rowOff>
    </xdr:from>
    <xdr:ext cx="531495" cy="24320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5984855" y="905065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96520</xdr:rowOff>
    </xdr:from>
    <xdr:to>
      <xdr:col>120</xdr:col>
      <xdr:colOff>114300</xdr:colOff>
      <xdr:row>52</xdr:row>
      <xdr:rowOff>96520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459200" y="8817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125730</xdr:rowOff>
    </xdr:from>
    <xdr:ext cx="531495" cy="24320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5984855" y="867918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60325</xdr:rowOff>
    </xdr:from>
    <xdr:to>
      <xdr:col>120</xdr:col>
      <xdr:colOff>114300</xdr:colOff>
      <xdr:row>50</xdr:row>
      <xdr:rowOff>60325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6459200" y="8446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88900</xdr:rowOff>
    </xdr:from>
    <xdr:ext cx="531495" cy="242570"/>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5984855" y="8307070"/>
          <a:ext cx="53149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24130</xdr:rowOff>
    </xdr:from>
    <xdr:to>
      <xdr:col>120</xdr:col>
      <xdr:colOff>114300</xdr:colOff>
      <xdr:row>48</xdr:row>
      <xdr:rowOff>24130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6459200" y="80746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52070</xdr:rowOff>
    </xdr:from>
    <xdr:ext cx="531495" cy="24320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5984855" y="793496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24130</xdr:rowOff>
    </xdr:from>
    <xdr:to>
      <xdr:col>120</xdr:col>
      <xdr:colOff>114300</xdr:colOff>
      <xdr:row>61</xdr:row>
      <xdr:rowOff>78740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6459200" y="80746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117475</xdr:rowOff>
    </xdr:from>
    <xdr:to>
      <xdr:col>116</xdr:col>
      <xdr:colOff>62865</xdr:colOff>
      <xdr:row>59</xdr:row>
      <xdr:rowOff>41910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9949795" y="8335645"/>
          <a:ext cx="1270" cy="1600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46990</xdr:rowOff>
    </xdr:from>
    <xdr:ext cx="249555" cy="24320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0002500" y="994156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41910</xdr:rowOff>
    </xdr:from>
    <xdr:to>
      <xdr:col>116</xdr:col>
      <xdr:colOff>152400</xdr:colOff>
      <xdr:row>59</xdr:row>
      <xdr:rowOff>41910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881850" y="99364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67310</xdr:rowOff>
    </xdr:from>
    <xdr:ext cx="534670" cy="24320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0002500" y="811784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42,930</a:t>
          </a:r>
          <a:endParaRPr kumimoji="1" lang="ja-JP" altLang="en-US" sz="1000" b="1">
            <a:latin typeface="ＭＳ Ｐゴシック"/>
            <a:ea typeface="ＭＳ Ｐゴシック"/>
          </a:endParaRPr>
        </a:p>
      </xdr:txBody>
    </xdr:sp>
    <xdr:clientData/>
  </xdr:oneCellAnchor>
  <xdr:twoCellAnchor>
    <xdr:from>
      <xdr:col>115</xdr:col>
      <xdr:colOff>165100</xdr:colOff>
      <xdr:row>49</xdr:row>
      <xdr:rowOff>117475</xdr:rowOff>
    </xdr:from>
    <xdr:to>
      <xdr:col>116</xdr:col>
      <xdr:colOff>152400</xdr:colOff>
      <xdr:row>49</xdr:row>
      <xdr:rowOff>117475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881850" y="83356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59</xdr:row>
      <xdr:rowOff>41910</xdr:rowOff>
    </xdr:from>
    <xdr:to>
      <xdr:col>116</xdr:col>
      <xdr:colOff>63500</xdr:colOff>
      <xdr:row>59</xdr:row>
      <xdr:rowOff>41910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9202400" y="993648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101600</xdr:rowOff>
    </xdr:from>
    <xdr:ext cx="469900" cy="24447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0002500" y="9660890"/>
          <a:ext cx="46990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2,147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79375</xdr:rowOff>
    </xdr:from>
    <xdr:to>
      <xdr:col>116</xdr:col>
      <xdr:colOff>114300</xdr:colOff>
      <xdr:row>59</xdr:row>
      <xdr:rowOff>13335</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900900" y="980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41910</xdr:rowOff>
    </xdr:from>
    <xdr:to>
      <xdr:col>111</xdr:col>
      <xdr:colOff>171450</xdr:colOff>
      <xdr:row>59</xdr:row>
      <xdr:rowOff>41910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395950" y="993648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82550</xdr:rowOff>
    </xdr:from>
    <xdr:to>
      <xdr:col>112</xdr:col>
      <xdr:colOff>38100</xdr:colOff>
      <xdr:row>59</xdr:row>
      <xdr:rowOff>16510</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157950" y="9809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31750</xdr:rowOff>
    </xdr:from>
    <xdr:ext cx="469900" cy="242570"/>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992850" y="9591040"/>
          <a:ext cx="4699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2,074</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41910</xdr:rowOff>
    </xdr:from>
    <xdr:to>
      <xdr:col>107</xdr:col>
      <xdr:colOff>50800</xdr:colOff>
      <xdr:row>59</xdr:row>
      <xdr:rowOff>41910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7602200" y="993648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74930</xdr:rowOff>
    </xdr:from>
    <xdr:to>
      <xdr:col>107</xdr:col>
      <xdr:colOff>101600</xdr:colOff>
      <xdr:row>59</xdr:row>
      <xdr:rowOff>7620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345150" y="980186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24130</xdr:rowOff>
    </xdr:from>
    <xdr:ext cx="469900" cy="24828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180050" y="958342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59</xdr:row>
      <xdr:rowOff>41910</xdr:rowOff>
    </xdr:from>
    <xdr:to>
      <xdr:col>102</xdr:col>
      <xdr:colOff>114300</xdr:colOff>
      <xdr:row>59</xdr:row>
      <xdr:rowOff>41910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6802100" y="993648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135890</xdr:rowOff>
    </xdr:from>
    <xdr:to>
      <xdr:col>102</xdr:col>
      <xdr:colOff>165100</xdr:colOff>
      <xdr:row>58</xdr:row>
      <xdr:rowOff>69850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7551400" y="969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85090</xdr:rowOff>
    </xdr:from>
    <xdr:ext cx="469900" cy="24320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7386300" y="947674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140335</xdr:rowOff>
    </xdr:from>
    <xdr:to>
      <xdr:col>98</xdr:col>
      <xdr:colOff>38100</xdr:colOff>
      <xdr:row>58</xdr:row>
      <xdr:rowOff>73025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6757650" y="969962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88900</xdr:rowOff>
    </xdr:from>
    <xdr:ext cx="469900" cy="242570"/>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6592550" y="9480550"/>
          <a:ext cx="4699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4,998</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76200</xdr:rowOff>
    </xdr:from>
    <xdr:ext cx="762000" cy="24701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7802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76200</xdr:rowOff>
    </xdr:from>
    <xdr:ext cx="762000" cy="24701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0309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76200</xdr:rowOff>
    </xdr:from>
    <xdr:ext cx="756920" cy="24701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2245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76200</xdr:rowOff>
    </xdr:from>
    <xdr:ext cx="762000" cy="24701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74307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76200</xdr:rowOff>
    </xdr:from>
    <xdr:ext cx="762000" cy="24701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66306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158750</xdr:rowOff>
    </xdr:from>
    <xdr:to>
      <xdr:col>116</xdr:col>
      <xdr:colOff>114300</xdr:colOff>
      <xdr:row>59</xdr:row>
      <xdr:rowOff>91440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900900" y="988568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76200</xdr:rowOff>
    </xdr:from>
    <xdr:ext cx="249555" cy="24701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0002500" y="980313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158750</xdr:rowOff>
    </xdr:from>
    <xdr:to>
      <xdr:col>112</xdr:col>
      <xdr:colOff>38100</xdr:colOff>
      <xdr:row>59</xdr:row>
      <xdr:rowOff>91440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157950" y="988568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82550</xdr:rowOff>
    </xdr:from>
    <xdr:ext cx="244475" cy="24447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084290" y="9977120"/>
          <a:ext cx="24447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158750</xdr:rowOff>
    </xdr:from>
    <xdr:to>
      <xdr:col>107</xdr:col>
      <xdr:colOff>101600</xdr:colOff>
      <xdr:row>59</xdr:row>
      <xdr:rowOff>91440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345150" y="988568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82550</xdr:rowOff>
    </xdr:from>
    <xdr:ext cx="244475" cy="24447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290540" y="9977120"/>
          <a:ext cx="24447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158750</xdr:rowOff>
    </xdr:from>
    <xdr:to>
      <xdr:col>102</xdr:col>
      <xdr:colOff>165100</xdr:colOff>
      <xdr:row>59</xdr:row>
      <xdr:rowOff>91440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7551400" y="988568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59</xdr:row>
      <xdr:rowOff>82550</xdr:rowOff>
    </xdr:from>
    <xdr:ext cx="249555" cy="24447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7487900" y="9977120"/>
          <a:ext cx="249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158750</xdr:rowOff>
    </xdr:from>
    <xdr:to>
      <xdr:col>98</xdr:col>
      <xdr:colOff>38100</xdr:colOff>
      <xdr:row>59</xdr:row>
      <xdr:rowOff>91440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6757650" y="988568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82550</xdr:rowOff>
    </xdr:from>
    <xdr:ext cx="244475" cy="24447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6683990" y="9977120"/>
          <a:ext cx="24447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54610</xdr:rowOff>
    </xdr:from>
    <xdr:to>
      <xdr:col>120</xdr:col>
      <xdr:colOff>114300</xdr:colOff>
      <xdr:row>65</xdr:row>
      <xdr:rowOff>30480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6459200" y="106197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54610</xdr:rowOff>
    </xdr:from>
    <xdr:to>
      <xdr:col>104</xdr:col>
      <xdr:colOff>127000</xdr:colOff>
      <xdr:row>66</xdr:row>
      <xdr:rowOff>133350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65862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85090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65862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54610</xdr:rowOff>
    </xdr:from>
    <xdr:to>
      <xdr:col>110</xdr:col>
      <xdr:colOff>0</xdr:colOff>
      <xdr:row>66</xdr:row>
      <xdr:rowOff>133350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74879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85090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74879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41,143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54610</xdr:rowOff>
    </xdr:from>
    <xdr:to>
      <xdr:col>116</xdr:col>
      <xdr:colOff>0</xdr:colOff>
      <xdr:row>66</xdr:row>
      <xdr:rowOff>133350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5166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85090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5166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38,988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24130</xdr:rowOff>
    </xdr:from>
    <xdr:to>
      <xdr:col>120</xdr:col>
      <xdr:colOff>114300</xdr:colOff>
      <xdr:row>81</xdr:row>
      <xdr:rowOff>78740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6459200" y="114274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5715</xdr:rowOff>
    </xdr:from>
    <xdr:ext cx="344805" cy="21526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6440150" y="112414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78740</xdr:rowOff>
    </xdr:from>
    <xdr:to>
      <xdr:col>120</xdr:col>
      <xdr:colOff>114300</xdr:colOff>
      <xdr:row>81</xdr:row>
      <xdr:rowOff>78740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6459200" y="136613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106680</xdr:rowOff>
    </xdr:from>
    <xdr:ext cx="531495" cy="24320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5984855" y="1352169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94615</xdr:rowOff>
    </xdr:from>
    <xdr:to>
      <xdr:col>120</xdr:col>
      <xdr:colOff>114300</xdr:colOff>
      <xdr:row>79</xdr:row>
      <xdr:rowOff>94615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6459200" y="133419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123190</xdr:rowOff>
    </xdr:from>
    <xdr:ext cx="531495" cy="24320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5984855" y="1320292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109855</xdr:rowOff>
    </xdr:from>
    <xdr:to>
      <xdr:col>120</xdr:col>
      <xdr:colOff>114300</xdr:colOff>
      <xdr:row>77</xdr:row>
      <xdr:rowOff>109855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6459200" y="130219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137795</xdr:rowOff>
    </xdr:from>
    <xdr:ext cx="531495" cy="24447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5984855" y="12882245"/>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75</xdr:row>
      <xdr:rowOff>126365</xdr:rowOff>
    </xdr:from>
    <xdr:to>
      <xdr:col>120</xdr:col>
      <xdr:colOff>114300</xdr:colOff>
      <xdr:row>75</xdr:row>
      <xdr:rowOff>126365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6459200" y="127031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74</xdr:row>
      <xdr:rowOff>153035</xdr:rowOff>
    </xdr:from>
    <xdr:ext cx="531495" cy="24701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5984855" y="1256220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73</xdr:row>
      <xdr:rowOff>141605</xdr:rowOff>
    </xdr:from>
    <xdr:to>
      <xdr:col>120</xdr:col>
      <xdr:colOff>114300</xdr:colOff>
      <xdr:row>73</xdr:row>
      <xdr:rowOff>141605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6459200" y="12383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5715</xdr:rowOff>
    </xdr:from>
    <xdr:ext cx="531495" cy="247650"/>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5984855" y="12247245"/>
          <a:ext cx="5314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71</xdr:row>
      <xdr:rowOff>157480</xdr:rowOff>
    </xdr:from>
    <xdr:to>
      <xdr:col>120</xdr:col>
      <xdr:colOff>114300</xdr:colOff>
      <xdr:row>71</xdr:row>
      <xdr:rowOff>157480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6459200" y="12063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20955</xdr:rowOff>
    </xdr:from>
    <xdr:ext cx="531495" cy="246380"/>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5984855" y="1192720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70</xdr:row>
      <xdr:rowOff>7620</xdr:rowOff>
    </xdr:from>
    <xdr:to>
      <xdr:col>120</xdr:col>
      <xdr:colOff>114300</xdr:colOff>
      <xdr:row>70</xdr:row>
      <xdr:rowOff>7620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6459200" y="117462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36830</xdr:rowOff>
    </xdr:from>
    <xdr:ext cx="531495" cy="24701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5984855" y="1160780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24130</xdr:rowOff>
    </xdr:from>
    <xdr:to>
      <xdr:col>120</xdr:col>
      <xdr:colOff>114300</xdr:colOff>
      <xdr:row>68</xdr:row>
      <xdr:rowOff>24130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6459200" y="11427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52070</xdr:rowOff>
    </xdr:from>
    <xdr:ext cx="531495" cy="24320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5984855" y="1128776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24130</xdr:rowOff>
    </xdr:from>
    <xdr:to>
      <xdr:col>120</xdr:col>
      <xdr:colOff>114300</xdr:colOff>
      <xdr:row>81</xdr:row>
      <xdr:rowOff>78740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6459200" y="114274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140335</xdr:rowOff>
    </xdr:from>
    <xdr:to>
      <xdr:col>116</xdr:col>
      <xdr:colOff>62865</xdr:colOff>
      <xdr:row>79</xdr:row>
      <xdr:rowOff>118745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949795" y="11878945"/>
          <a:ext cx="1270" cy="1487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123190</xdr:rowOff>
    </xdr:from>
    <xdr:ext cx="534670" cy="24320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0002500" y="1337056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19,216</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118745</xdr:rowOff>
    </xdr:from>
    <xdr:to>
      <xdr:col>116</xdr:col>
      <xdr:colOff>152400</xdr:colOff>
      <xdr:row>79</xdr:row>
      <xdr:rowOff>118745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881850" y="133661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88900</xdr:rowOff>
    </xdr:from>
    <xdr:ext cx="534670" cy="242570"/>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0002500" y="11659870"/>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65,815</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140335</xdr:rowOff>
    </xdr:from>
    <xdr:to>
      <xdr:col>116</xdr:col>
      <xdr:colOff>152400</xdr:colOff>
      <xdr:row>70</xdr:row>
      <xdr:rowOff>140335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881850" y="118789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75</xdr:row>
      <xdr:rowOff>53340</xdr:rowOff>
    </xdr:from>
    <xdr:to>
      <xdr:col>116</xdr:col>
      <xdr:colOff>63500</xdr:colOff>
      <xdr:row>76</xdr:row>
      <xdr:rowOff>43815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202400" y="12630150"/>
          <a:ext cx="749300" cy="158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96520</xdr:rowOff>
    </xdr:from>
    <xdr:ext cx="534670" cy="24701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0002500" y="12673330"/>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38,699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117475</xdr:rowOff>
    </xdr:from>
    <xdr:to>
      <xdr:col>116</xdr:col>
      <xdr:colOff>114300</xdr:colOff>
      <xdr:row>76</xdr:row>
      <xdr:rowOff>50800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900900" y="1269428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43815</xdr:rowOff>
    </xdr:from>
    <xdr:to>
      <xdr:col>111</xdr:col>
      <xdr:colOff>171450</xdr:colOff>
      <xdr:row>76</xdr:row>
      <xdr:rowOff>118745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8395950" y="12788265"/>
          <a:ext cx="80645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18415</xdr:rowOff>
    </xdr:from>
    <xdr:to>
      <xdr:col>112</xdr:col>
      <xdr:colOff>38100</xdr:colOff>
      <xdr:row>76</xdr:row>
      <xdr:rowOff>115570</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157950" y="12762865"/>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107315</xdr:rowOff>
    </xdr:from>
    <xdr:ext cx="529590" cy="24320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960465" y="1285176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36,612</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76</xdr:row>
      <xdr:rowOff>118745</xdr:rowOff>
    </xdr:from>
    <xdr:to>
      <xdr:col>107</xdr:col>
      <xdr:colOff>50800</xdr:colOff>
      <xdr:row>77</xdr:row>
      <xdr:rowOff>5715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7602200" y="12863195"/>
          <a:ext cx="79375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47625</xdr:rowOff>
    </xdr:from>
    <xdr:to>
      <xdr:col>107</xdr:col>
      <xdr:colOff>101600</xdr:colOff>
      <xdr:row>76</xdr:row>
      <xdr:rowOff>144145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345150" y="1279207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160020</xdr:rowOff>
    </xdr:from>
    <xdr:ext cx="529590" cy="24320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166715" y="1256919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75</xdr:row>
      <xdr:rowOff>85090</xdr:rowOff>
    </xdr:from>
    <xdr:to>
      <xdr:col>102</xdr:col>
      <xdr:colOff>114300</xdr:colOff>
      <xdr:row>77</xdr:row>
      <xdr:rowOff>5715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6802100" y="12661900"/>
          <a:ext cx="800100" cy="255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75565</xdr:rowOff>
    </xdr:from>
    <xdr:to>
      <xdr:col>102</xdr:col>
      <xdr:colOff>165100</xdr:colOff>
      <xdr:row>77</xdr:row>
      <xdr:rowOff>8255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7551400" y="1282001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24765</xdr:rowOff>
    </xdr:from>
    <xdr:ext cx="534670" cy="24828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7353915" y="1260157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34,799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60325</xdr:rowOff>
    </xdr:from>
    <xdr:to>
      <xdr:col>98</xdr:col>
      <xdr:colOff>38100</xdr:colOff>
      <xdr:row>75</xdr:row>
      <xdr:rowOff>157480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6757650" y="12637135"/>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148590</xdr:rowOff>
    </xdr:from>
    <xdr:ext cx="529590" cy="24701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6560165" y="12725400"/>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40,540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76200</xdr:rowOff>
    </xdr:from>
    <xdr:ext cx="762000" cy="24701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7802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81</xdr:row>
      <xdr:rowOff>76200</xdr:rowOff>
    </xdr:from>
    <xdr:ext cx="762000" cy="24701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0309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76200</xdr:rowOff>
    </xdr:from>
    <xdr:ext cx="756920" cy="24701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224500" y="136588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76200</xdr:rowOff>
    </xdr:from>
    <xdr:ext cx="762000" cy="24701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74307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81</xdr:row>
      <xdr:rowOff>76200</xdr:rowOff>
    </xdr:from>
    <xdr:ext cx="762000" cy="24701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66306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75</xdr:row>
      <xdr:rowOff>5080</xdr:rowOff>
    </xdr:from>
    <xdr:to>
      <xdr:col>116</xdr:col>
      <xdr:colOff>114300</xdr:colOff>
      <xdr:row>75</xdr:row>
      <xdr:rowOff>102870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900900" y="125818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26670</xdr:rowOff>
    </xdr:from>
    <xdr:ext cx="534670" cy="247650"/>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0002500" y="1243584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42,318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75</xdr:row>
      <xdr:rowOff>160020</xdr:rowOff>
    </xdr:from>
    <xdr:to>
      <xdr:col>112</xdr:col>
      <xdr:colOff>38100</xdr:colOff>
      <xdr:row>76</xdr:row>
      <xdr:rowOff>93345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157950" y="1273683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108585</xdr:rowOff>
    </xdr:from>
    <xdr:ext cx="529590" cy="2457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960465" y="12517755"/>
          <a:ext cx="5295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37,366</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76</xdr:row>
      <xdr:rowOff>71120</xdr:rowOff>
    </xdr:from>
    <xdr:to>
      <xdr:col>107</xdr:col>
      <xdr:colOff>101600</xdr:colOff>
      <xdr:row>77</xdr:row>
      <xdr:rowOff>3810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345150" y="1281557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159385</xdr:rowOff>
    </xdr:from>
    <xdr:ext cx="529590" cy="24320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166715" y="1290383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34,959</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76</xdr:row>
      <xdr:rowOff>122555</xdr:rowOff>
    </xdr:from>
    <xdr:to>
      <xdr:col>102</xdr:col>
      <xdr:colOff>165100</xdr:colOff>
      <xdr:row>77</xdr:row>
      <xdr:rowOff>55245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7551400" y="1286700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77</xdr:row>
      <xdr:rowOff>47625</xdr:rowOff>
    </xdr:from>
    <xdr:ext cx="534670" cy="24320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7353915" y="1295971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33,312</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75</xdr:row>
      <xdr:rowOff>36830</xdr:rowOff>
    </xdr:from>
    <xdr:to>
      <xdr:col>98</xdr:col>
      <xdr:colOff>38100</xdr:colOff>
      <xdr:row>75</xdr:row>
      <xdr:rowOff>133350</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6757650" y="12613640"/>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73</xdr:row>
      <xdr:rowOff>149225</xdr:rowOff>
    </xdr:from>
    <xdr:ext cx="529590" cy="247650"/>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6560165" y="1239075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41,312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54610</xdr:rowOff>
    </xdr:from>
    <xdr:to>
      <xdr:col>120</xdr:col>
      <xdr:colOff>114300</xdr:colOff>
      <xdr:row>85</xdr:row>
      <xdr:rowOff>30480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6459200" y="139725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54610</xdr:rowOff>
    </xdr:from>
    <xdr:to>
      <xdr:col>104</xdr:col>
      <xdr:colOff>127000</xdr:colOff>
      <xdr:row>86</xdr:row>
      <xdr:rowOff>133350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65862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85090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65862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54610</xdr:rowOff>
    </xdr:from>
    <xdr:to>
      <xdr:col>110</xdr:col>
      <xdr:colOff>0</xdr:colOff>
      <xdr:row>86</xdr:row>
      <xdr:rowOff>133350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74879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85090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74879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54610</xdr:rowOff>
    </xdr:from>
    <xdr:to>
      <xdr:col>116</xdr:col>
      <xdr:colOff>0</xdr:colOff>
      <xdr:row>86</xdr:row>
      <xdr:rowOff>133350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5166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85090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5166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24130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6459200" y="14780260"/>
          <a:ext cx="422910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5715</xdr:rowOff>
    </xdr:from>
    <xdr:ext cx="344805" cy="21526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6440150" y="145942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64592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64592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3840" cy="254000"/>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6248380" y="157708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24130</xdr:rowOff>
    </xdr:from>
    <xdr:to>
      <xdr:col>120</xdr:col>
      <xdr:colOff>114300</xdr:colOff>
      <xdr:row>88</xdr:row>
      <xdr:rowOff>24130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6459200" y="147802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52070</xdr:rowOff>
    </xdr:from>
    <xdr:ext cx="243840" cy="24320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6248380" y="1464056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24130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6459200" y="14780260"/>
          <a:ext cx="422910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94979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00025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000250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202400" y="159131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000250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9009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171450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395950" y="159131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1579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4475" cy="259080"/>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084290" y="159550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7602200" y="159131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34515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4475" cy="259080"/>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290540" y="159550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6802100" y="1591310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75514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95</xdr:row>
      <xdr:rowOff>10160</xdr:rowOff>
    </xdr:from>
    <xdr:ext cx="249555"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74879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67576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4475" cy="259080"/>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6683990" y="159550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780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101</xdr:row>
      <xdr:rowOff>80010</xdr:rowOff>
    </xdr:from>
    <xdr:ext cx="762000" cy="259080"/>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030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5692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2245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74307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101</xdr:row>
      <xdr:rowOff>80010</xdr:rowOff>
    </xdr:from>
    <xdr:ext cx="762000"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66306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9009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00025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1579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4475" cy="259080"/>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084290" y="156375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34515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4475" cy="259080"/>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290540" y="156375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75514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93</xdr:row>
      <xdr:rowOff>35560</xdr:rowOff>
    </xdr:from>
    <xdr:ext cx="249555" cy="259080"/>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748790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67576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4475" cy="259080"/>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6683990" y="156375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000">
              <a:solidFill>
                <a:schemeClr val="dk1"/>
              </a:solidFill>
              <a:effectLst/>
              <a:latin typeface="+mn-lt"/>
              <a:ea typeface="+mn-ea"/>
              <a:cs typeface="+mn-cs"/>
            </a:rPr>
            <a:t>　住民一人当たりのコスト（性質別）のうち扶助費は、前年度比で10,224円（6.9％）増の159,406円となった。類似団体内順位は</a:t>
          </a:r>
          <a:r>
            <a:rPr kumimoji="1" lang="ja-JP" altLang="en-US" sz="1000">
              <a:solidFill>
                <a:schemeClr val="dk1"/>
              </a:solidFill>
              <a:effectLst/>
              <a:latin typeface="+mn-lt"/>
              <a:ea typeface="+mn-ea"/>
              <a:cs typeface="+mn-cs"/>
            </a:rPr>
            <a:t>前年度の</a:t>
          </a:r>
          <a:r>
            <a:rPr kumimoji="1" lang="en-US" altLang="ja-JP" sz="1000">
              <a:solidFill>
                <a:schemeClr val="dk1"/>
              </a:solidFill>
              <a:effectLst/>
              <a:latin typeface="+mn-lt"/>
              <a:ea typeface="+mn-ea"/>
              <a:cs typeface="+mn-cs"/>
            </a:rPr>
            <a:t>108</a:t>
          </a:r>
          <a:r>
            <a:rPr kumimoji="1" lang="ja-JP" altLang="ja-JP" sz="1000">
              <a:solidFill>
                <a:schemeClr val="dk1"/>
              </a:solidFill>
              <a:effectLst/>
              <a:latin typeface="+mn-lt"/>
              <a:ea typeface="+mn-ea"/>
              <a:cs typeface="+mn-cs"/>
            </a:rPr>
            <a:t>団体中</a:t>
          </a:r>
          <a:r>
            <a:rPr kumimoji="1" lang="en-US" altLang="ja-JP" sz="1000">
              <a:solidFill>
                <a:schemeClr val="dk1"/>
              </a:solidFill>
              <a:effectLst/>
              <a:latin typeface="+mn-lt"/>
              <a:ea typeface="+mn-ea"/>
              <a:cs typeface="+mn-cs"/>
            </a:rPr>
            <a:t>13</a:t>
          </a:r>
          <a:r>
            <a:rPr kumimoji="1" lang="ja-JP" altLang="ja-JP" sz="1000">
              <a:solidFill>
                <a:schemeClr val="dk1"/>
              </a:solidFill>
              <a:effectLst/>
              <a:latin typeface="+mn-lt"/>
              <a:ea typeface="+mn-ea"/>
              <a:cs typeface="+mn-cs"/>
            </a:rPr>
            <a:t>位となっており高い水準にある。扶助費については、子育て支援や高齢化、障害福祉などを背景とした給付費等の増により、今後も引き続き伸びていくことが見込まれている。</a:t>
          </a:r>
          <a:endParaRPr lang="ja-JP" altLang="ja-JP" sz="1100">
            <a:effectLst/>
          </a:endParaRPr>
        </a:p>
        <a:p>
          <a:r>
            <a:rPr kumimoji="1" lang="ja-JP" altLang="ja-JP" sz="1000">
              <a:solidFill>
                <a:schemeClr val="dk1"/>
              </a:solidFill>
              <a:effectLst/>
              <a:latin typeface="+mn-lt"/>
              <a:ea typeface="+mn-ea"/>
              <a:cs typeface="+mn-cs"/>
            </a:rPr>
            <a:t>　補助費等は、前年度比で509円（0.1％）</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の70,399円となった。</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の主な要因は、</a:t>
          </a:r>
          <a:r>
            <a:rPr kumimoji="1" lang="ja-JP" altLang="en-US" sz="1000">
              <a:solidFill>
                <a:schemeClr val="dk1"/>
              </a:solidFill>
              <a:effectLst/>
              <a:latin typeface="+mn-lt"/>
              <a:ea typeface="+mn-ea"/>
              <a:cs typeface="+mn-cs"/>
            </a:rPr>
            <a:t>コロナ禍における物価高騰対策として様々な事業を実施したことよるもの</a:t>
          </a:r>
          <a:r>
            <a:rPr kumimoji="1" lang="ja-JP" altLang="ja-JP" sz="1000">
              <a:solidFill>
                <a:schemeClr val="dk1"/>
              </a:solidFill>
              <a:effectLst/>
              <a:latin typeface="+mn-lt"/>
              <a:ea typeface="+mn-ea"/>
              <a:cs typeface="+mn-cs"/>
            </a:rPr>
            <a:t>である。補助費等については、市民等に対する補助交付金が充実していることや一部事務組合における事務処理が多いため他自治体よりも高い水準にあると分析している。</a:t>
          </a:r>
          <a:endParaRPr lang="ja-JP" altLang="ja-JP" sz="1100">
            <a:effectLst/>
          </a:endParaRPr>
        </a:p>
        <a:p>
          <a:r>
            <a:rPr kumimoji="1" lang="ja-JP" altLang="ja-JP" sz="1000">
              <a:solidFill>
                <a:schemeClr val="dk1"/>
              </a:solidFill>
              <a:effectLst/>
              <a:latin typeface="+mn-lt"/>
              <a:ea typeface="+mn-ea"/>
              <a:cs typeface="+mn-cs"/>
            </a:rPr>
            <a:t>　繰出金は、前年度比で5,552円（14.9％）増の42,318円となった。増額の主な理由は、国民健康保険事業会計</a:t>
          </a:r>
          <a:r>
            <a:rPr kumimoji="1" lang="ja-JP" altLang="en-US" sz="1000">
              <a:solidFill>
                <a:schemeClr val="dk1"/>
              </a:solidFill>
              <a:effectLst/>
              <a:latin typeface="+mn-lt"/>
              <a:ea typeface="+mn-ea"/>
              <a:cs typeface="+mn-cs"/>
            </a:rPr>
            <a:t>や後期高齢者医療会計</a:t>
          </a:r>
          <a:r>
            <a:rPr kumimoji="1" lang="ja-JP" altLang="ja-JP" sz="1000">
              <a:solidFill>
                <a:schemeClr val="dk1"/>
              </a:solidFill>
              <a:effectLst/>
              <a:latin typeface="+mn-lt"/>
              <a:ea typeface="+mn-ea"/>
              <a:cs typeface="+mn-cs"/>
            </a:rPr>
            <a:t>への繰出金の増である。今後の繰出金は、高齢化の進展などもあり、国民健康保険事業会計、後期高齢者医療会計、介護保険事業会計への繰出金の増が見込まれている。</a:t>
          </a:r>
          <a:endParaRPr lang="ja-JP" altLang="ja-JP" sz="1100">
            <a:effectLst/>
          </a:endParaRPr>
        </a:p>
        <a:p>
          <a:r>
            <a:rPr kumimoji="1" lang="ja-JP" altLang="ja-JP" sz="1000">
              <a:solidFill>
                <a:schemeClr val="dk1"/>
              </a:solidFill>
              <a:effectLst/>
              <a:latin typeface="+mn-lt"/>
              <a:ea typeface="+mn-ea"/>
              <a:cs typeface="+mn-cs"/>
            </a:rPr>
            <a:t>　普通建設事業費は、前年度比で4,662円（19.3％）</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の28,795円となった。類似団体と比較すると</a:t>
          </a:r>
          <a:r>
            <a:rPr kumimoji="1" lang="ja-JP" altLang="en-US" sz="1000">
              <a:solidFill>
                <a:schemeClr val="dk1"/>
              </a:solidFill>
              <a:effectLst/>
              <a:latin typeface="+mn-lt"/>
              <a:ea typeface="+mn-ea"/>
              <a:cs typeface="+mn-cs"/>
            </a:rPr>
            <a:t>若干低い</a:t>
          </a:r>
          <a:r>
            <a:rPr kumimoji="1" lang="ja-JP" altLang="ja-JP" sz="1000">
              <a:solidFill>
                <a:schemeClr val="dk1"/>
              </a:solidFill>
              <a:effectLst/>
              <a:latin typeface="+mn-lt"/>
              <a:ea typeface="+mn-ea"/>
              <a:cs typeface="+mn-cs"/>
            </a:rPr>
            <a:t>水準にはあるが、今後、羽村駅西口土地区画整理事業の進展や公共施設等の老朽化対応などにより</a:t>
          </a:r>
          <a:r>
            <a:rPr kumimoji="1" lang="ja-JP" altLang="en-US" sz="1000">
              <a:solidFill>
                <a:schemeClr val="dk1"/>
              </a:solidFill>
              <a:effectLst/>
              <a:latin typeface="+mn-lt"/>
              <a:ea typeface="+mn-ea"/>
              <a:cs typeface="+mn-cs"/>
            </a:rPr>
            <a:t>更なる</a:t>
          </a:r>
          <a:r>
            <a:rPr kumimoji="1" lang="ja-JP" altLang="ja-JP" sz="1000">
              <a:solidFill>
                <a:schemeClr val="dk1"/>
              </a:solidFill>
              <a:effectLst/>
              <a:latin typeface="+mn-lt"/>
              <a:ea typeface="+mn-ea"/>
              <a:cs typeface="+mn-cs"/>
            </a:rPr>
            <a:t>増が見込まれている。</a:t>
          </a:r>
          <a:endParaRPr lang="ja-JP" altLang="ja-JP" sz="1100">
            <a:effectLst/>
          </a:endParaRPr>
        </a:p>
        <a:p>
          <a:r>
            <a:rPr kumimoji="1" lang="ja-JP" altLang="ja-JP" sz="1000">
              <a:solidFill>
                <a:schemeClr val="dk1"/>
              </a:solidFill>
              <a:effectLst/>
              <a:latin typeface="+mn-lt"/>
              <a:ea typeface="+mn-ea"/>
              <a:cs typeface="+mn-cs"/>
            </a:rPr>
            <a:t>　扶助費など今後増加が見込まれる経費が多くあることから、市税収納率向上に向けた取組みや国都支出金の獲得など財源の確保に努めるとともに、経常経費の削減など行財政改革の取組みを推進し、健全で安定的な財政運営ができるよう取組んでいく。</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73025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7850" y="127000"/>
          <a:ext cx="114236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17780</xdr:rowOff>
    </xdr:from>
    <xdr:to>
      <xdr:col>120</xdr:col>
      <xdr:colOff>114300</xdr:colOff>
      <xdr:row>4</xdr:row>
      <xdr:rowOff>60325</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7145000" y="189230"/>
          <a:ext cx="3543300" cy="54546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41910</xdr:rowOff>
    </xdr:from>
    <xdr:to>
      <xdr:col>120</xdr:col>
      <xdr:colOff>88900</xdr:colOff>
      <xdr:row>4</xdr:row>
      <xdr:rowOff>36830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7164050" y="213360"/>
          <a:ext cx="3498850" cy="4978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7189450" y="238760"/>
          <a:ext cx="3441700" cy="43561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85</xdr:col>
      <xdr:colOff>63500</xdr:colOff>
      <xdr:row>1</xdr:row>
      <xdr:rowOff>17780</xdr:rowOff>
    </xdr:from>
    <xdr:to>
      <xdr:col>99</xdr:col>
      <xdr:colOff>57150</xdr:colOff>
      <xdr:row>4</xdr:row>
      <xdr:rowOff>60325</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636750" y="189230"/>
          <a:ext cx="2393950" cy="54546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41910</xdr:rowOff>
    </xdr:from>
    <xdr:to>
      <xdr:col>99</xdr:col>
      <xdr:colOff>38100</xdr:colOff>
      <xdr:row>4</xdr:row>
      <xdr:rowOff>36830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662150" y="213360"/>
          <a:ext cx="2349500" cy="4978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687550" y="238760"/>
          <a:ext cx="2292350" cy="44831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91440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85800" y="872490"/>
          <a:ext cx="9086850" cy="173736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60325</xdr:rowOff>
    </xdr:from>
    <xdr:to>
      <xdr:col>12</xdr:col>
      <xdr:colOff>0</xdr:colOff>
      <xdr:row>15</xdr:row>
      <xdr:rowOff>60325</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12800" y="90233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60325</xdr:rowOff>
    </xdr:from>
    <xdr:to>
      <xdr:col>19</xdr:col>
      <xdr:colOff>25400</xdr:colOff>
      <xdr:row>15</xdr:row>
      <xdr:rowOff>60325</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012950" y="90233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54,416
52,600
9.90
26,877,397
25,772,032
1,064,164
12,070,761
10,454,516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60325</xdr:rowOff>
    </xdr:from>
    <xdr:to>
      <xdr:col>26</xdr:col>
      <xdr:colOff>127000</xdr:colOff>
      <xdr:row>15</xdr:row>
      <xdr:rowOff>60325</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213100" y="90233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78740</xdr:rowOff>
    </xdr:from>
    <xdr:to>
      <xdr:col>37</xdr:col>
      <xdr:colOff>63500</xdr:colOff>
      <xdr:row>10</xdr:row>
      <xdr:rowOff>158750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584700" y="920750"/>
          <a:ext cx="18224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78740</xdr:rowOff>
    </xdr:from>
    <xdr:to>
      <xdr:col>44</xdr:col>
      <xdr:colOff>0</xdr:colOff>
      <xdr:row>10</xdr:row>
      <xdr:rowOff>158750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407150" y="920750"/>
          <a:ext cx="11366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91440</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607300" y="933450"/>
          <a:ext cx="577850" cy="920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114935</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584700" y="1680210"/>
          <a:ext cx="1822450" cy="6178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114935</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470650" y="1680210"/>
          <a:ext cx="3429000" cy="6178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30480</xdr:rowOff>
    </xdr:from>
    <xdr:to>
      <xdr:col>66</xdr:col>
      <xdr:colOff>25400</xdr:colOff>
      <xdr:row>11</xdr:row>
      <xdr:rowOff>140335</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969500" y="872490"/>
          <a:ext cx="1371600" cy="111569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91440</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210800" y="933450"/>
          <a:ext cx="13081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17780</xdr:rowOff>
    </xdr:from>
    <xdr:to>
      <xdr:col>67</xdr:col>
      <xdr:colOff>31750</xdr:colOff>
      <xdr:row>8</xdr:row>
      <xdr:rowOff>96520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210800" y="1195070"/>
          <a:ext cx="13081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121920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210800" y="1518285"/>
          <a:ext cx="1308100" cy="6191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36830</xdr:rowOff>
    </xdr:from>
    <xdr:to>
      <xdr:col>59</xdr:col>
      <xdr:colOff>127000</xdr:colOff>
      <xdr:row>6</xdr:row>
      <xdr:rowOff>36830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0052050" y="104648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151130</xdr:rowOff>
    </xdr:from>
    <xdr:to>
      <xdr:col>59</xdr:col>
      <xdr:colOff>73025</xdr:colOff>
      <xdr:row>6</xdr:row>
      <xdr:rowOff>85090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0106025" y="9931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78740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0106025" y="12560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146050</xdr:rowOff>
    </xdr:from>
    <xdr:to>
      <xdr:col>59</xdr:col>
      <xdr:colOff>17780</xdr:colOff>
      <xdr:row>9</xdr:row>
      <xdr:rowOff>114935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133330" y="149098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146050</xdr:rowOff>
    </xdr:from>
    <xdr:to>
      <xdr:col>59</xdr:col>
      <xdr:colOff>107950</xdr:colOff>
      <xdr:row>8</xdr:row>
      <xdr:rowOff>146050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0071100" y="149098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45720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133330" y="1725930"/>
          <a:ext cx="0" cy="13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17780</xdr:rowOff>
    </xdr:from>
    <xdr:to>
      <xdr:col>59</xdr:col>
      <xdr:colOff>107950</xdr:colOff>
      <xdr:row>11</xdr:row>
      <xdr:rowOff>17780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0071100" y="186563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109220</xdr:rowOff>
    </xdr:from>
    <xdr:ext cx="8896350" cy="246380"/>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41350" y="2795270"/>
          <a:ext cx="889635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85090</xdr:rowOff>
    </xdr:from>
    <xdr:ext cx="6046470" cy="24320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41350" y="3106420"/>
          <a:ext cx="60464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60325</xdr:rowOff>
    </xdr:from>
    <xdr:ext cx="8231505" cy="247650"/>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41350" y="3416935"/>
          <a:ext cx="82315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54610</xdr:rowOff>
    </xdr:from>
    <xdr:to>
      <xdr:col>28</xdr:col>
      <xdr:colOff>114300</xdr:colOff>
      <xdr:row>25</xdr:row>
      <xdr:rowOff>30480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85800" y="39141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54610</xdr:rowOff>
    </xdr:from>
    <xdr:to>
      <xdr:col>12</xdr:col>
      <xdr:colOff>127000</xdr:colOff>
      <xdr:row>26</xdr:row>
      <xdr:rowOff>133350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128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85090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128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54610</xdr:rowOff>
    </xdr:from>
    <xdr:to>
      <xdr:col>18</xdr:col>
      <xdr:colOff>0</xdr:colOff>
      <xdr:row>26</xdr:row>
      <xdr:rowOff>133350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7145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85090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7145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54610</xdr:rowOff>
    </xdr:from>
    <xdr:to>
      <xdr:col>24</xdr:col>
      <xdr:colOff>0</xdr:colOff>
      <xdr:row>26</xdr:row>
      <xdr:rowOff>133350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7432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85090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7432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24130</xdr:rowOff>
    </xdr:from>
    <xdr:to>
      <xdr:col>28</xdr:col>
      <xdr:colOff>114300</xdr:colOff>
      <xdr:row>41</xdr:row>
      <xdr:rowOff>78740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85800" y="47218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4805" cy="215265"/>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66750" y="45358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78740</xdr:rowOff>
    </xdr:from>
    <xdr:to>
      <xdr:col>28</xdr:col>
      <xdr:colOff>114300</xdr:colOff>
      <xdr:row>41</xdr:row>
      <xdr:rowOff>78740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85800" y="69557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106680</xdr:rowOff>
    </xdr:from>
    <xdr:ext cx="462280" cy="24320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5590" y="681609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133350</xdr:rowOff>
    </xdr:from>
    <xdr:to>
      <xdr:col>28</xdr:col>
      <xdr:colOff>114300</xdr:colOff>
      <xdr:row>38</xdr:row>
      <xdr:rowOff>133350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85800" y="65074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161925</xdr:rowOff>
    </xdr:from>
    <xdr:ext cx="462280" cy="24320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5590" y="6368415"/>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24130</xdr:rowOff>
    </xdr:from>
    <xdr:to>
      <xdr:col>28</xdr:col>
      <xdr:colOff>114300</xdr:colOff>
      <xdr:row>36</xdr:row>
      <xdr:rowOff>24130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85800" y="60629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52070</xdr:rowOff>
    </xdr:from>
    <xdr:ext cx="462280" cy="24320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5590" y="592328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78740</xdr:rowOff>
    </xdr:from>
    <xdr:to>
      <xdr:col>28</xdr:col>
      <xdr:colOff>114300</xdr:colOff>
      <xdr:row>33</xdr:row>
      <xdr:rowOff>78740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85800" y="56146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106680</xdr:rowOff>
    </xdr:from>
    <xdr:ext cx="462280" cy="24320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5590" y="547497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133350</xdr:rowOff>
    </xdr:from>
    <xdr:to>
      <xdr:col>28</xdr:col>
      <xdr:colOff>114300</xdr:colOff>
      <xdr:row>30</xdr:row>
      <xdr:rowOff>133350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85800" y="51663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161925</xdr:rowOff>
    </xdr:from>
    <xdr:ext cx="462280" cy="24320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5590" y="5027295"/>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24130</xdr:rowOff>
    </xdr:from>
    <xdr:to>
      <xdr:col>28</xdr:col>
      <xdr:colOff>114300</xdr:colOff>
      <xdr:row>28</xdr:row>
      <xdr:rowOff>24130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85800" y="47218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52070</xdr:rowOff>
    </xdr:from>
    <xdr:ext cx="462280" cy="24320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5590" y="458216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24130</xdr:rowOff>
    </xdr:from>
    <xdr:to>
      <xdr:col>28</xdr:col>
      <xdr:colOff>114300</xdr:colOff>
      <xdr:row>41</xdr:row>
      <xdr:rowOff>78740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685800" y="47218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38100</xdr:rowOff>
    </xdr:from>
    <xdr:to>
      <xdr:col>24</xdr:col>
      <xdr:colOff>62865</xdr:colOff>
      <xdr:row>38</xdr:row>
      <xdr:rowOff>1270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176395" y="5238750"/>
          <a:ext cx="1270" cy="1136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5080</xdr:rowOff>
    </xdr:from>
    <xdr:ext cx="469900" cy="247650"/>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229100" y="6379210"/>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2,303</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1270</xdr:rowOff>
    </xdr:from>
    <xdr:to>
      <xdr:col>24</xdr:col>
      <xdr:colOff>152400</xdr:colOff>
      <xdr:row>38</xdr:row>
      <xdr:rowOff>1270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108450" y="63754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150495</xdr:rowOff>
    </xdr:from>
    <xdr:ext cx="469900" cy="24701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229100" y="501586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4,844</a:t>
          </a:r>
          <a:endParaRPr kumimoji="1" lang="ja-JP" altLang="en-US" sz="1000" b="1">
            <a:latin typeface="ＭＳ Ｐゴシック"/>
          </a:endParaRPr>
        </a:p>
      </xdr:txBody>
    </xdr:sp>
    <xdr:clientData/>
  </xdr:oneCellAnchor>
  <xdr:twoCellAnchor>
    <xdr:from>
      <xdr:col>23</xdr:col>
      <xdr:colOff>165100</xdr:colOff>
      <xdr:row>31</xdr:row>
      <xdr:rowOff>38100</xdr:rowOff>
    </xdr:from>
    <xdr:to>
      <xdr:col>24</xdr:col>
      <xdr:colOff>152400</xdr:colOff>
      <xdr:row>31</xdr:row>
      <xdr:rowOff>38100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108450" y="5238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32</xdr:row>
      <xdr:rowOff>70485</xdr:rowOff>
    </xdr:from>
    <xdr:to>
      <xdr:col>24</xdr:col>
      <xdr:colOff>63500</xdr:colOff>
      <xdr:row>32</xdr:row>
      <xdr:rowOff>130810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429000" y="5438775"/>
          <a:ext cx="7493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147320</xdr:rowOff>
    </xdr:from>
    <xdr:ext cx="469900" cy="24701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229100" y="5850890"/>
          <a:ext cx="46990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3,311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3810</xdr:rowOff>
    </xdr:from>
    <xdr:to>
      <xdr:col>24</xdr:col>
      <xdr:colOff>114300</xdr:colOff>
      <xdr:row>35</xdr:row>
      <xdr:rowOff>100965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127500" y="587502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87630</xdr:rowOff>
    </xdr:from>
    <xdr:to>
      <xdr:col>19</xdr:col>
      <xdr:colOff>171450</xdr:colOff>
      <xdr:row>32</xdr:row>
      <xdr:rowOff>130810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622550" y="5455920"/>
          <a:ext cx="80645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28575</xdr:rowOff>
    </xdr:from>
    <xdr:to>
      <xdr:col>20</xdr:col>
      <xdr:colOff>38100</xdr:colOff>
      <xdr:row>35</xdr:row>
      <xdr:rowOff>125730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384550" y="5899785"/>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116205</xdr:rowOff>
    </xdr:from>
    <xdr:ext cx="469900" cy="247650"/>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219450" y="598741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32</xdr:row>
      <xdr:rowOff>87630</xdr:rowOff>
    </xdr:from>
    <xdr:to>
      <xdr:col>15</xdr:col>
      <xdr:colOff>50800</xdr:colOff>
      <xdr:row>32</xdr:row>
      <xdr:rowOff>92710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1828800" y="5455920"/>
          <a:ext cx="7937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16510</xdr:rowOff>
    </xdr:from>
    <xdr:to>
      <xdr:col>15</xdr:col>
      <xdr:colOff>101600</xdr:colOff>
      <xdr:row>35</xdr:row>
      <xdr:rowOff>113030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571750" y="588772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104775</xdr:rowOff>
    </xdr:from>
    <xdr:ext cx="469900" cy="24320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406650" y="597598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32</xdr:row>
      <xdr:rowOff>50800</xdr:rowOff>
    </xdr:from>
    <xdr:to>
      <xdr:col>10</xdr:col>
      <xdr:colOff>114300</xdr:colOff>
      <xdr:row>32</xdr:row>
      <xdr:rowOff>92710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028700" y="5419090"/>
          <a:ext cx="8001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72390</xdr:rowOff>
    </xdr:from>
    <xdr:to>
      <xdr:col>10</xdr:col>
      <xdr:colOff>165100</xdr:colOff>
      <xdr:row>36</xdr:row>
      <xdr:rowOff>5715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778000" y="59436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161290</xdr:rowOff>
    </xdr:from>
    <xdr:ext cx="469900" cy="24320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612900" y="603250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3,154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162560</xdr:rowOff>
    </xdr:from>
    <xdr:to>
      <xdr:col>6</xdr:col>
      <xdr:colOff>38100</xdr:colOff>
      <xdr:row>35</xdr:row>
      <xdr:rowOff>95250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984250" y="586613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86995</xdr:rowOff>
    </xdr:from>
    <xdr:ext cx="469900" cy="24257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19150" y="5958205"/>
          <a:ext cx="4699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3,324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76200</xdr:rowOff>
    </xdr:from>
    <xdr:ext cx="762000" cy="24701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0068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76200</xdr:rowOff>
    </xdr:from>
    <xdr:ext cx="762000" cy="24701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2575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76200</xdr:rowOff>
    </xdr:from>
    <xdr:ext cx="756920" cy="24701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4511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76200</xdr:rowOff>
    </xdr:from>
    <xdr:ext cx="762000" cy="24701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6573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76200</xdr:rowOff>
    </xdr:from>
    <xdr:ext cx="762000" cy="24701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572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32</xdr:row>
      <xdr:rowOff>20955</xdr:rowOff>
    </xdr:from>
    <xdr:to>
      <xdr:col>24</xdr:col>
      <xdr:colOff>114300</xdr:colOff>
      <xdr:row>32</xdr:row>
      <xdr:rowOff>117475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127500" y="538924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42545</xdr:rowOff>
    </xdr:from>
    <xdr:ext cx="469900" cy="24701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229100" y="524319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4,396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32</xdr:row>
      <xdr:rowOff>82550</xdr:rowOff>
    </xdr:from>
    <xdr:to>
      <xdr:col>20</xdr:col>
      <xdr:colOff>38100</xdr:colOff>
      <xdr:row>33</xdr:row>
      <xdr:rowOff>16510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384550" y="54508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31</xdr:row>
      <xdr:rowOff>31750</xdr:rowOff>
    </xdr:from>
    <xdr:ext cx="469900" cy="242570"/>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219450" y="5232400"/>
          <a:ext cx="4699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4,256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32</xdr:row>
      <xdr:rowOff>38735</xdr:rowOff>
    </xdr:from>
    <xdr:to>
      <xdr:col>15</xdr:col>
      <xdr:colOff>101600</xdr:colOff>
      <xdr:row>32</xdr:row>
      <xdr:rowOff>135890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571750" y="540702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30</xdr:row>
      <xdr:rowOff>151130</xdr:rowOff>
    </xdr:from>
    <xdr:ext cx="469900" cy="24701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406650" y="518414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4,356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32</xdr:row>
      <xdr:rowOff>43180</xdr:rowOff>
    </xdr:from>
    <xdr:to>
      <xdr:col>10</xdr:col>
      <xdr:colOff>165100</xdr:colOff>
      <xdr:row>32</xdr:row>
      <xdr:rowOff>140970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778000" y="5411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30</xdr:row>
      <xdr:rowOff>156845</xdr:rowOff>
    </xdr:from>
    <xdr:ext cx="469900" cy="24447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612900" y="5189855"/>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4,345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32</xdr:row>
      <xdr:rowOff>1905</xdr:rowOff>
    </xdr:from>
    <xdr:to>
      <xdr:col>6</xdr:col>
      <xdr:colOff>38100</xdr:colOff>
      <xdr:row>32</xdr:row>
      <xdr:rowOff>98425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984250" y="5370195"/>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30</xdr:row>
      <xdr:rowOff>114935</xdr:rowOff>
    </xdr:from>
    <xdr:ext cx="469900" cy="247650"/>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19150" y="514794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4,440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54610</xdr:rowOff>
    </xdr:from>
    <xdr:to>
      <xdr:col>28</xdr:col>
      <xdr:colOff>114300</xdr:colOff>
      <xdr:row>45</xdr:row>
      <xdr:rowOff>30480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685800" y="72669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54610</xdr:rowOff>
    </xdr:from>
    <xdr:to>
      <xdr:col>12</xdr:col>
      <xdr:colOff>127000</xdr:colOff>
      <xdr:row>46</xdr:row>
      <xdr:rowOff>133350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128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85090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128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54610</xdr:rowOff>
    </xdr:from>
    <xdr:to>
      <xdr:col>18</xdr:col>
      <xdr:colOff>0</xdr:colOff>
      <xdr:row>46</xdr:row>
      <xdr:rowOff>133350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7145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85090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7145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65,263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54610</xdr:rowOff>
    </xdr:from>
    <xdr:to>
      <xdr:col>24</xdr:col>
      <xdr:colOff>0</xdr:colOff>
      <xdr:row>46</xdr:row>
      <xdr:rowOff>133350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7432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85090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7432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61,465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24130</xdr:rowOff>
    </xdr:from>
    <xdr:to>
      <xdr:col>28</xdr:col>
      <xdr:colOff>114300</xdr:colOff>
      <xdr:row>61</xdr:row>
      <xdr:rowOff>78740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685800" y="80746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4805" cy="215265"/>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666750" y="78886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78740</xdr:rowOff>
    </xdr:from>
    <xdr:to>
      <xdr:col>28</xdr:col>
      <xdr:colOff>114300</xdr:colOff>
      <xdr:row>61</xdr:row>
      <xdr:rowOff>78740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685800" y="103085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41910</xdr:rowOff>
    </xdr:from>
    <xdr:to>
      <xdr:col>28</xdr:col>
      <xdr:colOff>114300</xdr:colOff>
      <xdr:row>59</xdr:row>
      <xdr:rowOff>41910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685800" y="99364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71120</xdr:rowOff>
    </xdr:from>
    <xdr:ext cx="243840" cy="24320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474980" y="979805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5715</xdr:rowOff>
    </xdr:from>
    <xdr:to>
      <xdr:col>28</xdr:col>
      <xdr:colOff>114300</xdr:colOff>
      <xdr:row>57</xdr:row>
      <xdr:rowOff>5715</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858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34290</xdr:rowOff>
    </xdr:from>
    <xdr:ext cx="531495" cy="24320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11455" y="942594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133350</xdr:rowOff>
    </xdr:from>
    <xdr:to>
      <xdr:col>28</xdr:col>
      <xdr:colOff>114300</xdr:colOff>
      <xdr:row>54</xdr:row>
      <xdr:rowOff>133350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85800" y="91897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161925</xdr:rowOff>
    </xdr:from>
    <xdr:ext cx="595630" cy="24320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05065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52</xdr:row>
      <xdr:rowOff>96520</xdr:rowOff>
    </xdr:from>
    <xdr:to>
      <xdr:col>28</xdr:col>
      <xdr:colOff>114300</xdr:colOff>
      <xdr:row>52</xdr:row>
      <xdr:rowOff>96520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85800" y="8817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125730</xdr:rowOff>
    </xdr:from>
    <xdr:ext cx="595630" cy="24320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867918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50</xdr:row>
      <xdr:rowOff>60325</xdr:rowOff>
    </xdr:from>
    <xdr:to>
      <xdr:col>28</xdr:col>
      <xdr:colOff>114300</xdr:colOff>
      <xdr:row>50</xdr:row>
      <xdr:rowOff>60325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85800" y="8446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88900</xdr:rowOff>
    </xdr:from>
    <xdr:ext cx="595630" cy="24257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307070"/>
          <a:ext cx="59563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24130</xdr:rowOff>
    </xdr:from>
    <xdr:to>
      <xdr:col>28</xdr:col>
      <xdr:colOff>114300</xdr:colOff>
      <xdr:row>48</xdr:row>
      <xdr:rowOff>24130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85800" y="80746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52070</xdr:rowOff>
    </xdr:from>
    <xdr:ext cx="595630" cy="24320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79349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24130</xdr:rowOff>
    </xdr:from>
    <xdr:to>
      <xdr:col>28</xdr:col>
      <xdr:colOff>114300</xdr:colOff>
      <xdr:row>61</xdr:row>
      <xdr:rowOff>78740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685800" y="80746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5715</xdr:rowOff>
    </xdr:from>
    <xdr:to>
      <xdr:col>24</xdr:col>
      <xdr:colOff>62865</xdr:colOff>
      <xdr:row>57</xdr:row>
      <xdr:rowOff>127635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176395" y="8391525"/>
          <a:ext cx="1270" cy="1295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130810</xdr:rowOff>
    </xdr:from>
    <xdr:ext cx="534670" cy="24701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229100" y="969010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33,340</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127635</xdr:rowOff>
    </xdr:from>
    <xdr:to>
      <xdr:col>24</xdr:col>
      <xdr:colOff>152400</xdr:colOff>
      <xdr:row>57</xdr:row>
      <xdr:rowOff>127635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108450" y="96869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117475</xdr:rowOff>
    </xdr:from>
    <xdr:ext cx="598805" cy="247650"/>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229100" y="8168005"/>
          <a:ext cx="5988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207,544</a:t>
          </a:r>
          <a:endParaRPr kumimoji="1" lang="ja-JP" altLang="en-US" sz="1000" b="1">
            <a:latin typeface="ＭＳ Ｐゴシック"/>
          </a:endParaRPr>
        </a:p>
      </xdr:txBody>
    </xdr:sp>
    <xdr:clientData/>
  </xdr:oneCellAnchor>
  <xdr:twoCellAnchor>
    <xdr:from>
      <xdr:col>23</xdr:col>
      <xdr:colOff>165100</xdr:colOff>
      <xdr:row>50</xdr:row>
      <xdr:rowOff>5715</xdr:rowOff>
    </xdr:from>
    <xdr:to>
      <xdr:col>24</xdr:col>
      <xdr:colOff>152400</xdr:colOff>
      <xdr:row>50</xdr:row>
      <xdr:rowOff>5715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108450" y="83915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56</xdr:row>
      <xdr:rowOff>62230</xdr:rowOff>
    </xdr:from>
    <xdr:to>
      <xdr:col>24</xdr:col>
      <xdr:colOff>63500</xdr:colOff>
      <xdr:row>56</xdr:row>
      <xdr:rowOff>144780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429000" y="9453880"/>
          <a:ext cx="7493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44450</xdr:rowOff>
    </xdr:from>
    <xdr:ext cx="534670" cy="24828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229100" y="9268460"/>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63,482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22860</xdr:rowOff>
    </xdr:from>
    <xdr:to>
      <xdr:col>24</xdr:col>
      <xdr:colOff>114300</xdr:colOff>
      <xdr:row>56</xdr:row>
      <xdr:rowOff>120015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127500" y="941451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62230</xdr:rowOff>
    </xdr:from>
    <xdr:to>
      <xdr:col>19</xdr:col>
      <xdr:colOff>171450</xdr:colOff>
      <xdr:row>56</xdr:row>
      <xdr:rowOff>97155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622550" y="9453880"/>
          <a:ext cx="80645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163195</xdr:rowOff>
    </xdr:from>
    <xdr:to>
      <xdr:col>20</xdr:col>
      <xdr:colOff>38100</xdr:colOff>
      <xdr:row>56</xdr:row>
      <xdr:rowOff>95885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384550" y="938720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112395</xdr:rowOff>
    </xdr:from>
    <xdr:ext cx="529590" cy="247650"/>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187065" y="916876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66,773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52</xdr:row>
      <xdr:rowOff>55245</xdr:rowOff>
    </xdr:from>
    <xdr:to>
      <xdr:col>15</xdr:col>
      <xdr:colOff>50800</xdr:colOff>
      <xdr:row>56</xdr:row>
      <xdr:rowOff>97155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1828800" y="8776335"/>
          <a:ext cx="793750" cy="712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159385</xdr:rowOff>
    </xdr:from>
    <xdr:to>
      <xdr:col>15</xdr:col>
      <xdr:colOff>101600</xdr:colOff>
      <xdr:row>56</xdr:row>
      <xdr:rowOff>92075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571750" y="938339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54</xdr:row>
      <xdr:rowOff>107315</xdr:rowOff>
    </xdr:from>
    <xdr:ext cx="529590" cy="24320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393315" y="916368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52</xdr:row>
      <xdr:rowOff>55245</xdr:rowOff>
    </xdr:from>
    <xdr:to>
      <xdr:col>10</xdr:col>
      <xdr:colOff>114300</xdr:colOff>
      <xdr:row>57</xdr:row>
      <xdr:rowOff>24130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028700" y="8776335"/>
          <a:ext cx="800100" cy="807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86995</xdr:rowOff>
    </xdr:from>
    <xdr:to>
      <xdr:col>10</xdr:col>
      <xdr:colOff>165100</xdr:colOff>
      <xdr:row>52</xdr:row>
      <xdr:rowOff>19685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778000" y="864044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50</xdr:row>
      <xdr:rowOff>36195</xdr:rowOff>
    </xdr:from>
    <xdr:ext cx="593725" cy="24320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548130" y="8422005"/>
          <a:ext cx="59372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167,272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38735</xdr:rowOff>
    </xdr:from>
    <xdr:to>
      <xdr:col>6</xdr:col>
      <xdr:colOff>38100</xdr:colOff>
      <xdr:row>56</xdr:row>
      <xdr:rowOff>135255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984250" y="9430385"/>
          <a:ext cx="825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54</xdr:row>
      <xdr:rowOff>151130</xdr:rowOff>
    </xdr:from>
    <xdr:ext cx="529590" cy="24701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786765" y="9207500"/>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61,384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76200</xdr:rowOff>
    </xdr:from>
    <xdr:ext cx="762000" cy="24701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0068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76200</xdr:rowOff>
    </xdr:from>
    <xdr:ext cx="762000" cy="24701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2575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76200</xdr:rowOff>
    </xdr:from>
    <xdr:ext cx="756920" cy="24701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4511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76200</xdr:rowOff>
    </xdr:from>
    <xdr:ext cx="762000" cy="24701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6573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76200</xdr:rowOff>
    </xdr:from>
    <xdr:ext cx="762000" cy="24701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572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56</xdr:row>
      <xdr:rowOff>95250</xdr:rowOff>
    </xdr:from>
    <xdr:to>
      <xdr:col>24</xdr:col>
      <xdr:colOff>114300</xdr:colOff>
      <xdr:row>57</xdr:row>
      <xdr:rowOff>29210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1275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74930</xdr:rowOff>
    </xdr:from>
    <xdr:ext cx="534670" cy="24701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229100" y="946658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53,538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15240</xdr:rowOff>
    </xdr:from>
    <xdr:to>
      <xdr:col>20</xdr:col>
      <xdr:colOff>38100</xdr:colOff>
      <xdr:row>56</xdr:row>
      <xdr:rowOff>111760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384550" y="9406890"/>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104140</xdr:rowOff>
    </xdr:from>
    <xdr:ext cx="529590" cy="24320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187065" y="949579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64,655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56</xdr:row>
      <xdr:rowOff>50165</xdr:rowOff>
    </xdr:from>
    <xdr:to>
      <xdr:col>15</xdr:col>
      <xdr:colOff>101600</xdr:colOff>
      <xdr:row>56</xdr:row>
      <xdr:rowOff>146685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571750" y="944181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137795</xdr:rowOff>
    </xdr:from>
    <xdr:ext cx="529590" cy="24447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393315" y="9529445"/>
          <a:ext cx="52959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59,947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52</xdr:row>
      <xdr:rowOff>5715</xdr:rowOff>
    </xdr:from>
    <xdr:to>
      <xdr:col>10</xdr:col>
      <xdr:colOff>165100</xdr:colOff>
      <xdr:row>52</xdr:row>
      <xdr:rowOff>104775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778000" y="87268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52</xdr:row>
      <xdr:rowOff>95250</xdr:rowOff>
    </xdr:from>
    <xdr:ext cx="593725" cy="24701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548130" y="8816340"/>
          <a:ext cx="5937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155,764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56</xdr:row>
      <xdr:rowOff>140335</xdr:rowOff>
    </xdr:from>
    <xdr:to>
      <xdr:col>6</xdr:col>
      <xdr:colOff>38100</xdr:colOff>
      <xdr:row>57</xdr:row>
      <xdr:rowOff>73025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984250" y="953198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64135</xdr:rowOff>
    </xdr:from>
    <xdr:ext cx="529590" cy="243840"/>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786765" y="9623425"/>
          <a:ext cx="52959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47,499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54610</xdr:rowOff>
    </xdr:from>
    <xdr:to>
      <xdr:col>28</xdr:col>
      <xdr:colOff>114300</xdr:colOff>
      <xdr:row>65</xdr:row>
      <xdr:rowOff>30480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685800" y="106197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54610</xdr:rowOff>
    </xdr:from>
    <xdr:to>
      <xdr:col>12</xdr:col>
      <xdr:colOff>127000</xdr:colOff>
      <xdr:row>66</xdr:row>
      <xdr:rowOff>133350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128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85090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128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54610</xdr:rowOff>
    </xdr:from>
    <xdr:to>
      <xdr:col>18</xdr:col>
      <xdr:colOff>0</xdr:colOff>
      <xdr:row>66</xdr:row>
      <xdr:rowOff>133350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7145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85090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7145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207,189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54610</xdr:rowOff>
    </xdr:from>
    <xdr:to>
      <xdr:col>24</xdr:col>
      <xdr:colOff>0</xdr:colOff>
      <xdr:row>66</xdr:row>
      <xdr:rowOff>133350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27432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85090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27432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239,444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24130</xdr:rowOff>
    </xdr:from>
    <xdr:to>
      <xdr:col>28</xdr:col>
      <xdr:colOff>114300</xdr:colOff>
      <xdr:row>81</xdr:row>
      <xdr:rowOff>78740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685800" y="114274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4805" cy="21526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666750" y="112414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78740</xdr:rowOff>
    </xdr:from>
    <xdr:to>
      <xdr:col>28</xdr:col>
      <xdr:colOff>114300</xdr:colOff>
      <xdr:row>81</xdr:row>
      <xdr:rowOff>78740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685800" y="136613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106680</xdr:rowOff>
    </xdr:from>
    <xdr:ext cx="531495" cy="24320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11455" y="1352169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79</xdr:row>
      <xdr:rowOff>133350</xdr:rowOff>
    </xdr:from>
    <xdr:to>
      <xdr:col>28</xdr:col>
      <xdr:colOff>114300</xdr:colOff>
      <xdr:row>79</xdr:row>
      <xdr:rowOff>133350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85800" y="133807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161925</xdr:rowOff>
    </xdr:from>
    <xdr:ext cx="595630" cy="24320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24165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78</xdr:row>
      <xdr:rowOff>24130</xdr:rowOff>
    </xdr:from>
    <xdr:to>
      <xdr:col>28</xdr:col>
      <xdr:colOff>114300</xdr:colOff>
      <xdr:row>78</xdr:row>
      <xdr:rowOff>24130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85800" y="131038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77</xdr:row>
      <xdr:rowOff>52070</xdr:rowOff>
    </xdr:from>
    <xdr:ext cx="595630" cy="24320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29641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76</xdr:row>
      <xdr:rowOff>78740</xdr:rowOff>
    </xdr:from>
    <xdr:to>
      <xdr:col>28</xdr:col>
      <xdr:colOff>114300</xdr:colOff>
      <xdr:row>76</xdr:row>
      <xdr:rowOff>78740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85800" y="128231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75</xdr:row>
      <xdr:rowOff>106680</xdr:rowOff>
    </xdr:from>
    <xdr:ext cx="595630" cy="24320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68349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133350</xdr:rowOff>
    </xdr:from>
    <xdr:to>
      <xdr:col>28</xdr:col>
      <xdr:colOff>114300</xdr:colOff>
      <xdr:row>74</xdr:row>
      <xdr:rowOff>133350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85800" y="125425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161925</xdr:rowOff>
    </xdr:from>
    <xdr:ext cx="595630" cy="24320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40345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73</xdr:row>
      <xdr:rowOff>24130</xdr:rowOff>
    </xdr:from>
    <xdr:to>
      <xdr:col>28</xdr:col>
      <xdr:colOff>114300</xdr:colOff>
      <xdr:row>73</xdr:row>
      <xdr:rowOff>24130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85800" y="122656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72</xdr:row>
      <xdr:rowOff>52070</xdr:rowOff>
    </xdr:from>
    <xdr:ext cx="595630" cy="24320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21259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71</xdr:row>
      <xdr:rowOff>78740</xdr:rowOff>
    </xdr:from>
    <xdr:to>
      <xdr:col>28</xdr:col>
      <xdr:colOff>114300</xdr:colOff>
      <xdr:row>71</xdr:row>
      <xdr:rowOff>78740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85800" y="119849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70</xdr:row>
      <xdr:rowOff>106680</xdr:rowOff>
    </xdr:from>
    <xdr:ext cx="595630" cy="24320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84529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69</xdr:row>
      <xdr:rowOff>133350</xdr:rowOff>
    </xdr:from>
    <xdr:to>
      <xdr:col>28</xdr:col>
      <xdr:colOff>114300</xdr:colOff>
      <xdr:row>69</xdr:row>
      <xdr:rowOff>133350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685800" y="117043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68</xdr:row>
      <xdr:rowOff>161925</xdr:rowOff>
    </xdr:from>
    <xdr:ext cx="595630" cy="24320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370" y="1156525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24130</xdr:rowOff>
    </xdr:from>
    <xdr:to>
      <xdr:col>28</xdr:col>
      <xdr:colOff>114300</xdr:colOff>
      <xdr:row>68</xdr:row>
      <xdr:rowOff>24130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685800" y="11427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52070</xdr:rowOff>
    </xdr:from>
    <xdr:ext cx="595630" cy="24320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370" y="112877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24130</xdr:rowOff>
    </xdr:from>
    <xdr:to>
      <xdr:col>28</xdr:col>
      <xdr:colOff>114300</xdr:colOff>
      <xdr:row>81</xdr:row>
      <xdr:rowOff>78740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685800" y="114274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133985</xdr:rowOff>
    </xdr:from>
    <xdr:to>
      <xdr:col>24</xdr:col>
      <xdr:colOff>62865</xdr:colOff>
      <xdr:row>78</xdr:row>
      <xdr:rowOff>142240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176395" y="11872595"/>
          <a:ext cx="1270" cy="1349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146050</xdr:rowOff>
    </xdr:from>
    <xdr:ext cx="598805" cy="24701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229100" y="13225780"/>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137,073</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142240</xdr:rowOff>
    </xdr:from>
    <xdr:to>
      <xdr:col>24</xdr:col>
      <xdr:colOff>152400</xdr:colOff>
      <xdr:row>78</xdr:row>
      <xdr:rowOff>142240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108450" y="132219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83185</xdr:rowOff>
    </xdr:from>
    <xdr:ext cx="598805" cy="24447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229100" y="11654155"/>
          <a:ext cx="5988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281,943</a:t>
          </a:r>
          <a:endParaRPr kumimoji="1" lang="ja-JP" altLang="en-US" sz="1000" b="1">
            <a:latin typeface="ＭＳ Ｐゴシック"/>
          </a:endParaRPr>
        </a:p>
      </xdr:txBody>
    </xdr:sp>
    <xdr:clientData/>
  </xdr:oneCellAnchor>
  <xdr:twoCellAnchor>
    <xdr:from>
      <xdr:col>23</xdr:col>
      <xdr:colOff>165100</xdr:colOff>
      <xdr:row>70</xdr:row>
      <xdr:rowOff>133985</xdr:rowOff>
    </xdr:from>
    <xdr:to>
      <xdr:col>24</xdr:col>
      <xdr:colOff>152400</xdr:colOff>
      <xdr:row>70</xdr:row>
      <xdr:rowOff>133985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108450" y="118725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73</xdr:row>
      <xdr:rowOff>74295</xdr:rowOff>
    </xdr:from>
    <xdr:to>
      <xdr:col>24</xdr:col>
      <xdr:colOff>63500</xdr:colOff>
      <xdr:row>74</xdr:row>
      <xdr:rowOff>92075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429000" y="12315825"/>
          <a:ext cx="749300" cy="185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86360</xdr:rowOff>
    </xdr:from>
    <xdr:ext cx="598805" cy="24320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229100" y="12663170"/>
          <a:ext cx="598805"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189,587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106680</xdr:rowOff>
    </xdr:from>
    <xdr:to>
      <xdr:col>24</xdr:col>
      <xdr:colOff>114300</xdr:colOff>
      <xdr:row>76</xdr:row>
      <xdr:rowOff>39370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127500" y="1268349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148590</xdr:rowOff>
    </xdr:from>
    <xdr:to>
      <xdr:col>19</xdr:col>
      <xdr:colOff>171450</xdr:colOff>
      <xdr:row>74</xdr:row>
      <xdr:rowOff>92075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622550" y="12390120"/>
          <a:ext cx="806450" cy="111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36195</xdr:rowOff>
    </xdr:from>
    <xdr:to>
      <xdr:col>20</xdr:col>
      <xdr:colOff>38100</xdr:colOff>
      <xdr:row>76</xdr:row>
      <xdr:rowOff>132715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384550" y="12780645"/>
          <a:ext cx="825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76</xdr:row>
      <xdr:rowOff>125095</xdr:rowOff>
    </xdr:from>
    <xdr:ext cx="593725" cy="24320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154680" y="12869545"/>
          <a:ext cx="59372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179,382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73</xdr:row>
      <xdr:rowOff>148590</xdr:rowOff>
    </xdr:from>
    <xdr:to>
      <xdr:col>15</xdr:col>
      <xdr:colOff>50800</xdr:colOff>
      <xdr:row>75</xdr:row>
      <xdr:rowOff>89535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828800" y="12390120"/>
          <a:ext cx="793750" cy="276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123825</xdr:rowOff>
    </xdr:from>
    <xdr:to>
      <xdr:col>15</xdr:col>
      <xdr:colOff>101600</xdr:colOff>
      <xdr:row>76</xdr:row>
      <xdr:rowOff>56515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571750" y="1270063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48895</xdr:rowOff>
    </xdr:from>
    <xdr:ext cx="593725" cy="24320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360930" y="12793345"/>
          <a:ext cx="59372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75</xdr:row>
      <xdr:rowOff>89535</xdr:rowOff>
    </xdr:from>
    <xdr:to>
      <xdr:col>10</xdr:col>
      <xdr:colOff>114300</xdr:colOff>
      <xdr:row>75</xdr:row>
      <xdr:rowOff>135890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028700" y="12666345"/>
          <a:ext cx="8001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137160</xdr:rowOff>
    </xdr:from>
    <xdr:to>
      <xdr:col>10</xdr:col>
      <xdr:colOff>165100</xdr:colOff>
      <xdr:row>78</xdr:row>
      <xdr:rowOff>70485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778000" y="130492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78</xdr:row>
      <xdr:rowOff>60960</xdr:rowOff>
    </xdr:from>
    <xdr:ext cx="593725" cy="247650"/>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548130" y="13140690"/>
          <a:ext cx="5937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150,357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20955</xdr:rowOff>
    </xdr:from>
    <xdr:to>
      <xdr:col>6</xdr:col>
      <xdr:colOff>38100</xdr:colOff>
      <xdr:row>78</xdr:row>
      <xdr:rowOff>117475</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984250" y="13100685"/>
          <a:ext cx="825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78</xdr:row>
      <xdr:rowOff>109855</xdr:rowOff>
    </xdr:from>
    <xdr:ext cx="593725" cy="246380"/>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754380" y="13189585"/>
          <a:ext cx="5937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144,984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76200</xdr:rowOff>
    </xdr:from>
    <xdr:ext cx="762000" cy="24701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0068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76200</xdr:rowOff>
    </xdr:from>
    <xdr:ext cx="762000" cy="24701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2575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76200</xdr:rowOff>
    </xdr:from>
    <xdr:ext cx="756920" cy="24701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451100" y="136588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76200</xdr:rowOff>
    </xdr:from>
    <xdr:ext cx="762000" cy="24701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6573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76200</xdr:rowOff>
    </xdr:from>
    <xdr:ext cx="762000" cy="24701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8572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73</xdr:row>
      <xdr:rowOff>26035</xdr:rowOff>
    </xdr:from>
    <xdr:to>
      <xdr:col>24</xdr:col>
      <xdr:colOff>114300</xdr:colOff>
      <xdr:row>73</xdr:row>
      <xdr:rowOff>123825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127500" y="122675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48895</xdr:rowOff>
    </xdr:from>
    <xdr:ext cx="598805" cy="24320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229100" y="12122785"/>
          <a:ext cx="59880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234,454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42545</xdr:rowOff>
    </xdr:from>
    <xdr:to>
      <xdr:col>20</xdr:col>
      <xdr:colOff>38100</xdr:colOff>
      <xdr:row>74</xdr:row>
      <xdr:rowOff>140335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384550" y="1245171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72</xdr:row>
      <xdr:rowOff>156210</xdr:rowOff>
    </xdr:from>
    <xdr:ext cx="593725" cy="243840"/>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154680" y="12230100"/>
          <a:ext cx="59372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214,615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73</xdr:row>
      <xdr:rowOff>100330</xdr:rowOff>
    </xdr:from>
    <xdr:to>
      <xdr:col>15</xdr:col>
      <xdr:colOff>101600</xdr:colOff>
      <xdr:row>74</xdr:row>
      <xdr:rowOff>33655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571750" y="123418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72</xdr:row>
      <xdr:rowOff>50165</xdr:rowOff>
    </xdr:from>
    <xdr:ext cx="593725" cy="24320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360930" y="12124055"/>
          <a:ext cx="59372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226,343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75</xdr:row>
      <xdr:rowOff>40005</xdr:rowOff>
    </xdr:from>
    <xdr:to>
      <xdr:col>10</xdr:col>
      <xdr:colOff>165100</xdr:colOff>
      <xdr:row>75</xdr:row>
      <xdr:rowOff>137795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778000" y="126168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73</xdr:row>
      <xdr:rowOff>153035</xdr:rowOff>
    </xdr:from>
    <xdr:ext cx="593725" cy="24701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548130" y="12394565"/>
          <a:ext cx="5937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196,872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75</xdr:row>
      <xdr:rowOff>87630</xdr:rowOff>
    </xdr:from>
    <xdr:to>
      <xdr:col>6</xdr:col>
      <xdr:colOff>38100</xdr:colOff>
      <xdr:row>76</xdr:row>
      <xdr:rowOff>20320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984250" y="1266444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36830</xdr:rowOff>
    </xdr:from>
    <xdr:ext cx="593725" cy="24701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754380" y="12446000"/>
          <a:ext cx="5937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191,762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54610</xdr:rowOff>
    </xdr:from>
    <xdr:to>
      <xdr:col>28</xdr:col>
      <xdr:colOff>114300</xdr:colOff>
      <xdr:row>85</xdr:row>
      <xdr:rowOff>30480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685800" y="139725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54610</xdr:rowOff>
    </xdr:from>
    <xdr:to>
      <xdr:col>12</xdr:col>
      <xdr:colOff>127000</xdr:colOff>
      <xdr:row>86</xdr:row>
      <xdr:rowOff>133350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128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85090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128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54610</xdr:rowOff>
    </xdr:from>
    <xdr:to>
      <xdr:col>18</xdr:col>
      <xdr:colOff>0</xdr:colOff>
      <xdr:row>86</xdr:row>
      <xdr:rowOff>133350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7145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85090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7145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54610</xdr:rowOff>
    </xdr:from>
    <xdr:to>
      <xdr:col>24</xdr:col>
      <xdr:colOff>0</xdr:colOff>
      <xdr:row>86</xdr:row>
      <xdr:rowOff>133350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27432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85090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27432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39,554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24130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685800" y="14780260"/>
          <a:ext cx="422910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4805" cy="21526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666750" y="145942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3840" cy="254000"/>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474980" y="169138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11455" y="16587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4000"/>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11455" y="16260445"/>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1495" cy="259080"/>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11455" y="159340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5630" cy="254000"/>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370" y="15608300"/>
          <a:ext cx="5956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5630" cy="2584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7620</xdr:rowOff>
    </xdr:from>
    <xdr:to>
      <xdr:col>28</xdr:col>
      <xdr:colOff>114300</xdr:colOff>
      <xdr:row>90</xdr:row>
      <xdr:rowOff>7620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685800" y="150990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36830</xdr:rowOff>
    </xdr:from>
    <xdr:ext cx="595630" cy="24701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370" y="1496060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24130</xdr:rowOff>
    </xdr:from>
    <xdr:to>
      <xdr:col>28</xdr:col>
      <xdr:colOff>114300</xdr:colOff>
      <xdr:row>88</xdr:row>
      <xdr:rowOff>24130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685800" y="147802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52070</xdr:rowOff>
    </xdr:from>
    <xdr:ext cx="595630" cy="24320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370" y="146405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24130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685800" y="14780260"/>
          <a:ext cx="422910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60960</xdr:rowOff>
    </xdr:from>
    <xdr:to>
      <xdr:col>24</xdr:col>
      <xdr:colOff>62865</xdr:colOff>
      <xdr:row>100</xdr:row>
      <xdr:rowOff>2540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176395" y="15320010"/>
          <a:ext cx="1270" cy="1484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6350</xdr:rowOff>
    </xdr:from>
    <xdr:ext cx="534670" cy="254000"/>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229100" y="1680845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23,091</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2540</xdr:rowOff>
    </xdr:from>
    <xdr:to>
      <xdr:col>24</xdr:col>
      <xdr:colOff>152400</xdr:colOff>
      <xdr:row>100</xdr:row>
      <xdr:rowOff>2540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108450" y="16804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6350</xdr:rowOff>
    </xdr:from>
    <xdr:ext cx="598805" cy="251460"/>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229100" y="1509776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159,494</a:t>
          </a:r>
          <a:endParaRPr kumimoji="1" lang="ja-JP" altLang="en-US" sz="1000" b="1">
            <a:latin typeface="ＭＳ Ｐゴシック"/>
          </a:endParaRPr>
        </a:p>
      </xdr:txBody>
    </xdr:sp>
    <xdr:clientData/>
  </xdr:oneCellAnchor>
  <xdr:twoCellAnchor>
    <xdr:from>
      <xdr:col>23</xdr:col>
      <xdr:colOff>165100</xdr:colOff>
      <xdr:row>91</xdr:row>
      <xdr:rowOff>60960</xdr:rowOff>
    </xdr:from>
    <xdr:to>
      <xdr:col>24</xdr:col>
      <xdr:colOff>152400</xdr:colOff>
      <xdr:row>91</xdr:row>
      <xdr:rowOff>60960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108450" y="15320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97</xdr:row>
      <xdr:rowOff>169545</xdr:rowOff>
    </xdr:from>
    <xdr:to>
      <xdr:col>24</xdr:col>
      <xdr:colOff>63500</xdr:colOff>
      <xdr:row>98</xdr:row>
      <xdr:rowOff>103505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429000" y="16457295"/>
          <a:ext cx="7493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55245</xdr:rowOff>
    </xdr:from>
    <xdr:ext cx="534670" cy="254000"/>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229100" y="16514445"/>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43,095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98</xdr:row>
      <xdr:rowOff>76835</xdr:rowOff>
    </xdr:from>
    <xdr:to>
      <xdr:col>24</xdr:col>
      <xdr:colOff>114300</xdr:colOff>
      <xdr:row>99</xdr:row>
      <xdr:rowOff>6985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127500" y="1653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169545</xdr:rowOff>
    </xdr:from>
    <xdr:to>
      <xdr:col>19</xdr:col>
      <xdr:colOff>171450</xdr:colOff>
      <xdr:row>98</xdr:row>
      <xdr:rowOff>63500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622550" y="16457295"/>
          <a:ext cx="80645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57785</xdr:rowOff>
    </xdr:from>
    <xdr:to>
      <xdr:col>20</xdr:col>
      <xdr:colOff>38100</xdr:colOff>
      <xdr:row>98</xdr:row>
      <xdr:rowOff>159385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384550" y="165169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150495</xdr:rowOff>
    </xdr:from>
    <xdr:ext cx="529590" cy="259080"/>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187065" y="1660969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63500</xdr:rowOff>
    </xdr:from>
    <xdr:to>
      <xdr:col>15</xdr:col>
      <xdr:colOff>50800</xdr:colOff>
      <xdr:row>99</xdr:row>
      <xdr:rowOff>19050</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828800" y="16522700"/>
          <a:ext cx="793750"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73025</xdr:rowOff>
    </xdr:from>
    <xdr:to>
      <xdr:col>15</xdr:col>
      <xdr:colOff>101600</xdr:colOff>
      <xdr:row>99</xdr:row>
      <xdr:rowOff>3175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571750" y="1653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98</xdr:row>
      <xdr:rowOff>166370</xdr:rowOff>
    </xdr:from>
    <xdr:ext cx="529590" cy="25400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393315" y="1662557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99</xdr:row>
      <xdr:rowOff>19050</xdr:rowOff>
    </xdr:from>
    <xdr:to>
      <xdr:col>10</xdr:col>
      <xdr:colOff>114300</xdr:colOff>
      <xdr:row>99</xdr:row>
      <xdr:rowOff>40640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028700" y="16649700"/>
          <a:ext cx="8001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72390</xdr:rowOff>
    </xdr:from>
    <xdr:to>
      <xdr:col>10</xdr:col>
      <xdr:colOff>165100</xdr:colOff>
      <xdr:row>99</xdr:row>
      <xdr:rowOff>2540</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778000" y="1653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19685</xdr:rowOff>
    </xdr:from>
    <xdr:ext cx="534670" cy="25400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580515" y="1630743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43,489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129540</xdr:rowOff>
    </xdr:from>
    <xdr:to>
      <xdr:col>6</xdr:col>
      <xdr:colOff>38100</xdr:colOff>
      <xdr:row>99</xdr:row>
      <xdr:rowOff>59690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984250" y="165887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76200</xdr:rowOff>
    </xdr:from>
    <xdr:ext cx="529590" cy="254000"/>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786765" y="1636395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38,282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6920" cy="259080"/>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4511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98</xdr:row>
      <xdr:rowOff>52705</xdr:rowOff>
    </xdr:from>
    <xdr:to>
      <xdr:col>24</xdr:col>
      <xdr:colOff>114300</xdr:colOff>
      <xdr:row>98</xdr:row>
      <xdr:rowOff>154940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127500" y="165119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75565</xdr:rowOff>
    </xdr:from>
    <xdr:ext cx="534670" cy="254000"/>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229100" y="1636331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45,300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118745</xdr:rowOff>
    </xdr:from>
    <xdr:to>
      <xdr:col>20</xdr:col>
      <xdr:colOff>38100</xdr:colOff>
      <xdr:row>98</xdr:row>
      <xdr:rowOff>48895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384550" y="164064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65405</xdr:rowOff>
    </xdr:from>
    <xdr:ext cx="529590" cy="254000"/>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187065" y="1618170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55,018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12065</xdr:rowOff>
    </xdr:from>
    <xdr:to>
      <xdr:col>15</xdr:col>
      <xdr:colOff>101600</xdr:colOff>
      <xdr:row>98</xdr:row>
      <xdr:rowOff>113665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571750" y="1647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130175</xdr:rowOff>
    </xdr:from>
    <xdr:ext cx="529590" cy="259080"/>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393315" y="1624647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49,032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139700</xdr:rowOff>
    </xdr:from>
    <xdr:to>
      <xdr:col>10</xdr:col>
      <xdr:colOff>165100</xdr:colOff>
      <xdr:row>99</xdr:row>
      <xdr:rowOff>69850</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778000" y="1659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99</xdr:row>
      <xdr:rowOff>60960</xdr:rowOff>
    </xdr:from>
    <xdr:ext cx="534670" cy="259080"/>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580515" y="166916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37,319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161290</xdr:rowOff>
    </xdr:from>
    <xdr:to>
      <xdr:col>6</xdr:col>
      <xdr:colOff>38100</xdr:colOff>
      <xdr:row>99</xdr:row>
      <xdr:rowOff>91440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984250" y="166204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99</xdr:row>
      <xdr:rowOff>82550</xdr:rowOff>
    </xdr:from>
    <xdr:ext cx="529590" cy="259080"/>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786765" y="1671320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35,339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54610</xdr:rowOff>
    </xdr:from>
    <xdr:to>
      <xdr:col>59</xdr:col>
      <xdr:colOff>50800</xdr:colOff>
      <xdr:row>25</xdr:row>
      <xdr:rowOff>30480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5956300" y="39141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54610</xdr:rowOff>
    </xdr:from>
    <xdr:to>
      <xdr:col>43</xdr:col>
      <xdr:colOff>63500</xdr:colOff>
      <xdr:row>26</xdr:row>
      <xdr:rowOff>133350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06425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85090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06425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54610</xdr:rowOff>
    </xdr:from>
    <xdr:to>
      <xdr:col>48</xdr:col>
      <xdr:colOff>127000</xdr:colOff>
      <xdr:row>26</xdr:row>
      <xdr:rowOff>133350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9850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85090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9850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54610</xdr:rowOff>
    </xdr:from>
    <xdr:to>
      <xdr:col>54</xdr:col>
      <xdr:colOff>127000</xdr:colOff>
      <xdr:row>26</xdr:row>
      <xdr:rowOff>133350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0137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85090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0137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24130</xdr:rowOff>
    </xdr:from>
    <xdr:to>
      <xdr:col>59</xdr:col>
      <xdr:colOff>50800</xdr:colOff>
      <xdr:row>41</xdr:row>
      <xdr:rowOff>78740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5956300" y="4721860"/>
          <a:ext cx="42100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4805" cy="21526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5918200" y="45358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78740</xdr:rowOff>
    </xdr:from>
    <xdr:to>
      <xdr:col>59</xdr:col>
      <xdr:colOff>50800</xdr:colOff>
      <xdr:row>41</xdr:row>
      <xdr:rowOff>78740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5956300" y="69557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94615</xdr:rowOff>
    </xdr:from>
    <xdr:to>
      <xdr:col>59</xdr:col>
      <xdr:colOff>50800</xdr:colOff>
      <xdr:row>39</xdr:row>
      <xdr:rowOff>94615</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5956300" y="66363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123190</xdr:rowOff>
    </xdr:from>
    <xdr:ext cx="243840" cy="24320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5726430" y="649732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109855</xdr:rowOff>
    </xdr:from>
    <xdr:to>
      <xdr:col>59</xdr:col>
      <xdr:colOff>50800</xdr:colOff>
      <xdr:row>37</xdr:row>
      <xdr:rowOff>109855</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5956300" y="63163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137795</xdr:rowOff>
    </xdr:from>
    <xdr:ext cx="462280" cy="24447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5527040" y="6176645"/>
          <a:ext cx="4622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126365</xdr:rowOff>
    </xdr:from>
    <xdr:to>
      <xdr:col>59</xdr:col>
      <xdr:colOff>50800</xdr:colOff>
      <xdr:row>35</xdr:row>
      <xdr:rowOff>126365</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5956300" y="59975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153035</xdr:rowOff>
    </xdr:from>
    <xdr:ext cx="462280" cy="24701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5527040" y="5856605"/>
          <a:ext cx="4622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141605</xdr:rowOff>
    </xdr:from>
    <xdr:to>
      <xdr:col>59</xdr:col>
      <xdr:colOff>50800</xdr:colOff>
      <xdr:row>33</xdr:row>
      <xdr:rowOff>141605</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5956300" y="56775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5715</xdr:rowOff>
    </xdr:from>
    <xdr:ext cx="462280" cy="247650"/>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5527040" y="5541645"/>
          <a:ext cx="4622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157480</xdr:rowOff>
    </xdr:from>
    <xdr:to>
      <xdr:col>59</xdr:col>
      <xdr:colOff>50800</xdr:colOff>
      <xdr:row>31</xdr:row>
      <xdr:rowOff>157480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5956300" y="53581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20955</xdr:rowOff>
    </xdr:from>
    <xdr:ext cx="462280" cy="246380"/>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5527040" y="5221605"/>
          <a:ext cx="46228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7620</xdr:rowOff>
    </xdr:from>
    <xdr:to>
      <xdr:col>59</xdr:col>
      <xdr:colOff>50800</xdr:colOff>
      <xdr:row>30</xdr:row>
      <xdr:rowOff>7620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5956300" y="50406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36830</xdr:rowOff>
    </xdr:from>
    <xdr:ext cx="462280" cy="24701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5527040" y="4902200"/>
          <a:ext cx="4622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24130</xdr:rowOff>
    </xdr:from>
    <xdr:to>
      <xdr:col>59</xdr:col>
      <xdr:colOff>50800</xdr:colOff>
      <xdr:row>28</xdr:row>
      <xdr:rowOff>24130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5956300" y="47218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52070</xdr:rowOff>
    </xdr:from>
    <xdr:ext cx="462280" cy="24320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5527040" y="458216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24130</xdr:rowOff>
    </xdr:from>
    <xdr:to>
      <xdr:col>59</xdr:col>
      <xdr:colOff>50800</xdr:colOff>
      <xdr:row>41</xdr:row>
      <xdr:rowOff>78740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5956300" y="4721860"/>
          <a:ext cx="42100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31</xdr:row>
      <xdr:rowOff>28575</xdr:rowOff>
    </xdr:from>
    <xdr:to>
      <xdr:col>54</xdr:col>
      <xdr:colOff>171450</xdr:colOff>
      <xdr:row>39</xdr:row>
      <xdr:rowOff>94615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429750" y="5229225"/>
          <a:ext cx="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97790</xdr:rowOff>
    </xdr:from>
    <xdr:ext cx="244475" cy="247650"/>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9480550" y="6639560"/>
          <a:ext cx="24447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94615</xdr:rowOff>
    </xdr:from>
    <xdr:to>
      <xdr:col>55</xdr:col>
      <xdr:colOff>88900</xdr:colOff>
      <xdr:row>39</xdr:row>
      <xdr:rowOff>94615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359900" y="6636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140970</xdr:rowOff>
    </xdr:from>
    <xdr:ext cx="464820" cy="24320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9480550" y="5006340"/>
          <a:ext cx="4648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4,414</a:t>
          </a:r>
          <a:endParaRPr kumimoji="1" lang="ja-JP" altLang="en-US" sz="1000" b="1">
            <a:latin typeface="ＭＳ Ｐゴシック"/>
          </a:endParaRPr>
        </a:p>
      </xdr:txBody>
    </xdr:sp>
    <xdr:clientData/>
  </xdr:oneCellAnchor>
  <xdr:twoCellAnchor>
    <xdr:from>
      <xdr:col>54</xdr:col>
      <xdr:colOff>101600</xdr:colOff>
      <xdr:row>31</xdr:row>
      <xdr:rowOff>28575</xdr:rowOff>
    </xdr:from>
    <xdr:to>
      <xdr:col>55</xdr:col>
      <xdr:colOff>88900</xdr:colOff>
      <xdr:row>31</xdr:row>
      <xdr:rowOff>28575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359900" y="52292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159385</xdr:rowOff>
    </xdr:from>
    <xdr:to>
      <xdr:col>55</xdr:col>
      <xdr:colOff>0</xdr:colOff>
      <xdr:row>34</xdr:row>
      <xdr:rowOff>146050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686800" y="5695315"/>
          <a:ext cx="742950" cy="154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6985</xdr:rowOff>
    </xdr:from>
    <xdr:ext cx="373380" cy="247650"/>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9480550" y="6381115"/>
          <a:ext cx="37338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28575</xdr:rowOff>
    </xdr:from>
    <xdr:to>
      <xdr:col>55</xdr:col>
      <xdr:colOff>50800</xdr:colOff>
      <xdr:row>38</xdr:row>
      <xdr:rowOff>126365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398000" y="64027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33</xdr:row>
      <xdr:rowOff>159385</xdr:rowOff>
    </xdr:from>
    <xdr:to>
      <xdr:col>50</xdr:col>
      <xdr:colOff>114300</xdr:colOff>
      <xdr:row>34</xdr:row>
      <xdr:rowOff>147955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86700" y="5695315"/>
          <a:ext cx="800100" cy="156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31750</xdr:rowOff>
    </xdr:from>
    <xdr:to>
      <xdr:col>50</xdr:col>
      <xdr:colOff>165100</xdr:colOff>
      <xdr:row>38</xdr:row>
      <xdr:rowOff>128905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36000" y="640588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120015</xdr:rowOff>
    </xdr:from>
    <xdr:ext cx="378460" cy="243840"/>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16620" y="6494145"/>
          <a:ext cx="37846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34</xdr:row>
      <xdr:rowOff>147955</xdr:rowOff>
    </xdr:from>
    <xdr:to>
      <xdr:col>45</xdr:col>
      <xdr:colOff>171450</xdr:colOff>
      <xdr:row>35</xdr:row>
      <xdr:rowOff>635</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080250" y="5851525"/>
          <a:ext cx="80645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25400</xdr:rowOff>
    </xdr:from>
    <xdr:to>
      <xdr:col>46</xdr:col>
      <xdr:colOff>38100</xdr:colOff>
      <xdr:row>38</xdr:row>
      <xdr:rowOff>123190</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42250" y="639953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38</xdr:row>
      <xdr:rowOff>114300</xdr:rowOff>
    </xdr:from>
    <xdr:ext cx="378460" cy="247650"/>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715250" y="6488430"/>
          <a:ext cx="378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34</xdr:row>
      <xdr:rowOff>125095</xdr:rowOff>
    </xdr:from>
    <xdr:to>
      <xdr:col>41</xdr:col>
      <xdr:colOff>50800</xdr:colOff>
      <xdr:row>35</xdr:row>
      <xdr:rowOff>635</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286500" y="5828665"/>
          <a:ext cx="79375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151130</xdr:rowOff>
    </xdr:from>
    <xdr:to>
      <xdr:col>41</xdr:col>
      <xdr:colOff>101600</xdr:colOff>
      <xdr:row>37</xdr:row>
      <xdr:rowOff>85090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02945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37</xdr:row>
      <xdr:rowOff>76200</xdr:rowOff>
    </xdr:from>
    <xdr:ext cx="469900" cy="24701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864350" y="628269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36</xdr:row>
      <xdr:rowOff>111760</xdr:rowOff>
    </xdr:from>
    <xdr:to>
      <xdr:col>36</xdr:col>
      <xdr:colOff>165100</xdr:colOff>
      <xdr:row>37</xdr:row>
      <xdr:rowOff>44450</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235700" y="615061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37</xdr:row>
      <xdr:rowOff>36830</xdr:rowOff>
    </xdr:from>
    <xdr:ext cx="469900" cy="24701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070600" y="624332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76200</xdr:rowOff>
    </xdr:from>
    <xdr:ext cx="762000" cy="24701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25830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76200</xdr:rowOff>
    </xdr:from>
    <xdr:ext cx="762000" cy="24701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3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76200</xdr:rowOff>
    </xdr:from>
    <xdr:ext cx="762000" cy="24701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152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76200</xdr:rowOff>
    </xdr:from>
    <xdr:ext cx="756920" cy="24701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9088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76200</xdr:rowOff>
    </xdr:from>
    <xdr:ext cx="762000" cy="24701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1150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34</xdr:row>
      <xdr:rowOff>96520</xdr:rowOff>
    </xdr:from>
    <xdr:to>
      <xdr:col>55</xdr:col>
      <xdr:colOff>50800</xdr:colOff>
      <xdr:row>35</xdr:row>
      <xdr:rowOff>30480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398000" y="58000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118745</xdr:rowOff>
    </xdr:from>
    <xdr:ext cx="464820" cy="243840"/>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9480550" y="5654675"/>
          <a:ext cx="4648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2,461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33</xdr:row>
      <xdr:rowOff>109855</xdr:rowOff>
    </xdr:from>
    <xdr:to>
      <xdr:col>50</xdr:col>
      <xdr:colOff>165100</xdr:colOff>
      <xdr:row>34</xdr:row>
      <xdr:rowOff>42545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36000" y="564578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32</xdr:row>
      <xdr:rowOff>59055</xdr:rowOff>
    </xdr:from>
    <xdr:ext cx="469900" cy="247650"/>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470900" y="542734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2,946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34</xdr:row>
      <xdr:rowOff>99060</xdr:rowOff>
    </xdr:from>
    <xdr:to>
      <xdr:col>46</xdr:col>
      <xdr:colOff>38100</xdr:colOff>
      <xdr:row>35</xdr:row>
      <xdr:rowOff>33020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42250" y="58026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33</xdr:row>
      <xdr:rowOff>49530</xdr:rowOff>
    </xdr:from>
    <xdr:ext cx="469900" cy="24320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7150" y="558546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34</xdr:row>
      <xdr:rowOff>115570</xdr:rowOff>
    </xdr:from>
    <xdr:to>
      <xdr:col>41</xdr:col>
      <xdr:colOff>101600</xdr:colOff>
      <xdr:row>35</xdr:row>
      <xdr:rowOff>50165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029450" y="581914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33</xdr:row>
      <xdr:rowOff>64770</xdr:rowOff>
    </xdr:from>
    <xdr:ext cx="469900" cy="24320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64350" y="560070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34</xdr:row>
      <xdr:rowOff>75565</xdr:rowOff>
    </xdr:from>
    <xdr:to>
      <xdr:col>36</xdr:col>
      <xdr:colOff>165100</xdr:colOff>
      <xdr:row>35</xdr:row>
      <xdr:rowOff>8255</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235700" y="577913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33</xdr:row>
      <xdr:rowOff>24765</xdr:rowOff>
    </xdr:from>
    <xdr:ext cx="469900" cy="24828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070600" y="556069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2,529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54610</xdr:rowOff>
    </xdr:from>
    <xdr:to>
      <xdr:col>59</xdr:col>
      <xdr:colOff>50800</xdr:colOff>
      <xdr:row>45</xdr:row>
      <xdr:rowOff>30480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5956300" y="72669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54610</xdr:rowOff>
    </xdr:from>
    <xdr:to>
      <xdr:col>43</xdr:col>
      <xdr:colOff>63500</xdr:colOff>
      <xdr:row>46</xdr:row>
      <xdr:rowOff>133350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06425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85090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06425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54610</xdr:rowOff>
    </xdr:from>
    <xdr:to>
      <xdr:col>48</xdr:col>
      <xdr:colOff>127000</xdr:colOff>
      <xdr:row>46</xdr:row>
      <xdr:rowOff>133350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9850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85090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9850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10,909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54610</xdr:rowOff>
    </xdr:from>
    <xdr:to>
      <xdr:col>54</xdr:col>
      <xdr:colOff>127000</xdr:colOff>
      <xdr:row>46</xdr:row>
      <xdr:rowOff>133350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0137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85090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0137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24130</xdr:rowOff>
    </xdr:from>
    <xdr:to>
      <xdr:col>59</xdr:col>
      <xdr:colOff>50800</xdr:colOff>
      <xdr:row>61</xdr:row>
      <xdr:rowOff>78740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5956300" y="8074660"/>
          <a:ext cx="42100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4805" cy="21526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918200" y="78886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78740</xdr:rowOff>
    </xdr:from>
    <xdr:to>
      <xdr:col>59</xdr:col>
      <xdr:colOff>50800</xdr:colOff>
      <xdr:row>61</xdr:row>
      <xdr:rowOff>78740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5956300" y="103085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41910</xdr:rowOff>
    </xdr:from>
    <xdr:to>
      <xdr:col>59</xdr:col>
      <xdr:colOff>50800</xdr:colOff>
      <xdr:row>59</xdr:row>
      <xdr:rowOff>41910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5956300" y="99364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71120</xdr:rowOff>
    </xdr:from>
    <xdr:ext cx="243840" cy="24320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726430" y="979805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34290</xdr:rowOff>
    </xdr:from>
    <xdr:ext cx="526415" cy="24320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481955" y="9425940"/>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133350</xdr:rowOff>
    </xdr:from>
    <xdr:to>
      <xdr:col>59</xdr:col>
      <xdr:colOff>50800</xdr:colOff>
      <xdr:row>54</xdr:row>
      <xdr:rowOff>133350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5956300" y="918972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161925</xdr:rowOff>
    </xdr:from>
    <xdr:ext cx="526415" cy="24320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481955" y="9050655"/>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96520</xdr:rowOff>
    </xdr:from>
    <xdr:to>
      <xdr:col>59</xdr:col>
      <xdr:colOff>50800</xdr:colOff>
      <xdr:row>52</xdr:row>
      <xdr:rowOff>96520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5956300" y="8817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125730</xdr:rowOff>
    </xdr:from>
    <xdr:ext cx="526415" cy="24320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5481955" y="8679180"/>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60325</xdr:rowOff>
    </xdr:from>
    <xdr:to>
      <xdr:col>59</xdr:col>
      <xdr:colOff>50800</xdr:colOff>
      <xdr:row>50</xdr:row>
      <xdr:rowOff>60325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5956300" y="84461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88900</xdr:rowOff>
    </xdr:from>
    <xdr:ext cx="526415" cy="242570"/>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5481955" y="8307070"/>
          <a:ext cx="52641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24130</xdr:rowOff>
    </xdr:from>
    <xdr:to>
      <xdr:col>59</xdr:col>
      <xdr:colOff>50800</xdr:colOff>
      <xdr:row>48</xdr:row>
      <xdr:rowOff>24130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5956300" y="80746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52070</xdr:rowOff>
    </xdr:from>
    <xdr:ext cx="526415" cy="24320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5481955" y="7934960"/>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24130</xdr:rowOff>
    </xdr:from>
    <xdr:to>
      <xdr:col>59</xdr:col>
      <xdr:colOff>50800</xdr:colOff>
      <xdr:row>61</xdr:row>
      <xdr:rowOff>78740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5956300" y="8074660"/>
          <a:ext cx="42100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50</xdr:row>
      <xdr:rowOff>160655</xdr:rowOff>
    </xdr:from>
    <xdr:to>
      <xdr:col>54</xdr:col>
      <xdr:colOff>171450</xdr:colOff>
      <xdr:row>59</xdr:row>
      <xdr:rowOff>38735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429750" y="8546465"/>
          <a:ext cx="0" cy="1386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41275</xdr:rowOff>
    </xdr:from>
    <xdr:ext cx="373380" cy="24701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9480550" y="9935845"/>
          <a:ext cx="3733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119</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38735</xdr:rowOff>
    </xdr:from>
    <xdr:to>
      <xdr:col>55</xdr:col>
      <xdr:colOff>88900</xdr:colOff>
      <xdr:row>59</xdr:row>
      <xdr:rowOff>38735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359900" y="99333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109220</xdr:rowOff>
    </xdr:from>
    <xdr:ext cx="529590" cy="246380"/>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9480550" y="8327390"/>
          <a:ext cx="52959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37,267</a:t>
          </a:r>
          <a:endParaRPr kumimoji="1" lang="ja-JP" altLang="en-US" sz="1000" b="1">
            <a:latin typeface="ＭＳ Ｐゴシック"/>
          </a:endParaRPr>
        </a:p>
      </xdr:txBody>
    </xdr:sp>
    <xdr:clientData/>
  </xdr:oneCellAnchor>
  <xdr:twoCellAnchor>
    <xdr:from>
      <xdr:col>54</xdr:col>
      <xdr:colOff>101600</xdr:colOff>
      <xdr:row>50</xdr:row>
      <xdr:rowOff>160655</xdr:rowOff>
    </xdr:from>
    <xdr:to>
      <xdr:col>55</xdr:col>
      <xdr:colOff>88900</xdr:colOff>
      <xdr:row>50</xdr:row>
      <xdr:rowOff>160655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359900" y="85464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18415</xdr:rowOff>
    </xdr:from>
    <xdr:to>
      <xdr:col>55</xdr:col>
      <xdr:colOff>0</xdr:colOff>
      <xdr:row>59</xdr:row>
      <xdr:rowOff>23495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686800" y="9912985"/>
          <a:ext cx="7429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114300</xdr:rowOff>
    </xdr:from>
    <xdr:ext cx="464820" cy="247650"/>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9480550" y="9505950"/>
          <a:ext cx="46482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6,307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92710</xdr:rowOff>
    </xdr:from>
    <xdr:to>
      <xdr:col>55</xdr:col>
      <xdr:colOff>50800</xdr:colOff>
      <xdr:row>58</xdr:row>
      <xdr:rowOff>25400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398000" y="965200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59</xdr:row>
      <xdr:rowOff>18415</xdr:rowOff>
    </xdr:from>
    <xdr:to>
      <xdr:col>50</xdr:col>
      <xdr:colOff>114300</xdr:colOff>
      <xdr:row>59</xdr:row>
      <xdr:rowOff>22225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86700" y="9912985"/>
          <a:ext cx="8001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93980</xdr:rowOff>
    </xdr:from>
    <xdr:to>
      <xdr:col>50</xdr:col>
      <xdr:colOff>165100</xdr:colOff>
      <xdr:row>58</xdr:row>
      <xdr:rowOff>28575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36000" y="965327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42545</xdr:rowOff>
    </xdr:from>
    <xdr:ext cx="469900" cy="24701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70900" y="943419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59</xdr:row>
      <xdr:rowOff>22225</xdr:rowOff>
    </xdr:from>
    <xdr:to>
      <xdr:col>45</xdr:col>
      <xdr:colOff>171450</xdr:colOff>
      <xdr:row>59</xdr:row>
      <xdr:rowOff>22860</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080250" y="9916795"/>
          <a:ext cx="8064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86995</xdr:rowOff>
    </xdr:from>
    <xdr:to>
      <xdr:col>46</xdr:col>
      <xdr:colOff>38100</xdr:colOff>
      <xdr:row>58</xdr:row>
      <xdr:rowOff>19685</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42250" y="964628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36195</xdr:rowOff>
    </xdr:from>
    <xdr:ext cx="469900" cy="24320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7150" y="942784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59</xdr:row>
      <xdr:rowOff>19050</xdr:rowOff>
    </xdr:from>
    <xdr:to>
      <xdr:col>41</xdr:col>
      <xdr:colOff>50800</xdr:colOff>
      <xdr:row>59</xdr:row>
      <xdr:rowOff>22860</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286500" y="9913620"/>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22225</xdr:rowOff>
    </xdr:from>
    <xdr:to>
      <xdr:col>41</xdr:col>
      <xdr:colOff>101600</xdr:colOff>
      <xdr:row>56</xdr:row>
      <xdr:rowOff>119380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029450" y="941387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135255</xdr:rowOff>
    </xdr:from>
    <xdr:ext cx="529590" cy="24828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851015" y="919162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12,716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155575</xdr:rowOff>
    </xdr:from>
    <xdr:to>
      <xdr:col>36</xdr:col>
      <xdr:colOff>165100</xdr:colOff>
      <xdr:row>56</xdr:row>
      <xdr:rowOff>88900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235700" y="937958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104775</xdr:rowOff>
    </xdr:from>
    <xdr:ext cx="534670" cy="24320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038215" y="916114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13,562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76200</xdr:rowOff>
    </xdr:from>
    <xdr:ext cx="762000" cy="24701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25830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76200</xdr:rowOff>
    </xdr:from>
    <xdr:ext cx="762000" cy="24701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3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76200</xdr:rowOff>
    </xdr:from>
    <xdr:ext cx="762000" cy="24701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152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76200</xdr:rowOff>
    </xdr:from>
    <xdr:ext cx="756920" cy="24701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9088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76200</xdr:rowOff>
    </xdr:from>
    <xdr:ext cx="762000" cy="24701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1150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139065</xdr:rowOff>
    </xdr:from>
    <xdr:to>
      <xdr:col>55</xdr:col>
      <xdr:colOff>50800</xdr:colOff>
      <xdr:row>59</xdr:row>
      <xdr:rowOff>72390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398000" y="9865995"/>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57785</xdr:rowOff>
    </xdr:from>
    <xdr:ext cx="373380" cy="247650"/>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9480550" y="9784715"/>
          <a:ext cx="3733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133985</xdr:rowOff>
    </xdr:from>
    <xdr:to>
      <xdr:col>50</xdr:col>
      <xdr:colOff>165100</xdr:colOff>
      <xdr:row>59</xdr:row>
      <xdr:rowOff>67945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36000" y="986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59</xdr:row>
      <xdr:rowOff>59055</xdr:rowOff>
    </xdr:from>
    <xdr:ext cx="378460" cy="247650"/>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6620" y="9953625"/>
          <a:ext cx="378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137795</xdr:rowOff>
    </xdr:from>
    <xdr:to>
      <xdr:col>46</xdr:col>
      <xdr:colOff>38100</xdr:colOff>
      <xdr:row>59</xdr:row>
      <xdr:rowOff>71755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42250" y="98647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59</xdr:row>
      <xdr:rowOff>61595</xdr:rowOff>
    </xdr:from>
    <xdr:ext cx="378460" cy="247650"/>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15250" y="9956165"/>
          <a:ext cx="378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138430</xdr:rowOff>
    </xdr:from>
    <xdr:to>
      <xdr:col>41</xdr:col>
      <xdr:colOff>101600</xdr:colOff>
      <xdr:row>59</xdr:row>
      <xdr:rowOff>71755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029450" y="98653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59</xdr:row>
      <xdr:rowOff>62230</xdr:rowOff>
    </xdr:from>
    <xdr:ext cx="378460" cy="247650"/>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910070" y="9956800"/>
          <a:ext cx="378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134620</xdr:rowOff>
    </xdr:from>
    <xdr:to>
      <xdr:col>36</xdr:col>
      <xdr:colOff>165100</xdr:colOff>
      <xdr:row>59</xdr:row>
      <xdr:rowOff>68580</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235700" y="986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59</xdr:row>
      <xdr:rowOff>59690</xdr:rowOff>
    </xdr:from>
    <xdr:ext cx="378460" cy="24828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116320" y="995426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54610</xdr:rowOff>
    </xdr:from>
    <xdr:to>
      <xdr:col>59</xdr:col>
      <xdr:colOff>50800</xdr:colOff>
      <xdr:row>65</xdr:row>
      <xdr:rowOff>30480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5956300" y="106197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54610</xdr:rowOff>
    </xdr:from>
    <xdr:to>
      <xdr:col>43</xdr:col>
      <xdr:colOff>63500</xdr:colOff>
      <xdr:row>66</xdr:row>
      <xdr:rowOff>133350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06425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85090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06425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54610</xdr:rowOff>
    </xdr:from>
    <xdr:to>
      <xdr:col>48</xdr:col>
      <xdr:colOff>127000</xdr:colOff>
      <xdr:row>66</xdr:row>
      <xdr:rowOff>133350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9850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85090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9850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54610</xdr:rowOff>
    </xdr:from>
    <xdr:to>
      <xdr:col>54</xdr:col>
      <xdr:colOff>127000</xdr:colOff>
      <xdr:row>66</xdr:row>
      <xdr:rowOff>133350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0137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85090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0137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24130</xdr:rowOff>
    </xdr:from>
    <xdr:to>
      <xdr:col>59</xdr:col>
      <xdr:colOff>50800</xdr:colOff>
      <xdr:row>81</xdr:row>
      <xdr:rowOff>78740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5956300" y="11427460"/>
          <a:ext cx="42100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4805" cy="21526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5918200" y="112414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78740</xdr:rowOff>
    </xdr:from>
    <xdr:to>
      <xdr:col>59</xdr:col>
      <xdr:colOff>50800</xdr:colOff>
      <xdr:row>81</xdr:row>
      <xdr:rowOff>78740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5956300" y="136613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94615</xdr:rowOff>
    </xdr:from>
    <xdr:to>
      <xdr:col>59</xdr:col>
      <xdr:colOff>50800</xdr:colOff>
      <xdr:row>79</xdr:row>
      <xdr:rowOff>94615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5956300" y="133419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123190</xdr:rowOff>
    </xdr:from>
    <xdr:ext cx="243840" cy="24320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726430" y="1320292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109855</xdr:rowOff>
    </xdr:from>
    <xdr:to>
      <xdr:col>59</xdr:col>
      <xdr:colOff>50800</xdr:colOff>
      <xdr:row>77</xdr:row>
      <xdr:rowOff>109855</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5956300" y="130219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137795</xdr:rowOff>
    </xdr:from>
    <xdr:ext cx="526415" cy="24447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481955" y="12882245"/>
          <a:ext cx="52641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126365</xdr:rowOff>
    </xdr:from>
    <xdr:to>
      <xdr:col>59</xdr:col>
      <xdr:colOff>50800</xdr:colOff>
      <xdr:row>75</xdr:row>
      <xdr:rowOff>126365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5956300" y="127031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74</xdr:row>
      <xdr:rowOff>153035</xdr:rowOff>
    </xdr:from>
    <xdr:ext cx="526415" cy="24701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481955" y="12562205"/>
          <a:ext cx="52641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141605</xdr:rowOff>
    </xdr:from>
    <xdr:to>
      <xdr:col>59</xdr:col>
      <xdr:colOff>50800</xdr:colOff>
      <xdr:row>73</xdr:row>
      <xdr:rowOff>141605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5956300" y="123831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5715</xdr:rowOff>
    </xdr:from>
    <xdr:ext cx="526415" cy="247650"/>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5481955" y="12247245"/>
          <a:ext cx="52641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157480</xdr:rowOff>
    </xdr:from>
    <xdr:to>
      <xdr:col>59</xdr:col>
      <xdr:colOff>50800</xdr:colOff>
      <xdr:row>71</xdr:row>
      <xdr:rowOff>157480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5956300" y="120637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20955</xdr:rowOff>
    </xdr:from>
    <xdr:ext cx="526415" cy="246380"/>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5481955" y="11927205"/>
          <a:ext cx="5264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7620</xdr:rowOff>
    </xdr:from>
    <xdr:to>
      <xdr:col>59</xdr:col>
      <xdr:colOff>50800</xdr:colOff>
      <xdr:row>70</xdr:row>
      <xdr:rowOff>7620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5956300" y="117462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36830</xdr:rowOff>
    </xdr:from>
    <xdr:ext cx="526415" cy="24701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5481955" y="11607800"/>
          <a:ext cx="52641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24130</xdr:rowOff>
    </xdr:from>
    <xdr:to>
      <xdr:col>59</xdr:col>
      <xdr:colOff>50800</xdr:colOff>
      <xdr:row>68</xdr:row>
      <xdr:rowOff>24130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5956300" y="114274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52070</xdr:rowOff>
    </xdr:from>
    <xdr:ext cx="526415" cy="24320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5481955" y="11287760"/>
          <a:ext cx="52641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24130</xdr:rowOff>
    </xdr:from>
    <xdr:to>
      <xdr:col>59</xdr:col>
      <xdr:colOff>50800</xdr:colOff>
      <xdr:row>81</xdr:row>
      <xdr:rowOff>78740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5956300" y="11427460"/>
          <a:ext cx="42100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66040</xdr:rowOff>
    </xdr:from>
    <xdr:to>
      <xdr:col>54</xdr:col>
      <xdr:colOff>171450</xdr:colOff>
      <xdr:row>79</xdr:row>
      <xdr:rowOff>66675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429750" y="11804650"/>
          <a:ext cx="0" cy="1509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70485</xdr:rowOff>
    </xdr:from>
    <xdr:ext cx="373380" cy="24320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9480550" y="13317855"/>
          <a:ext cx="3733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905</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66675</xdr:rowOff>
    </xdr:from>
    <xdr:to>
      <xdr:col>55</xdr:col>
      <xdr:colOff>88900</xdr:colOff>
      <xdr:row>79</xdr:row>
      <xdr:rowOff>66675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9359900" y="133140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15240</xdr:rowOff>
    </xdr:from>
    <xdr:ext cx="529590" cy="24320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9480550" y="1158621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48,178</a:t>
          </a:r>
          <a:endParaRPr kumimoji="1" lang="ja-JP" altLang="en-US" sz="1000" b="1">
            <a:latin typeface="ＭＳ Ｐゴシック"/>
          </a:endParaRPr>
        </a:p>
      </xdr:txBody>
    </xdr:sp>
    <xdr:clientData/>
  </xdr:oneCellAnchor>
  <xdr:twoCellAnchor>
    <xdr:from>
      <xdr:col>54</xdr:col>
      <xdr:colOff>101600</xdr:colOff>
      <xdr:row>70</xdr:row>
      <xdr:rowOff>66040</xdr:rowOff>
    </xdr:from>
    <xdr:to>
      <xdr:col>55</xdr:col>
      <xdr:colOff>88900</xdr:colOff>
      <xdr:row>70</xdr:row>
      <xdr:rowOff>66040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9359900" y="118046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14605</xdr:rowOff>
    </xdr:from>
    <xdr:to>
      <xdr:col>55</xdr:col>
      <xdr:colOff>0</xdr:colOff>
      <xdr:row>78</xdr:row>
      <xdr:rowOff>42545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8686800" y="13094335"/>
          <a:ext cx="74295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143510</xdr:rowOff>
    </xdr:from>
    <xdr:ext cx="464820" cy="242570"/>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9480550" y="12887960"/>
          <a:ext cx="464820" cy="2425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8,088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121920</xdr:rowOff>
    </xdr:from>
    <xdr:to>
      <xdr:col>55</xdr:col>
      <xdr:colOff>50800</xdr:colOff>
      <xdr:row>78</xdr:row>
      <xdr:rowOff>54610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9398000" y="1303401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78</xdr:row>
      <xdr:rowOff>14605</xdr:rowOff>
    </xdr:from>
    <xdr:to>
      <xdr:col>50</xdr:col>
      <xdr:colOff>114300</xdr:colOff>
      <xdr:row>78</xdr:row>
      <xdr:rowOff>38100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7886700" y="13094335"/>
          <a:ext cx="8001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61595</xdr:rowOff>
    </xdr:from>
    <xdr:to>
      <xdr:col>50</xdr:col>
      <xdr:colOff>165100</xdr:colOff>
      <xdr:row>77</xdr:row>
      <xdr:rowOff>160020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8636000" y="1297368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76</xdr:row>
      <xdr:rowOff>12065</xdr:rowOff>
    </xdr:from>
    <xdr:ext cx="469900" cy="24320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470900" y="1275651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151765</xdr:rowOff>
    </xdr:from>
    <xdr:to>
      <xdr:col>45</xdr:col>
      <xdr:colOff>171450</xdr:colOff>
      <xdr:row>78</xdr:row>
      <xdr:rowOff>38100</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080250" y="13063855"/>
          <a:ext cx="80645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62865</xdr:rowOff>
    </xdr:from>
    <xdr:to>
      <xdr:col>46</xdr:col>
      <xdr:colOff>38100</xdr:colOff>
      <xdr:row>77</xdr:row>
      <xdr:rowOff>161290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7842250" y="1297495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76</xdr:row>
      <xdr:rowOff>13335</xdr:rowOff>
    </xdr:from>
    <xdr:ext cx="469900" cy="24320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7150" y="1275778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77</xdr:row>
      <xdr:rowOff>151765</xdr:rowOff>
    </xdr:from>
    <xdr:to>
      <xdr:col>41</xdr:col>
      <xdr:colOff>50800</xdr:colOff>
      <xdr:row>78</xdr:row>
      <xdr:rowOff>74295</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286500" y="13063855"/>
          <a:ext cx="79375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113665</xdr:rowOff>
    </xdr:from>
    <xdr:to>
      <xdr:col>41</xdr:col>
      <xdr:colOff>101600</xdr:colOff>
      <xdr:row>76</xdr:row>
      <xdr:rowOff>47625</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029450" y="1269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74</xdr:row>
      <xdr:rowOff>61595</xdr:rowOff>
    </xdr:from>
    <xdr:ext cx="529590" cy="247650"/>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851015" y="1247076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18,841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156210</xdr:rowOff>
    </xdr:from>
    <xdr:to>
      <xdr:col>36</xdr:col>
      <xdr:colOff>165100</xdr:colOff>
      <xdr:row>77</xdr:row>
      <xdr:rowOff>89535</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235700" y="129006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105410</xdr:rowOff>
    </xdr:from>
    <xdr:ext cx="534670" cy="24320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038215" y="1268222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12,232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76200</xdr:rowOff>
    </xdr:from>
    <xdr:ext cx="762000" cy="24701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25830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76200</xdr:rowOff>
    </xdr:from>
    <xdr:ext cx="762000" cy="24701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3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76200</xdr:rowOff>
    </xdr:from>
    <xdr:ext cx="762000" cy="24701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7152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76200</xdr:rowOff>
    </xdr:from>
    <xdr:ext cx="756920" cy="24701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908800" y="136588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76200</xdr:rowOff>
    </xdr:from>
    <xdr:ext cx="762000" cy="24701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1150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159385</xdr:rowOff>
    </xdr:from>
    <xdr:to>
      <xdr:col>55</xdr:col>
      <xdr:colOff>50800</xdr:colOff>
      <xdr:row>78</xdr:row>
      <xdr:rowOff>92075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9398000" y="1307147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137795</xdr:rowOff>
    </xdr:from>
    <xdr:ext cx="464820" cy="24447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9480550" y="13049885"/>
          <a:ext cx="4648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6,901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128905</xdr:rowOff>
    </xdr:from>
    <xdr:to>
      <xdr:col>50</xdr:col>
      <xdr:colOff>165100</xdr:colOff>
      <xdr:row>78</xdr:row>
      <xdr:rowOff>61595</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8636000" y="1304099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53975</xdr:rowOff>
    </xdr:from>
    <xdr:ext cx="469900" cy="2457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8470900" y="13133705"/>
          <a:ext cx="4699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7,827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152400</xdr:rowOff>
    </xdr:from>
    <xdr:to>
      <xdr:col>46</xdr:col>
      <xdr:colOff>38100</xdr:colOff>
      <xdr:row>78</xdr:row>
      <xdr:rowOff>86360</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7842250" y="130644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77470</xdr:rowOff>
    </xdr:from>
    <xdr:ext cx="469900" cy="24701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7677150" y="1315720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7,064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104775</xdr:rowOff>
    </xdr:from>
    <xdr:to>
      <xdr:col>41</xdr:col>
      <xdr:colOff>101600</xdr:colOff>
      <xdr:row>78</xdr:row>
      <xdr:rowOff>37465</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029450" y="1301686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28575</xdr:rowOff>
    </xdr:from>
    <xdr:ext cx="469900" cy="24320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864350" y="1310830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8,643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26035</xdr:rowOff>
    </xdr:from>
    <xdr:to>
      <xdr:col>36</xdr:col>
      <xdr:colOff>165100</xdr:colOff>
      <xdr:row>78</xdr:row>
      <xdr:rowOff>123825</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235700" y="131057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114935</xdr:rowOff>
    </xdr:from>
    <xdr:ext cx="469900" cy="247650"/>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0600" y="1319466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5,881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54610</xdr:rowOff>
    </xdr:from>
    <xdr:to>
      <xdr:col>59</xdr:col>
      <xdr:colOff>50800</xdr:colOff>
      <xdr:row>85</xdr:row>
      <xdr:rowOff>30480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5956300" y="139725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54610</xdr:rowOff>
    </xdr:from>
    <xdr:to>
      <xdr:col>43</xdr:col>
      <xdr:colOff>63500</xdr:colOff>
      <xdr:row>86</xdr:row>
      <xdr:rowOff>133350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06425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85090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06425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54610</xdr:rowOff>
    </xdr:from>
    <xdr:to>
      <xdr:col>48</xdr:col>
      <xdr:colOff>127000</xdr:colOff>
      <xdr:row>86</xdr:row>
      <xdr:rowOff>133350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9850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85090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69850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54610</xdr:rowOff>
    </xdr:from>
    <xdr:to>
      <xdr:col>54</xdr:col>
      <xdr:colOff>127000</xdr:colOff>
      <xdr:row>86</xdr:row>
      <xdr:rowOff>133350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0137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85090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0137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41,707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24130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5956300" y="14780260"/>
          <a:ext cx="421005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4805" cy="21526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918200" y="145942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3840" cy="254000"/>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5726430" y="169138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5956300" y="165989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97</xdr:row>
      <xdr:rowOff>168910</xdr:rowOff>
    </xdr:from>
    <xdr:ext cx="526415" cy="254000"/>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5481955" y="16456660"/>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5956300" y="161417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95</xdr:row>
      <xdr:rowOff>54610</xdr:rowOff>
    </xdr:from>
    <xdr:ext cx="526415" cy="254000"/>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5481955" y="15999460"/>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5956300" y="156845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92</xdr:row>
      <xdr:rowOff>111760</xdr:rowOff>
    </xdr:from>
    <xdr:ext cx="526415" cy="254000"/>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5481955" y="15542260"/>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133350</xdr:rowOff>
    </xdr:from>
    <xdr:to>
      <xdr:col>59</xdr:col>
      <xdr:colOff>50800</xdr:colOff>
      <xdr:row>90</xdr:row>
      <xdr:rowOff>133350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5956300" y="152247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89</xdr:row>
      <xdr:rowOff>161925</xdr:rowOff>
    </xdr:from>
    <xdr:ext cx="526415" cy="246380"/>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5481955" y="15085695"/>
          <a:ext cx="5264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24130</xdr:rowOff>
    </xdr:from>
    <xdr:to>
      <xdr:col>59</xdr:col>
      <xdr:colOff>50800</xdr:colOff>
      <xdr:row>88</xdr:row>
      <xdr:rowOff>24130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5956300" y="147802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52070</xdr:rowOff>
    </xdr:from>
    <xdr:ext cx="595630" cy="24320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5417820" y="146405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24130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5956300" y="14780260"/>
          <a:ext cx="421005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10160</xdr:rowOff>
    </xdr:from>
    <xdr:to>
      <xdr:col>54</xdr:col>
      <xdr:colOff>171450</xdr:colOff>
      <xdr:row>98</xdr:row>
      <xdr:rowOff>162560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429750" y="15101570"/>
          <a:ext cx="0" cy="1520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166370</xdr:rowOff>
    </xdr:from>
    <xdr:ext cx="529590" cy="254000"/>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9480550" y="1662557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19,006</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162560</xdr:rowOff>
    </xdr:from>
    <xdr:to>
      <xdr:col>55</xdr:col>
      <xdr:colOff>88900</xdr:colOff>
      <xdr:row>98</xdr:row>
      <xdr:rowOff>162560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359900" y="166217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123190</xdr:rowOff>
    </xdr:from>
    <xdr:ext cx="529590" cy="24320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9480550" y="1487932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85,679</a:t>
          </a:r>
          <a:endParaRPr kumimoji="1" lang="ja-JP" altLang="en-US" sz="1000" b="1">
            <a:latin typeface="ＭＳ Ｐゴシック"/>
          </a:endParaRPr>
        </a:p>
      </xdr:txBody>
    </xdr:sp>
    <xdr:clientData/>
  </xdr:oneCellAnchor>
  <xdr:twoCellAnchor>
    <xdr:from>
      <xdr:col>54</xdr:col>
      <xdr:colOff>101600</xdr:colOff>
      <xdr:row>90</xdr:row>
      <xdr:rowOff>10160</xdr:rowOff>
    </xdr:from>
    <xdr:to>
      <xdr:col>55</xdr:col>
      <xdr:colOff>88900</xdr:colOff>
      <xdr:row>90</xdr:row>
      <xdr:rowOff>10160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9359900" y="151015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143510</xdr:rowOff>
    </xdr:from>
    <xdr:to>
      <xdr:col>55</xdr:col>
      <xdr:colOff>0</xdr:colOff>
      <xdr:row>96</xdr:row>
      <xdr:rowOff>78740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686800" y="16088360"/>
          <a:ext cx="74295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152400</xdr:rowOff>
    </xdr:from>
    <xdr:ext cx="529590" cy="259080"/>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9480550" y="15925800"/>
          <a:ext cx="5295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40,729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95</xdr:row>
      <xdr:rowOff>129540</xdr:rowOff>
    </xdr:from>
    <xdr:to>
      <xdr:col>55</xdr:col>
      <xdr:colOff>50800</xdr:colOff>
      <xdr:row>96</xdr:row>
      <xdr:rowOff>59690</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398000" y="160743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95</xdr:row>
      <xdr:rowOff>143510</xdr:rowOff>
    </xdr:from>
    <xdr:to>
      <xdr:col>50</xdr:col>
      <xdr:colOff>114300</xdr:colOff>
      <xdr:row>96</xdr:row>
      <xdr:rowOff>140970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86700" y="16088360"/>
          <a:ext cx="800100" cy="168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126365</xdr:rowOff>
    </xdr:from>
    <xdr:to>
      <xdr:col>50</xdr:col>
      <xdr:colOff>165100</xdr:colOff>
      <xdr:row>96</xdr:row>
      <xdr:rowOff>56515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36000" y="160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47625</xdr:rowOff>
    </xdr:from>
    <xdr:ext cx="53467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38515" y="161639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40,872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95</xdr:row>
      <xdr:rowOff>118745</xdr:rowOff>
    </xdr:from>
    <xdr:to>
      <xdr:col>45</xdr:col>
      <xdr:colOff>171450</xdr:colOff>
      <xdr:row>96</xdr:row>
      <xdr:rowOff>140970</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7080250" y="16063595"/>
          <a:ext cx="806450" cy="193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137795</xdr:rowOff>
    </xdr:from>
    <xdr:to>
      <xdr:col>46</xdr:col>
      <xdr:colOff>38100</xdr:colOff>
      <xdr:row>96</xdr:row>
      <xdr:rowOff>67945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42250" y="16082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84455</xdr:rowOff>
    </xdr:from>
    <xdr:ext cx="52959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44765" y="1585785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95</xdr:row>
      <xdr:rowOff>118745</xdr:rowOff>
    </xdr:from>
    <xdr:to>
      <xdr:col>41</xdr:col>
      <xdr:colOff>50800</xdr:colOff>
      <xdr:row>96</xdr:row>
      <xdr:rowOff>0</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286500" y="16063595"/>
          <a:ext cx="79375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36195</xdr:rowOff>
    </xdr:from>
    <xdr:to>
      <xdr:col>41</xdr:col>
      <xdr:colOff>101600</xdr:colOff>
      <xdr:row>95</xdr:row>
      <xdr:rowOff>137795</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029450" y="1598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93</xdr:row>
      <xdr:rowOff>154940</xdr:rowOff>
    </xdr:from>
    <xdr:ext cx="529590" cy="254000"/>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851015" y="1575689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44,805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54610</xdr:rowOff>
    </xdr:from>
    <xdr:to>
      <xdr:col>36</xdr:col>
      <xdr:colOff>165100</xdr:colOff>
      <xdr:row>95</xdr:row>
      <xdr:rowOff>156210</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235700" y="1599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1270</xdr:rowOff>
    </xdr:from>
    <xdr:ext cx="534670" cy="259080"/>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038215" y="157746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43,989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6920" cy="259080"/>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908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27940</xdr:rowOff>
    </xdr:from>
    <xdr:to>
      <xdr:col>55</xdr:col>
      <xdr:colOff>50800</xdr:colOff>
      <xdr:row>96</xdr:row>
      <xdr:rowOff>129540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398000" y="161442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6350</xdr:rowOff>
    </xdr:from>
    <xdr:ext cx="529590" cy="254000"/>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9480550" y="1612265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37,661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95</xdr:row>
      <xdr:rowOff>92075</xdr:rowOff>
    </xdr:from>
    <xdr:to>
      <xdr:col>50</xdr:col>
      <xdr:colOff>165100</xdr:colOff>
      <xdr:row>96</xdr:row>
      <xdr:rowOff>22225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36000" y="1603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38735</xdr:rowOff>
    </xdr:from>
    <xdr:ext cx="534670" cy="259080"/>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38515" y="158121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42,364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90170</xdr:rowOff>
    </xdr:from>
    <xdr:to>
      <xdr:col>46</xdr:col>
      <xdr:colOff>38100</xdr:colOff>
      <xdr:row>97</xdr:row>
      <xdr:rowOff>20320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42250" y="162064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11430</xdr:rowOff>
    </xdr:from>
    <xdr:ext cx="529590" cy="259080"/>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644765" y="1629918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34,947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95</xdr:row>
      <xdr:rowOff>67945</xdr:rowOff>
    </xdr:from>
    <xdr:to>
      <xdr:col>41</xdr:col>
      <xdr:colOff>101600</xdr:colOff>
      <xdr:row>95</xdr:row>
      <xdr:rowOff>169545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029450" y="1601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160655</xdr:rowOff>
    </xdr:from>
    <xdr:ext cx="529590" cy="259080"/>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851015" y="1610550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43,409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95</xdr:row>
      <xdr:rowOff>120650</xdr:rowOff>
    </xdr:from>
    <xdr:to>
      <xdr:col>36</xdr:col>
      <xdr:colOff>165100</xdr:colOff>
      <xdr:row>96</xdr:row>
      <xdr:rowOff>50800</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235700" y="1606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41910</xdr:rowOff>
    </xdr:from>
    <xdr:ext cx="534670" cy="254000"/>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038215" y="1615821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41,104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54610</xdr:rowOff>
    </xdr:from>
    <xdr:to>
      <xdr:col>89</xdr:col>
      <xdr:colOff>171450</xdr:colOff>
      <xdr:row>25</xdr:row>
      <xdr:rowOff>30480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1207750" y="39141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54610</xdr:rowOff>
    </xdr:from>
    <xdr:to>
      <xdr:col>74</xdr:col>
      <xdr:colOff>0</xdr:colOff>
      <xdr:row>26</xdr:row>
      <xdr:rowOff>133350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13157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85090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13157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54610</xdr:rowOff>
    </xdr:from>
    <xdr:to>
      <xdr:col>79</xdr:col>
      <xdr:colOff>63500</xdr:colOff>
      <xdr:row>26</xdr:row>
      <xdr:rowOff>133350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23645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85090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23645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54610</xdr:rowOff>
    </xdr:from>
    <xdr:to>
      <xdr:col>85</xdr:col>
      <xdr:colOff>63500</xdr:colOff>
      <xdr:row>26</xdr:row>
      <xdr:rowOff>133350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326515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85090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326515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24130</xdr:rowOff>
    </xdr:from>
    <xdr:to>
      <xdr:col>89</xdr:col>
      <xdr:colOff>171450</xdr:colOff>
      <xdr:row>41</xdr:row>
      <xdr:rowOff>78740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1207750" y="4721860"/>
          <a:ext cx="42227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1526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169650" y="4535805"/>
          <a:ext cx="34988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78740</xdr:rowOff>
    </xdr:from>
    <xdr:to>
      <xdr:col>89</xdr:col>
      <xdr:colOff>171450</xdr:colOff>
      <xdr:row>41</xdr:row>
      <xdr:rowOff>78740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1207750" y="69557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106680</xdr:rowOff>
    </xdr:from>
    <xdr:ext cx="243840" cy="24320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977880" y="681609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41910</xdr:rowOff>
    </xdr:from>
    <xdr:to>
      <xdr:col>89</xdr:col>
      <xdr:colOff>171450</xdr:colOff>
      <xdr:row>39</xdr:row>
      <xdr:rowOff>41910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1207750" y="65836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38</xdr:row>
      <xdr:rowOff>71120</xdr:rowOff>
    </xdr:from>
    <xdr:ext cx="531495" cy="24320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733405" y="644525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5715</xdr:rowOff>
    </xdr:from>
    <xdr:to>
      <xdr:col>89</xdr:col>
      <xdr:colOff>171450</xdr:colOff>
      <xdr:row>37</xdr:row>
      <xdr:rowOff>5715</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1207750" y="6212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34290</xdr:rowOff>
    </xdr:from>
    <xdr:ext cx="531495" cy="24320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0733405" y="607314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133350</xdr:rowOff>
    </xdr:from>
    <xdr:to>
      <xdr:col>89</xdr:col>
      <xdr:colOff>171450</xdr:colOff>
      <xdr:row>34</xdr:row>
      <xdr:rowOff>133350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1207750" y="58369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161925</xdr:rowOff>
    </xdr:from>
    <xdr:ext cx="531495" cy="24320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0733405" y="569785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96520</xdr:rowOff>
    </xdr:from>
    <xdr:to>
      <xdr:col>89</xdr:col>
      <xdr:colOff>171450</xdr:colOff>
      <xdr:row>32</xdr:row>
      <xdr:rowOff>96520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1207750" y="54648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125730</xdr:rowOff>
    </xdr:from>
    <xdr:ext cx="531495" cy="24320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0733405" y="532638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60325</xdr:rowOff>
    </xdr:from>
    <xdr:to>
      <xdr:col>89</xdr:col>
      <xdr:colOff>171450</xdr:colOff>
      <xdr:row>30</xdr:row>
      <xdr:rowOff>60325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1207750" y="50933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88900</xdr:rowOff>
    </xdr:from>
    <xdr:ext cx="531495" cy="242570"/>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0733405" y="4954270"/>
          <a:ext cx="53149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24130</xdr:rowOff>
    </xdr:from>
    <xdr:to>
      <xdr:col>89</xdr:col>
      <xdr:colOff>171450</xdr:colOff>
      <xdr:row>28</xdr:row>
      <xdr:rowOff>24130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1207750" y="47218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52070</xdr:rowOff>
    </xdr:from>
    <xdr:ext cx="531495" cy="24320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0733405" y="458216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24130</xdr:rowOff>
    </xdr:from>
    <xdr:to>
      <xdr:col>89</xdr:col>
      <xdr:colOff>171450</xdr:colOff>
      <xdr:row>41</xdr:row>
      <xdr:rowOff>78740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1207750" y="4721860"/>
          <a:ext cx="42227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161925</xdr:rowOff>
    </xdr:from>
    <xdr:to>
      <xdr:col>85</xdr:col>
      <xdr:colOff>126365</xdr:colOff>
      <xdr:row>39</xdr:row>
      <xdr:rowOff>112395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698345" y="5194935"/>
          <a:ext cx="1270" cy="1459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39</xdr:row>
      <xdr:rowOff>115570</xdr:rowOff>
    </xdr:from>
    <xdr:ext cx="469900" cy="24828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4744700" y="665734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8,083</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112395</xdr:rowOff>
    </xdr:from>
    <xdr:to>
      <xdr:col>86</xdr:col>
      <xdr:colOff>25400</xdr:colOff>
      <xdr:row>39</xdr:row>
      <xdr:rowOff>112395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611350" y="66541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29</xdr:row>
      <xdr:rowOff>110490</xdr:rowOff>
    </xdr:from>
    <xdr:ext cx="534670" cy="246380"/>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4744700" y="497586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47,238</a:t>
          </a:r>
          <a:endParaRPr kumimoji="1" lang="ja-JP" altLang="en-US" sz="1000" b="1">
            <a:latin typeface="ＭＳ Ｐゴシック"/>
          </a:endParaRPr>
        </a:p>
      </xdr:txBody>
    </xdr:sp>
    <xdr:clientData/>
  </xdr:oneCellAnchor>
  <xdr:twoCellAnchor>
    <xdr:from>
      <xdr:col>85</xdr:col>
      <xdr:colOff>38100</xdr:colOff>
      <xdr:row>30</xdr:row>
      <xdr:rowOff>161925</xdr:rowOff>
    </xdr:from>
    <xdr:to>
      <xdr:col>86</xdr:col>
      <xdr:colOff>25400</xdr:colOff>
      <xdr:row>30</xdr:row>
      <xdr:rowOff>161925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4611350" y="51949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54610</xdr:rowOff>
    </xdr:from>
    <xdr:to>
      <xdr:col>85</xdr:col>
      <xdr:colOff>127000</xdr:colOff>
      <xdr:row>38</xdr:row>
      <xdr:rowOff>60960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938250" y="6428740"/>
          <a:ext cx="762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36</xdr:row>
      <xdr:rowOff>126365</xdr:rowOff>
    </xdr:from>
    <xdr:ext cx="534670" cy="24701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4744700" y="6165215"/>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15,960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104775</xdr:rowOff>
    </xdr:from>
    <xdr:to>
      <xdr:col>85</xdr:col>
      <xdr:colOff>171450</xdr:colOff>
      <xdr:row>38</xdr:row>
      <xdr:rowOff>38100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649450" y="6311265"/>
          <a:ext cx="952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117475</xdr:rowOff>
    </xdr:from>
    <xdr:to>
      <xdr:col>81</xdr:col>
      <xdr:colOff>50800</xdr:colOff>
      <xdr:row>38</xdr:row>
      <xdr:rowOff>60960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144500" y="6323965"/>
          <a:ext cx="793750" cy="111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137795</xdr:rowOff>
    </xdr:from>
    <xdr:to>
      <xdr:col>81</xdr:col>
      <xdr:colOff>101600</xdr:colOff>
      <xdr:row>38</xdr:row>
      <xdr:rowOff>71755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88745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86995</xdr:rowOff>
    </xdr:from>
    <xdr:ext cx="529590" cy="242570"/>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709015" y="6125845"/>
          <a:ext cx="52959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15,057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37</xdr:row>
      <xdr:rowOff>93345</xdr:rowOff>
    </xdr:from>
    <xdr:to>
      <xdr:col>76</xdr:col>
      <xdr:colOff>114300</xdr:colOff>
      <xdr:row>37</xdr:row>
      <xdr:rowOff>117475</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344400" y="6299835"/>
          <a:ext cx="8001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144780</xdr:rowOff>
    </xdr:from>
    <xdr:to>
      <xdr:col>76</xdr:col>
      <xdr:colOff>165100</xdr:colOff>
      <xdr:row>38</xdr:row>
      <xdr:rowOff>77470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093700" y="635127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69850</xdr:rowOff>
    </xdr:from>
    <xdr:ext cx="534670" cy="24320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896215" y="644398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93345</xdr:rowOff>
    </xdr:from>
    <xdr:to>
      <xdr:col>71</xdr:col>
      <xdr:colOff>171450</xdr:colOff>
      <xdr:row>38</xdr:row>
      <xdr:rowOff>10795</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1537950" y="6299835"/>
          <a:ext cx="80645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69215</xdr:rowOff>
    </xdr:from>
    <xdr:to>
      <xdr:col>72</xdr:col>
      <xdr:colOff>38100</xdr:colOff>
      <xdr:row>38</xdr:row>
      <xdr:rowOff>1905</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299950" y="627570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157480</xdr:rowOff>
    </xdr:from>
    <xdr:ext cx="529590" cy="24447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102465" y="6363970"/>
          <a:ext cx="52959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16,951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78105</xdr:rowOff>
    </xdr:from>
    <xdr:to>
      <xdr:col>67</xdr:col>
      <xdr:colOff>101600</xdr:colOff>
      <xdr:row>38</xdr:row>
      <xdr:rowOff>12065</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1487150" y="628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28575</xdr:rowOff>
    </xdr:from>
    <xdr:ext cx="529590" cy="24320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1308715" y="606742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16,683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76200</xdr:rowOff>
    </xdr:from>
    <xdr:ext cx="762000" cy="24701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52880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76200</xdr:rowOff>
    </xdr:from>
    <xdr:ext cx="756920" cy="24701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7668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76200</xdr:rowOff>
    </xdr:from>
    <xdr:ext cx="762000" cy="24701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9730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76200</xdr:rowOff>
    </xdr:from>
    <xdr:ext cx="762000" cy="24701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1729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76200</xdr:rowOff>
    </xdr:from>
    <xdr:ext cx="756920" cy="24701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13665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38</xdr:row>
      <xdr:rowOff>5715</xdr:rowOff>
    </xdr:from>
    <xdr:to>
      <xdr:col>85</xdr:col>
      <xdr:colOff>171450</xdr:colOff>
      <xdr:row>38</xdr:row>
      <xdr:rowOff>104140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649450" y="6379845"/>
          <a:ext cx="952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37</xdr:row>
      <xdr:rowOff>149225</xdr:rowOff>
    </xdr:from>
    <xdr:ext cx="534670" cy="247650"/>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4744700" y="635571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14,162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13335</xdr:rowOff>
    </xdr:from>
    <xdr:to>
      <xdr:col>81</xdr:col>
      <xdr:colOff>101600</xdr:colOff>
      <xdr:row>38</xdr:row>
      <xdr:rowOff>109855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887450" y="638746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38</xdr:row>
      <xdr:rowOff>101600</xdr:rowOff>
    </xdr:from>
    <xdr:ext cx="529590" cy="24447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709015" y="6475730"/>
          <a:ext cx="52959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13,982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69850</xdr:rowOff>
    </xdr:from>
    <xdr:to>
      <xdr:col>76</xdr:col>
      <xdr:colOff>165100</xdr:colOff>
      <xdr:row>38</xdr:row>
      <xdr:rowOff>2540</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093700" y="627634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17780</xdr:rowOff>
    </xdr:from>
    <xdr:ext cx="534670" cy="245110"/>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896215" y="6056630"/>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16,937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44450</xdr:rowOff>
    </xdr:from>
    <xdr:to>
      <xdr:col>72</xdr:col>
      <xdr:colOff>38100</xdr:colOff>
      <xdr:row>37</xdr:row>
      <xdr:rowOff>142240</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299950" y="625094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158750</xdr:rowOff>
    </xdr:from>
    <xdr:ext cx="529590" cy="24320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02465" y="602996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17,605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126365</xdr:rowOff>
    </xdr:from>
    <xdr:to>
      <xdr:col>67</xdr:col>
      <xdr:colOff>101600</xdr:colOff>
      <xdr:row>38</xdr:row>
      <xdr:rowOff>59055</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1487150" y="633285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50800</xdr:rowOff>
    </xdr:from>
    <xdr:ext cx="529590" cy="24320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308715" y="6424930"/>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15,383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54610</xdr:rowOff>
    </xdr:from>
    <xdr:to>
      <xdr:col>89</xdr:col>
      <xdr:colOff>171450</xdr:colOff>
      <xdr:row>45</xdr:row>
      <xdr:rowOff>30480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1207750" y="72669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54610</xdr:rowOff>
    </xdr:from>
    <xdr:to>
      <xdr:col>74</xdr:col>
      <xdr:colOff>0</xdr:colOff>
      <xdr:row>46</xdr:row>
      <xdr:rowOff>133350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13157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85090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13157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54610</xdr:rowOff>
    </xdr:from>
    <xdr:to>
      <xdr:col>79</xdr:col>
      <xdr:colOff>63500</xdr:colOff>
      <xdr:row>46</xdr:row>
      <xdr:rowOff>133350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23645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85090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23645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65,502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54610</xdr:rowOff>
    </xdr:from>
    <xdr:to>
      <xdr:col>85</xdr:col>
      <xdr:colOff>63500</xdr:colOff>
      <xdr:row>46</xdr:row>
      <xdr:rowOff>133350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326515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85090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326515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64,286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24130</xdr:rowOff>
    </xdr:from>
    <xdr:to>
      <xdr:col>89</xdr:col>
      <xdr:colOff>171450</xdr:colOff>
      <xdr:row>61</xdr:row>
      <xdr:rowOff>78740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1207750" y="8074660"/>
          <a:ext cx="42227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1526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169650" y="7888605"/>
          <a:ext cx="34988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78740</xdr:rowOff>
    </xdr:from>
    <xdr:to>
      <xdr:col>89</xdr:col>
      <xdr:colOff>171450</xdr:colOff>
      <xdr:row>61</xdr:row>
      <xdr:rowOff>78740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1207750" y="103085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106680</xdr:rowOff>
    </xdr:from>
    <xdr:ext cx="243840" cy="24320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977880" y="1016889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94615</xdr:rowOff>
    </xdr:from>
    <xdr:to>
      <xdr:col>89</xdr:col>
      <xdr:colOff>171450</xdr:colOff>
      <xdr:row>59</xdr:row>
      <xdr:rowOff>94615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1207750" y="99891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123190</xdr:rowOff>
    </xdr:from>
    <xdr:ext cx="531495" cy="24320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733405" y="985012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109855</xdr:rowOff>
    </xdr:from>
    <xdr:to>
      <xdr:col>89</xdr:col>
      <xdr:colOff>171450</xdr:colOff>
      <xdr:row>57</xdr:row>
      <xdr:rowOff>109855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1207750" y="96691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137795</xdr:rowOff>
    </xdr:from>
    <xdr:ext cx="531495" cy="24447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0733405" y="9529445"/>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126365</xdr:rowOff>
    </xdr:from>
    <xdr:to>
      <xdr:col>89</xdr:col>
      <xdr:colOff>171450</xdr:colOff>
      <xdr:row>55</xdr:row>
      <xdr:rowOff>126365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1207750" y="93503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54</xdr:row>
      <xdr:rowOff>153035</xdr:rowOff>
    </xdr:from>
    <xdr:ext cx="531495" cy="24701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0733405" y="920940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141605</xdr:rowOff>
    </xdr:from>
    <xdr:to>
      <xdr:col>89</xdr:col>
      <xdr:colOff>171450</xdr:colOff>
      <xdr:row>53</xdr:row>
      <xdr:rowOff>141605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1207750" y="90303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5715</xdr:rowOff>
    </xdr:from>
    <xdr:ext cx="531495" cy="247650"/>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0733405" y="8894445"/>
          <a:ext cx="5314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51</xdr:row>
      <xdr:rowOff>157480</xdr:rowOff>
    </xdr:from>
    <xdr:to>
      <xdr:col>89</xdr:col>
      <xdr:colOff>171450</xdr:colOff>
      <xdr:row>51</xdr:row>
      <xdr:rowOff>157480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1207750" y="871093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20955</xdr:rowOff>
    </xdr:from>
    <xdr:ext cx="595630" cy="246380"/>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0669270" y="8574405"/>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7620</xdr:rowOff>
    </xdr:from>
    <xdr:to>
      <xdr:col>89</xdr:col>
      <xdr:colOff>171450</xdr:colOff>
      <xdr:row>50</xdr:row>
      <xdr:rowOff>7620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1207750" y="839343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36830</xdr:rowOff>
    </xdr:from>
    <xdr:ext cx="595630" cy="24701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0669270" y="825500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24130</xdr:rowOff>
    </xdr:from>
    <xdr:to>
      <xdr:col>89</xdr:col>
      <xdr:colOff>171450</xdr:colOff>
      <xdr:row>48</xdr:row>
      <xdr:rowOff>24130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1207750" y="80746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52070</xdr:rowOff>
    </xdr:from>
    <xdr:ext cx="595630" cy="24320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0669270" y="79349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24130</xdr:rowOff>
    </xdr:from>
    <xdr:to>
      <xdr:col>89</xdr:col>
      <xdr:colOff>171450</xdr:colOff>
      <xdr:row>61</xdr:row>
      <xdr:rowOff>78740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1207750" y="8074660"/>
          <a:ext cx="42227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30480</xdr:rowOff>
    </xdr:from>
    <xdr:to>
      <xdr:col>85</xdr:col>
      <xdr:colOff>126365</xdr:colOff>
      <xdr:row>58</xdr:row>
      <xdr:rowOff>122555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698345" y="8416290"/>
          <a:ext cx="1270" cy="14331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58</xdr:row>
      <xdr:rowOff>126365</xdr:rowOff>
    </xdr:from>
    <xdr:ext cx="534670" cy="24701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4744700" y="985329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28,743</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122555</xdr:rowOff>
    </xdr:from>
    <xdr:to>
      <xdr:col>86</xdr:col>
      <xdr:colOff>25400</xdr:colOff>
      <xdr:row>58</xdr:row>
      <xdr:rowOff>122555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611350" y="98494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48</xdr:row>
      <xdr:rowOff>143510</xdr:rowOff>
    </xdr:from>
    <xdr:ext cx="598805" cy="242570"/>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4744700" y="8194040"/>
          <a:ext cx="59880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118,601</a:t>
          </a:r>
          <a:endParaRPr kumimoji="1" lang="ja-JP" altLang="en-US" sz="1000" b="1">
            <a:latin typeface="ＭＳ Ｐゴシック"/>
          </a:endParaRPr>
        </a:p>
      </xdr:txBody>
    </xdr:sp>
    <xdr:clientData/>
  </xdr:oneCellAnchor>
  <xdr:twoCellAnchor>
    <xdr:from>
      <xdr:col>85</xdr:col>
      <xdr:colOff>38100</xdr:colOff>
      <xdr:row>50</xdr:row>
      <xdr:rowOff>30480</xdr:rowOff>
    </xdr:from>
    <xdr:to>
      <xdr:col>86</xdr:col>
      <xdr:colOff>25400</xdr:colOff>
      <xdr:row>50</xdr:row>
      <xdr:rowOff>30480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611350" y="8416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28575</xdr:rowOff>
    </xdr:from>
    <xdr:to>
      <xdr:col>85</xdr:col>
      <xdr:colOff>127000</xdr:colOff>
      <xdr:row>56</xdr:row>
      <xdr:rowOff>100965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938250" y="9420225"/>
          <a:ext cx="7620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56</xdr:row>
      <xdr:rowOff>19050</xdr:rowOff>
    </xdr:from>
    <xdr:ext cx="534670" cy="24701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4744700" y="9410700"/>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51,892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39370</xdr:rowOff>
    </xdr:from>
    <xdr:to>
      <xdr:col>85</xdr:col>
      <xdr:colOff>171450</xdr:colOff>
      <xdr:row>56</xdr:row>
      <xdr:rowOff>137160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649450" y="943102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100965</xdr:rowOff>
    </xdr:from>
    <xdr:to>
      <xdr:col>81</xdr:col>
      <xdr:colOff>50800</xdr:colOff>
      <xdr:row>57</xdr:row>
      <xdr:rowOff>52070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3144500" y="9492615"/>
          <a:ext cx="793750" cy="118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95250</xdr:rowOff>
    </xdr:from>
    <xdr:to>
      <xdr:col>81</xdr:col>
      <xdr:colOff>101600</xdr:colOff>
      <xdr:row>57</xdr:row>
      <xdr:rowOff>28575</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887450" y="94869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19685</xdr:rowOff>
    </xdr:from>
    <xdr:ext cx="529590" cy="24701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709015" y="9578975"/>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48,346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56</xdr:row>
      <xdr:rowOff>121920</xdr:rowOff>
    </xdr:from>
    <xdr:to>
      <xdr:col>76</xdr:col>
      <xdr:colOff>114300</xdr:colOff>
      <xdr:row>57</xdr:row>
      <xdr:rowOff>52070</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2344400" y="9513570"/>
          <a:ext cx="8001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114300</xdr:rowOff>
    </xdr:from>
    <xdr:to>
      <xdr:col>76</xdr:col>
      <xdr:colOff>165100</xdr:colOff>
      <xdr:row>57</xdr:row>
      <xdr:rowOff>48260</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30937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62230</xdr:rowOff>
    </xdr:from>
    <xdr:ext cx="534670" cy="247650"/>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896215" y="928624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56</xdr:row>
      <xdr:rowOff>121920</xdr:rowOff>
    </xdr:from>
    <xdr:to>
      <xdr:col>71</xdr:col>
      <xdr:colOff>171450</xdr:colOff>
      <xdr:row>57</xdr:row>
      <xdr:rowOff>60325</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1537950" y="9513570"/>
          <a:ext cx="806450" cy="106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130175</xdr:rowOff>
    </xdr:from>
    <xdr:to>
      <xdr:col>72</xdr:col>
      <xdr:colOff>38100</xdr:colOff>
      <xdr:row>56</xdr:row>
      <xdr:rowOff>62865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299950" y="935418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79375</xdr:rowOff>
    </xdr:from>
    <xdr:ext cx="529590" cy="24828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102465" y="913574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56,567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15240</xdr:rowOff>
    </xdr:from>
    <xdr:to>
      <xdr:col>67</xdr:col>
      <xdr:colOff>101600</xdr:colOff>
      <xdr:row>56</xdr:row>
      <xdr:rowOff>111760</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1487150" y="940689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127635</xdr:rowOff>
    </xdr:from>
    <xdr:ext cx="529590" cy="2457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1308715" y="9184005"/>
          <a:ext cx="5295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53,530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76200</xdr:rowOff>
    </xdr:from>
    <xdr:ext cx="762000" cy="24701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52880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76200</xdr:rowOff>
    </xdr:from>
    <xdr:ext cx="756920" cy="24701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7668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76200</xdr:rowOff>
    </xdr:from>
    <xdr:ext cx="762000" cy="24701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9730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76200</xdr:rowOff>
    </xdr:from>
    <xdr:ext cx="762000" cy="24701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729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76200</xdr:rowOff>
    </xdr:from>
    <xdr:ext cx="756920" cy="24701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13665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55</xdr:row>
      <xdr:rowOff>143510</xdr:rowOff>
    </xdr:from>
    <xdr:to>
      <xdr:col>85</xdr:col>
      <xdr:colOff>171450</xdr:colOff>
      <xdr:row>56</xdr:row>
      <xdr:rowOff>76200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649450" y="9367520"/>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55</xdr:row>
      <xdr:rowOff>1270</xdr:rowOff>
    </xdr:from>
    <xdr:ext cx="534670" cy="247650"/>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4744700" y="922528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55,778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56</xdr:row>
      <xdr:rowOff>52070</xdr:rowOff>
    </xdr:from>
    <xdr:to>
      <xdr:col>81</xdr:col>
      <xdr:colOff>101600</xdr:colOff>
      <xdr:row>56</xdr:row>
      <xdr:rowOff>149225</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887450" y="944372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55</xdr:row>
      <xdr:rowOff>1270</xdr:rowOff>
    </xdr:from>
    <xdr:ext cx="529590" cy="247650"/>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709015" y="9225280"/>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51,089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3810</xdr:rowOff>
    </xdr:from>
    <xdr:to>
      <xdr:col>76</xdr:col>
      <xdr:colOff>165100</xdr:colOff>
      <xdr:row>57</xdr:row>
      <xdr:rowOff>100965</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093700" y="956310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57</xdr:row>
      <xdr:rowOff>92710</xdr:rowOff>
    </xdr:from>
    <xdr:ext cx="534670" cy="24701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896215" y="965200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43,719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56</xdr:row>
      <xdr:rowOff>73025</xdr:rowOff>
    </xdr:from>
    <xdr:to>
      <xdr:col>72</xdr:col>
      <xdr:colOff>38100</xdr:colOff>
      <xdr:row>57</xdr:row>
      <xdr:rowOff>5715</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299950" y="946467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56</xdr:row>
      <xdr:rowOff>161925</xdr:rowOff>
    </xdr:from>
    <xdr:ext cx="529590" cy="24320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02465" y="955357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49,772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12700</xdr:rowOff>
    </xdr:from>
    <xdr:to>
      <xdr:col>67</xdr:col>
      <xdr:colOff>101600</xdr:colOff>
      <xdr:row>57</xdr:row>
      <xdr:rowOff>109220</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1487150" y="957199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57</xdr:row>
      <xdr:rowOff>100965</xdr:rowOff>
    </xdr:from>
    <xdr:ext cx="529590" cy="24447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308715" y="9660255"/>
          <a:ext cx="52959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43,173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54610</xdr:rowOff>
    </xdr:from>
    <xdr:to>
      <xdr:col>89</xdr:col>
      <xdr:colOff>171450</xdr:colOff>
      <xdr:row>65</xdr:row>
      <xdr:rowOff>30480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1207750" y="106197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54610</xdr:rowOff>
    </xdr:from>
    <xdr:to>
      <xdr:col>74</xdr:col>
      <xdr:colOff>0</xdr:colOff>
      <xdr:row>66</xdr:row>
      <xdr:rowOff>133350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131570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85090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131570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54610</xdr:rowOff>
    </xdr:from>
    <xdr:to>
      <xdr:col>79</xdr:col>
      <xdr:colOff>63500</xdr:colOff>
      <xdr:row>66</xdr:row>
      <xdr:rowOff>133350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23645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85090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23645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2,184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54610</xdr:rowOff>
    </xdr:from>
    <xdr:to>
      <xdr:col>85</xdr:col>
      <xdr:colOff>63500</xdr:colOff>
      <xdr:row>66</xdr:row>
      <xdr:rowOff>133350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3265150" y="10955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85090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3265150" y="111531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24130</xdr:rowOff>
    </xdr:from>
    <xdr:to>
      <xdr:col>89</xdr:col>
      <xdr:colOff>171450</xdr:colOff>
      <xdr:row>81</xdr:row>
      <xdr:rowOff>78740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1207750" y="11427460"/>
          <a:ext cx="422275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1526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169650" y="11241405"/>
          <a:ext cx="34988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78740</xdr:rowOff>
    </xdr:from>
    <xdr:to>
      <xdr:col>89</xdr:col>
      <xdr:colOff>171450</xdr:colOff>
      <xdr:row>81</xdr:row>
      <xdr:rowOff>78740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1207750" y="136613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133350</xdr:rowOff>
    </xdr:from>
    <xdr:to>
      <xdr:col>89</xdr:col>
      <xdr:colOff>171450</xdr:colOff>
      <xdr:row>78</xdr:row>
      <xdr:rowOff>133350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1207750" y="132130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161925</xdr:rowOff>
    </xdr:from>
    <xdr:ext cx="243840" cy="24320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0977880" y="13074015"/>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24130</xdr:rowOff>
    </xdr:from>
    <xdr:to>
      <xdr:col>89</xdr:col>
      <xdr:colOff>171450</xdr:colOff>
      <xdr:row>76</xdr:row>
      <xdr:rowOff>24130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1207750" y="127685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75</xdr:row>
      <xdr:rowOff>52070</xdr:rowOff>
    </xdr:from>
    <xdr:ext cx="531495" cy="24320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0733405" y="1262888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78740</xdr:rowOff>
    </xdr:from>
    <xdr:to>
      <xdr:col>89</xdr:col>
      <xdr:colOff>171450</xdr:colOff>
      <xdr:row>73</xdr:row>
      <xdr:rowOff>78740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1207750" y="1232027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72</xdr:row>
      <xdr:rowOff>106680</xdr:rowOff>
    </xdr:from>
    <xdr:ext cx="531495" cy="24320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0733405" y="1218057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133350</xdr:rowOff>
    </xdr:from>
    <xdr:to>
      <xdr:col>89</xdr:col>
      <xdr:colOff>171450</xdr:colOff>
      <xdr:row>70</xdr:row>
      <xdr:rowOff>133350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1207750" y="118719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161925</xdr:rowOff>
    </xdr:from>
    <xdr:ext cx="531495" cy="24320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0733405" y="1173289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24130</xdr:rowOff>
    </xdr:from>
    <xdr:to>
      <xdr:col>89</xdr:col>
      <xdr:colOff>171450</xdr:colOff>
      <xdr:row>68</xdr:row>
      <xdr:rowOff>24130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1207750" y="114274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52070</xdr:rowOff>
    </xdr:from>
    <xdr:ext cx="531495" cy="24320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0733405" y="1128776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24130</xdr:rowOff>
    </xdr:from>
    <xdr:to>
      <xdr:col>89</xdr:col>
      <xdr:colOff>171450</xdr:colOff>
      <xdr:row>81</xdr:row>
      <xdr:rowOff>78740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1207750" y="11427460"/>
          <a:ext cx="422275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82550</xdr:rowOff>
    </xdr:from>
    <xdr:to>
      <xdr:col>85</xdr:col>
      <xdr:colOff>126365</xdr:colOff>
      <xdr:row>78</xdr:row>
      <xdr:rowOff>133350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698345" y="12156440"/>
          <a:ext cx="1270" cy="10566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144145</xdr:rowOff>
    </xdr:from>
    <xdr:ext cx="249555" cy="242570"/>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4744700" y="13223875"/>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133350</xdr:rowOff>
    </xdr:from>
    <xdr:to>
      <xdr:col>86</xdr:col>
      <xdr:colOff>25400</xdr:colOff>
      <xdr:row>78</xdr:row>
      <xdr:rowOff>133350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611350" y="132130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71</xdr:row>
      <xdr:rowOff>31115</xdr:rowOff>
    </xdr:from>
    <xdr:ext cx="534670" cy="242570"/>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4744700" y="11937365"/>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23,687</a:t>
          </a:r>
          <a:endParaRPr kumimoji="1" lang="ja-JP" altLang="en-US" sz="1000" b="1">
            <a:latin typeface="ＭＳ Ｐゴシック"/>
          </a:endParaRPr>
        </a:p>
      </xdr:txBody>
    </xdr:sp>
    <xdr:clientData/>
  </xdr:oneCellAnchor>
  <xdr:twoCellAnchor>
    <xdr:from>
      <xdr:col>85</xdr:col>
      <xdr:colOff>38100</xdr:colOff>
      <xdr:row>72</xdr:row>
      <xdr:rowOff>82550</xdr:rowOff>
    </xdr:from>
    <xdr:to>
      <xdr:col>86</xdr:col>
      <xdr:colOff>25400</xdr:colOff>
      <xdr:row>72</xdr:row>
      <xdr:rowOff>82550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611350" y="121564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133350</xdr:rowOff>
    </xdr:from>
    <xdr:to>
      <xdr:col>85</xdr:col>
      <xdr:colOff>127000</xdr:colOff>
      <xdr:row>78</xdr:row>
      <xdr:rowOff>133350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938250" y="1321308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77</xdr:row>
      <xdr:rowOff>64770</xdr:rowOff>
    </xdr:from>
    <xdr:ext cx="378460" cy="24320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4744700" y="12976860"/>
          <a:ext cx="37846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42545</xdr:rowOff>
    </xdr:from>
    <xdr:to>
      <xdr:col>85</xdr:col>
      <xdr:colOff>171450</xdr:colOff>
      <xdr:row>78</xdr:row>
      <xdr:rowOff>140335</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649450" y="1312227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133350</xdr:rowOff>
    </xdr:from>
    <xdr:to>
      <xdr:col>81</xdr:col>
      <xdr:colOff>50800</xdr:colOff>
      <xdr:row>78</xdr:row>
      <xdr:rowOff>133350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3144500" y="1321308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39370</xdr:rowOff>
    </xdr:from>
    <xdr:to>
      <xdr:col>81</xdr:col>
      <xdr:colOff>101600</xdr:colOff>
      <xdr:row>78</xdr:row>
      <xdr:rowOff>137160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887450" y="131191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76</xdr:row>
      <xdr:rowOff>152400</xdr:rowOff>
    </xdr:from>
    <xdr:ext cx="469900" cy="24701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722350" y="1289685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78</xdr:row>
      <xdr:rowOff>82550</xdr:rowOff>
    </xdr:from>
    <xdr:to>
      <xdr:col>76</xdr:col>
      <xdr:colOff>114300</xdr:colOff>
      <xdr:row>78</xdr:row>
      <xdr:rowOff>133350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2344400" y="13162280"/>
          <a:ext cx="8001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38100</xdr:rowOff>
    </xdr:from>
    <xdr:to>
      <xdr:col>76</xdr:col>
      <xdr:colOff>165100</xdr:colOff>
      <xdr:row>78</xdr:row>
      <xdr:rowOff>134620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3093700" y="1311783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76</xdr:row>
      <xdr:rowOff>150495</xdr:rowOff>
    </xdr:from>
    <xdr:ext cx="469900" cy="24701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928600" y="1289494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82550</xdr:rowOff>
    </xdr:from>
    <xdr:to>
      <xdr:col>71</xdr:col>
      <xdr:colOff>171450</xdr:colOff>
      <xdr:row>78</xdr:row>
      <xdr:rowOff>114300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1537950" y="13162280"/>
          <a:ext cx="8064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60325</xdr:rowOff>
    </xdr:from>
    <xdr:to>
      <xdr:col>72</xdr:col>
      <xdr:colOff>38100</xdr:colOff>
      <xdr:row>77</xdr:row>
      <xdr:rowOff>157480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299950" y="12972415"/>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76</xdr:row>
      <xdr:rowOff>8255</xdr:rowOff>
    </xdr:from>
    <xdr:ext cx="469900" cy="247650"/>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134850" y="1275270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4,315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77</xdr:row>
      <xdr:rowOff>104140</xdr:rowOff>
    </xdr:from>
    <xdr:to>
      <xdr:col>67</xdr:col>
      <xdr:colOff>101600</xdr:colOff>
      <xdr:row>78</xdr:row>
      <xdr:rowOff>36830</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1487150" y="1301623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76</xdr:row>
      <xdr:rowOff>52070</xdr:rowOff>
    </xdr:from>
    <xdr:ext cx="469900" cy="24320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1322050" y="1279652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3,334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76200</xdr:rowOff>
    </xdr:from>
    <xdr:ext cx="762000" cy="24701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52880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76200</xdr:rowOff>
    </xdr:from>
    <xdr:ext cx="756920" cy="24701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766800" y="136588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76200</xdr:rowOff>
    </xdr:from>
    <xdr:ext cx="762000" cy="24701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9730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76200</xdr:rowOff>
    </xdr:from>
    <xdr:ext cx="762000" cy="24701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172950" y="136588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76200</xdr:rowOff>
    </xdr:from>
    <xdr:ext cx="756920" cy="24701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1366500" y="136588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78</xdr:row>
      <xdr:rowOff>85090</xdr:rowOff>
    </xdr:from>
    <xdr:to>
      <xdr:col>85</xdr:col>
      <xdr:colOff>171450</xdr:colOff>
      <xdr:row>79</xdr:row>
      <xdr:rowOff>17780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649450" y="13164820"/>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78</xdr:row>
      <xdr:rowOff>22225</xdr:rowOff>
    </xdr:from>
    <xdr:ext cx="249555" cy="24828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4744700" y="1310195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78</xdr:row>
      <xdr:rowOff>85090</xdr:rowOff>
    </xdr:from>
    <xdr:to>
      <xdr:col>81</xdr:col>
      <xdr:colOff>101600</xdr:colOff>
      <xdr:row>79</xdr:row>
      <xdr:rowOff>17780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887450" y="131648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79</xdr:row>
      <xdr:rowOff>10160</xdr:rowOff>
    </xdr:from>
    <xdr:ext cx="244475" cy="242570"/>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832840" y="1325753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85090</xdr:rowOff>
    </xdr:from>
    <xdr:to>
      <xdr:col>76</xdr:col>
      <xdr:colOff>165100</xdr:colOff>
      <xdr:row>79</xdr:row>
      <xdr:rowOff>17780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093700" y="131648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79</xdr:row>
      <xdr:rowOff>10160</xdr:rowOff>
    </xdr:from>
    <xdr:ext cx="249555" cy="242570"/>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030200" y="13257530"/>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34290</xdr:rowOff>
    </xdr:from>
    <xdr:to>
      <xdr:col>72</xdr:col>
      <xdr:colOff>38100</xdr:colOff>
      <xdr:row>78</xdr:row>
      <xdr:rowOff>130810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299950" y="13114020"/>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78</xdr:row>
      <xdr:rowOff>123190</xdr:rowOff>
    </xdr:from>
    <xdr:ext cx="469900" cy="24320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34850" y="1320292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66040</xdr:rowOff>
    </xdr:from>
    <xdr:to>
      <xdr:col>67</xdr:col>
      <xdr:colOff>101600</xdr:colOff>
      <xdr:row>78</xdr:row>
      <xdr:rowOff>162560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1487150" y="1314577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78</xdr:row>
      <xdr:rowOff>153670</xdr:rowOff>
    </xdr:from>
    <xdr:ext cx="378460" cy="247650"/>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367770" y="13233400"/>
          <a:ext cx="378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54610</xdr:rowOff>
    </xdr:from>
    <xdr:to>
      <xdr:col>89</xdr:col>
      <xdr:colOff>171450</xdr:colOff>
      <xdr:row>85</xdr:row>
      <xdr:rowOff>30480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1207750" y="139725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54610</xdr:rowOff>
    </xdr:from>
    <xdr:to>
      <xdr:col>74</xdr:col>
      <xdr:colOff>0</xdr:colOff>
      <xdr:row>86</xdr:row>
      <xdr:rowOff>133350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131570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85090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131570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54610</xdr:rowOff>
    </xdr:from>
    <xdr:to>
      <xdr:col>79</xdr:col>
      <xdr:colOff>63500</xdr:colOff>
      <xdr:row>86</xdr:row>
      <xdr:rowOff>133350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23645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85090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23645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44,200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54610</xdr:rowOff>
    </xdr:from>
    <xdr:to>
      <xdr:col>85</xdr:col>
      <xdr:colOff>63500</xdr:colOff>
      <xdr:row>86</xdr:row>
      <xdr:rowOff>133350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265150" y="143078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85090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3265150" y="145059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10,345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24130</xdr:rowOff>
    </xdr:from>
    <xdr:to>
      <xdr:col>89</xdr:col>
      <xdr:colOff>171450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1207750" y="14780260"/>
          <a:ext cx="422275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1526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169650" y="14594205"/>
          <a:ext cx="34988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171450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3840" cy="259080"/>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977880" y="165328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171450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73340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171450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4000"/>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0733405" y="157708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171450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073340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60325</xdr:rowOff>
    </xdr:from>
    <xdr:to>
      <xdr:col>89</xdr:col>
      <xdr:colOff>171450</xdr:colOff>
      <xdr:row>90</xdr:row>
      <xdr:rowOff>60325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1207750" y="151517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88900</xdr:rowOff>
    </xdr:from>
    <xdr:ext cx="595630" cy="243840"/>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0669270" y="1501267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24130</xdr:rowOff>
    </xdr:from>
    <xdr:to>
      <xdr:col>89</xdr:col>
      <xdr:colOff>171450</xdr:colOff>
      <xdr:row>88</xdr:row>
      <xdr:rowOff>24130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1207750" y="147802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52070</xdr:rowOff>
    </xdr:from>
    <xdr:ext cx="595630" cy="24320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0669270" y="1464056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24130</xdr:rowOff>
    </xdr:from>
    <xdr:to>
      <xdr:col>89</xdr:col>
      <xdr:colOff>171450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1207750" y="14780260"/>
          <a:ext cx="422275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70485</xdr:rowOff>
    </xdr:from>
    <xdr:to>
      <xdr:col>85</xdr:col>
      <xdr:colOff>126365</xdr:colOff>
      <xdr:row>98</xdr:row>
      <xdr:rowOff>83185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698345" y="15161895"/>
          <a:ext cx="1270" cy="1380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86995</xdr:rowOff>
    </xdr:from>
    <xdr:ext cx="534670" cy="254000"/>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4744700" y="1654619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10,449</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83185</xdr:rowOff>
    </xdr:from>
    <xdr:to>
      <xdr:col>86</xdr:col>
      <xdr:colOff>25400</xdr:colOff>
      <xdr:row>98</xdr:row>
      <xdr:rowOff>83185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611350" y="16542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89</xdr:row>
      <xdr:rowOff>18415</xdr:rowOff>
    </xdr:from>
    <xdr:ext cx="598805" cy="246380"/>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4744700" y="14942185"/>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119,250</a:t>
          </a:r>
          <a:endParaRPr kumimoji="1" lang="ja-JP" altLang="en-US" sz="1000" b="1">
            <a:latin typeface="ＭＳ Ｐゴシック"/>
          </a:endParaRPr>
        </a:p>
      </xdr:txBody>
    </xdr:sp>
    <xdr:clientData/>
  </xdr:oneCellAnchor>
  <xdr:twoCellAnchor>
    <xdr:from>
      <xdr:col>85</xdr:col>
      <xdr:colOff>38100</xdr:colOff>
      <xdr:row>90</xdr:row>
      <xdr:rowOff>70485</xdr:rowOff>
    </xdr:from>
    <xdr:to>
      <xdr:col>86</xdr:col>
      <xdr:colOff>25400</xdr:colOff>
      <xdr:row>90</xdr:row>
      <xdr:rowOff>70485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4611350" y="15161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153035</xdr:rowOff>
    </xdr:from>
    <xdr:to>
      <xdr:col>85</xdr:col>
      <xdr:colOff>127000</xdr:colOff>
      <xdr:row>97</xdr:row>
      <xdr:rowOff>153035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938250" y="1644078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95</xdr:row>
      <xdr:rowOff>78740</xdr:rowOff>
    </xdr:from>
    <xdr:ext cx="534670" cy="259080"/>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4744700" y="160235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35,592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55880</xdr:rowOff>
    </xdr:from>
    <xdr:to>
      <xdr:col>85</xdr:col>
      <xdr:colOff>171450</xdr:colOff>
      <xdr:row>96</xdr:row>
      <xdr:rowOff>157480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649450" y="1617218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153035</xdr:rowOff>
    </xdr:from>
    <xdr:to>
      <xdr:col>81</xdr:col>
      <xdr:colOff>50800</xdr:colOff>
      <xdr:row>97</xdr:row>
      <xdr:rowOff>164465</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3144500" y="16440785"/>
          <a:ext cx="7937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48895</xdr:rowOff>
    </xdr:from>
    <xdr:to>
      <xdr:col>81</xdr:col>
      <xdr:colOff>101600</xdr:colOff>
      <xdr:row>96</xdr:row>
      <xdr:rowOff>150495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887450" y="161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167005</xdr:rowOff>
    </xdr:from>
    <xdr:ext cx="529590" cy="254000"/>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709015" y="1594040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36,170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97</xdr:row>
      <xdr:rowOff>156845</xdr:rowOff>
    </xdr:from>
    <xdr:to>
      <xdr:col>76</xdr:col>
      <xdr:colOff>114300</xdr:colOff>
      <xdr:row>97</xdr:row>
      <xdr:rowOff>164465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2344400" y="16444595"/>
          <a:ext cx="8001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52705</xdr:rowOff>
    </xdr:from>
    <xdr:to>
      <xdr:col>76</xdr:col>
      <xdr:colOff>165100</xdr:colOff>
      <xdr:row>96</xdr:row>
      <xdr:rowOff>154940</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3093700" y="161690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170815</xdr:rowOff>
    </xdr:from>
    <xdr:ext cx="534670" cy="2584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896215" y="159442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156845</xdr:rowOff>
    </xdr:from>
    <xdr:to>
      <xdr:col>71</xdr:col>
      <xdr:colOff>171450</xdr:colOff>
      <xdr:row>97</xdr:row>
      <xdr:rowOff>158115</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1537950" y="16444595"/>
          <a:ext cx="8064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3810</xdr:rowOff>
    </xdr:from>
    <xdr:to>
      <xdr:col>72</xdr:col>
      <xdr:colOff>38100</xdr:colOff>
      <xdr:row>96</xdr:row>
      <xdr:rowOff>105410</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299950" y="161201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121920</xdr:rowOff>
    </xdr:from>
    <xdr:ext cx="529590" cy="254000"/>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102465" y="1589532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39,706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167005</xdr:rowOff>
    </xdr:from>
    <xdr:to>
      <xdr:col>67</xdr:col>
      <xdr:colOff>101600</xdr:colOff>
      <xdr:row>96</xdr:row>
      <xdr:rowOff>97790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1487150" y="161118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113665</xdr:rowOff>
    </xdr:from>
    <xdr:ext cx="529590" cy="2584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1308715" y="1588706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40,358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6920" cy="259080"/>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766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6920" cy="259080"/>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13665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97</xdr:row>
      <xdr:rowOff>102235</xdr:rowOff>
    </xdr:from>
    <xdr:to>
      <xdr:col>85</xdr:col>
      <xdr:colOff>171450</xdr:colOff>
      <xdr:row>98</xdr:row>
      <xdr:rowOff>32385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649450" y="1638998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97</xdr:row>
      <xdr:rowOff>17780</xdr:rowOff>
    </xdr:from>
    <xdr:ext cx="534670" cy="254000"/>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4744700" y="1630553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18,440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102235</xdr:rowOff>
    </xdr:from>
    <xdr:to>
      <xdr:col>81</xdr:col>
      <xdr:colOff>101600</xdr:colOff>
      <xdr:row>98</xdr:row>
      <xdr:rowOff>32385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887450" y="1638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23495</xdr:rowOff>
    </xdr:from>
    <xdr:ext cx="529590" cy="259080"/>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709015" y="1648269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18,470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113665</xdr:rowOff>
    </xdr:from>
    <xdr:to>
      <xdr:col>76</xdr:col>
      <xdr:colOff>165100</xdr:colOff>
      <xdr:row>98</xdr:row>
      <xdr:rowOff>43815</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093700" y="1640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34925</xdr:rowOff>
    </xdr:from>
    <xdr:ext cx="534670" cy="259080"/>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896215" y="164941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17,564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106045</xdr:rowOff>
    </xdr:from>
    <xdr:to>
      <xdr:col>72</xdr:col>
      <xdr:colOff>38100</xdr:colOff>
      <xdr:row>98</xdr:row>
      <xdr:rowOff>36195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299950" y="163937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98</xdr:row>
      <xdr:rowOff>27305</xdr:rowOff>
    </xdr:from>
    <xdr:ext cx="529590" cy="259080"/>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102465" y="1648650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18,158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107315</xdr:rowOff>
    </xdr:from>
    <xdr:to>
      <xdr:col>67</xdr:col>
      <xdr:colOff>101600</xdr:colOff>
      <xdr:row>98</xdr:row>
      <xdr:rowOff>37465</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1487150" y="1639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29210</xdr:rowOff>
    </xdr:from>
    <xdr:ext cx="529590" cy="254000"/>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1308715" y="1648841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18,030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54610</xdr:rowOff>
    </xdr:from>
    <xdr:to>
      <xdr:col>120</xdr:col>
      <xdr:colOff>114300</xdr:colOff>
      <xdr:row>25</xdr:row>
      <xdr:rowOff>30480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6459200" y="39141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54610</xdr:rowOff>
    </xdr:from>
    <xdr:to>
      <xdr:col>104</xdr:col>
      <xdr:colOff>127000</xdr:colOff>
      <xdr:row>26</xdr:row>
      <xdr:rowOff>133350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65862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85090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65862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54610</xdr:rowOff>
    </xdr:from>
    <xdr:to>
      <xdr:col>110</xdr:col>
      <xdr:colOff>0</xdr:colOff>
      <xdr:row>26</xdr:row>
      <xdr:rowOff>133350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74879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85090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74879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54610</xdr:rowOff>
    </xdr:from>
    <xdr:to>
      <xdr:col>116</xdr:col>
      <xdr:colOff>0</xdr:colOff>
      <xdr:row>26</xdr:row>
      <xdr:rowOff>133350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516600" y="42494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85090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516600" y="44475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24130</xdr:rowOff>
    </xdr:from>
    <xdr:to>
      <xdr:col>120</xdr:col>
      <xdr:colOff>114300</xdr:colOff>
      <xdr:row>41</xdr:row>
      <xdr:rowOff>78740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6459200" y="47218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4805" cy="21526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6440150" y="45358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78740</xdr:rowOff>
    </xdr:from>
    <xdr:to>
      <xdr:col>120</xdr:col>
      <xdr:colOff>114300</xdr:colOff>
      <xdr:row>41</xdr:row>
      <xdr:rowOff>78740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6459200" y="69557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133350</xdr:rowOff>
    </xdr:from>
    <xdr:to>
      <xdr:col>120</xdr:col>
      <xdr:colOff>114300</xdr:colOff>
      <xdr:row>38</xdr:row>
      <xdr:rowOff>133350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6459200" y="65074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161925</xdr:rowOff>
    </xdr:from>
    <xdr:ext cx="243840" cy="24320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6248380" y="6368415"/>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24130</xdr:rowOff>
    </xdr:from>
    <xdr:to>
      <xdr:col>120</xdr:col>
      <xdr:colOff>114300</xdr:colOff>
      <xdr:row>36</xdr:row>
      <xdr:rowOff>24130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6459200" y="60629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52070</xdr:rowOff>
    </xdr:from>
    <xdr:ext cx="462280" cy="24320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6048990" y="592328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33</xdr:row>
      <xdr:rowOff>78740</xdr:rowOff>
    </xdr:from>
    <xdr:to>
      <xdr:col>120</xdr:col>
      <xdr:colOff>114300</xdr:colOff>
      <xdr:row>33</xdr:row>
      <xdr:rowOff>78740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6459200" y="56146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106680</xdr:rowOff>
    </xdr:from>
    <xdr:ext cx="462280" cy="24320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6048990" y="547497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133350</xdr:rowOff>
    </xdr:from>
    <xdr:to>
      <xdr:col>120</xdr:col>
      <xdr:colOff>114300</xdr:colOff>
      <xdr:row>30</xdr:row>
      <xdr:rowOff>133350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6459200" y="51663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161925</xdr:rowOff>
    </xdr:from>
    <xdr:ext cx="462280" cy="24320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6048990" y="5027295"/>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24130</xdr:rowOff>
    </xdr:from>
    <xdr:to>
      <xdr:col>120</xdr:col>
      <xdr:colOff>114300</xdr:colOff>
      <xdr:row>28</xdr:row>
      <xdr:rowOff>24130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6459200" y="47218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52070</xdr:rowOff>
    </xdr:from>
    <xdr:ext cx="462280" cy="24320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6048990" y="4582160"/>
          <a:ext cx="46228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24130</xdr:rowOff>
    </xdr:from>
    <xdr:to>
      <xdr:col>120</xdr:col>
      <xdr:colOff>114300</xdr:colOff>
      <xdr:row>41</xdr:row>
      <xdr:rowOff>78740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6459200" y="47218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17145</xdr:rowOff>
    </xdr:from>
    <xdr:to>
      <xdr:col>116</xdr:col>
      <xdr:colOff>62865</xdr:colOff>
      <xdr:row>38</xdr:row>
      <xdr:rowOff>133350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19949795" y="5385435"/>
          <a:ext cx="1270" cy="11220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159385</xdr:rowOff>
    </xdr:from>
    <xdr:ext cx="249555" cy="24320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0002500" y="6533515"/>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133350</xdr:rowOff>
    </xdr:from>
    <xdr:to>
      <xdr:col>116</xdr:col>
      <xdr:colOff>152400</xdr:colOff>
      <xdr:row>38</xdr:row>
      <xdr:rowOff>133350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881850" y="65074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128905</xdr:rowOff>
    </xdr:from>
    <xdr:ext cx="469900" cy="246380"/>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0002500" y="516191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2,518</a:t>
          </a:r>
          <a:endParaRPr kumimoji="1" lang="ja-JP" altLang="en-US" sz="1000" b="1">
            <a:latin typeface="ＭＳ Ｐゴシック"/>
          </a:endParaRPr>
        </a:p>
      </xdr:txBody>
    </xdr:sp>
    <xdr:clientData/>
  </xdr:oneCellAnchor>
  <xdr:twoCellAnchor>
    <xdr:from>
      <xdr:col>115</xdr:col>
      <xdr:colOff>165100</xdr:colOff>
      <xdr:row>32</xdr:row>
      <xdr:rowOff>17145</xdr:rowOff>
    </xdr:from>
    <xdr:to>
      <xdr:col>116</xdr:col>
      <xdr:colOff>152400</xdr:colOff>
      <xdr:row>32</xdr:row>
      <xdr:rowOff>17145</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881850" y="53854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38</xdr:row>
      <xdr:rowOff>133350</xdr:rowOff>
    </xdr:from>
    <xdr:to>
      <xdr:col>116</xdr:col>
      <xdr:colOff>63500</xdr:colOff>
      <xdr:row>38</xdr:row>
      <xdr:rowOff>133350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202400" y="650748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79375</xdr:rowOff>
    </xdr:from>
    <xdr:ext cx="313690" cy="24828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0002500" y="6285865"/>
          <a:ext cx="31369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57785</xdr:rowOff>
    </xdr:from>
    <xdr:to>
      <xdr:col>116</xdr:col>
      <xdr:colOff>114300</xdr:colOff>
      <xdr:row>38</xdr:row>
      <xdr:rowOff>154940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900900" y="643191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133350</xdr:rowOff>
    </xdr:from>
    <xdr:to>
      <xdr:col>111</xdr:col>
      <xdr:colOff>171450</xdr:colOff>
      <xdr:row>38</xdr:row>
      <xdr:rowOff>133350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395950" y="650748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68580</xdr:rowOff>
    </xdr:from>
    <xdr:to>
      <xdr:col>112</xdr:col>
      <xdr:colOff>38100</xdr:colOff>
      <xdr:row>39</xdr:row>
      <xdr:rowOff>1270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157950" y="644271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37</xdr:row>
      <xdr:rowOff>17145</xdr:rowOff>
    </xdr:from>
    <xdr:ext cx="308610" cy="24638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051905" y="6223635"/>
          <a:ext cx="3086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133350</xdr:rowOff>
    </xdr:from>
    <xdr:to>
      <xdr:col>107</xdr:col>
      <xdr:colOff>50800</xdr:colOff>
      <xdr:row>38</xdr:row>
      <xdr:rowOff>133350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7602200" y="650748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12065</xdr:rowOff>
    </xdr:from>
    <xdr:to>
      <xdr:col>107</xdr:col>
      <xdr:colOff>101600</xdr:colOff>
      <xdr:row>38</xdr:row>
      <xdr:rowOff>108585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345150" y="638619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36</xdr:row>
      <xdr:rowOff>125095</xdr:rowOff>
    </xdr:from>
    <xdr:ext cx="378460" cy="24320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25770" y="6163945"/>
          <a:ext cx="3784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38</xdr:row>
      <xdr:rowOff>133350</xdr:rowOff>
    </xdr:from>
    <xdr:to>
      <xdr:col>102</xdr:col>
      <xdr:colOff>114300</xdr:colOff>
      <xdr:row>38</xdr:row>
      <xdr:rowOff>133350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6802100" y="650748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52705</xdr:rowOff>
    </xdr:from>
    <xdr:to>
      <xdr:col>102</xdr:col>
      <xdr:colOff>165100</xdr:colOff>
      <xdr:row>38</xdr:row>
      <xdr:rowOff>149860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7551400" y="642683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37</xdr:row>
      <xdr:rowOff>1905</xdr:rowOff>
    </xdr:from>
    <xdr:ext cx="313690" cy="247650"/>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7464405" y="6208395"/>
          <a:ext cx="3136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46990</xdr:rowOff>
    </xdr:from>
    <xdr:to>
      <xdr:col>98</xdr:col>
      <xdr:colOff>38100</xdr:colOff>
      <xdr:row>38</xdr:row>
      <xdr:rowOff>143510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6757650" y="6421120"/>
          <a:ext cx="825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36</xdr:row>
      <xdr:rowOff>159385</xdr:rowOff>
    </xdr:from>
    <xdr:ext cx="308610" cy="24320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6651605" y="6198235"/>
          <a:ext cx="3086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76200</xdr:rowOff>
    </xdr:from>
    <xdr:ext cx="762000" cy="24701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7802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76200</xdr:rowOff>
    </xdr:from>
    <xdr:ext cx="762000" cy="24701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0309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76200</xdr:rowOff>
    </xdr:from>
    <xdr:ext cx="756920" cy="24701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224500" y="69532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76200</xdr:rowOff>
    </xdr:from>
    <xdr:ext cx="762000" cy="24701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74307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76200</xdr:rowOff>
    </xdr:from>
    <xdr:ext cx="762000" cy="24701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6630650" y="69532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85090</xdr:rowOff>
    </xdr:from>
    <xdr:to>
      <xdr:col>116</xdr:col>
      <xdr:colOff>114300</xdr:colOff>
      <xdr:row>39</xdr:row>
      <xdr:rowOff>17780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900900" y="64592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37465</xdr:rowOff>
    </xdr:from>
    <xdr:ext cx="249555" cy="247650"/>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0002500" y="6411595"/>
          <a:ext cx="2495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85090</xdr:rowOff>
    </xdr:from>
    <xdr:to>
      <xdr:col>112</xdr:col>
      <xdr:colOff>38100</xdr:colOff>
      <xdr:row>39</xdr:row>
      <xdr:rowOff>17780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157950" y="645922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4475" cy="242570"/>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084290" y="655193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85090</xdr:rowOff>
    </xdr:from>
    <xdr:to>
      <xdr:col>107</xdr:col>
      <xdr:colOff>101600</xdr:colOff>
      <xdr:row>39</xdr:row>
      <xdr:rowOff>17780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345150" y="64592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4475" cy="242570"/>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90540" y="655193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85090</xdr:rowOff>
    </xdr:from>
    <xdr:to>
      <xdr:col>102</xdr:col>
      <xdr:colOff>165100</xdr:colOff>
      <xdr:row>39</xdr:row>
      <xdr:rowOff>17780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7551400" y="64592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39</xdr:row>
      <xdr:rowOff>10160</xdr:rowOff>
    </xdr:from>
    <xdr:ext cx="249555" cy="242570"/>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487900" y="6551930"/>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85090</xdr:rowOff>
    </xdr:from>
    <xdr:to>
      <xdr:col>98</xdr:col>
      <xdr:colOff>38100</xdr:colOff>
      <xdr:row>39</xdr:row>
      <xdr:rowOff>17780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6757650" y="645922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4475" cy="242570"/>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6683990" y="655193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54610</xdr:rowOff>
    </xdr:from>
    <xdr:to>
      <xdr:col>120</xdr:col>
      <xdr:colOff>114300</xdr:colOff>
      <xdr:row>45</xdr:row>
      <xdr:rowOff>30480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6459200" y="72669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54610</xdr:rowOff>
    </xdr:from>
    <xdr:to>
      <xdr:col>104</xdr:col>
      <xdr:colOff>127000</xdr:colOff>
      <xdr:row>46</xdr:row>
      <xdr:rowOff>133350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65862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85090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65862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54610</xdr:rowOff>
    </xdr:from>
    <xdr:to>
      <xdr:col>110</xdr:col>
      <xdr:colOff>0</xdr:colOff>
      <xdr:row>46</xdr:row>
      <xdr:rowOff>133350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74879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85090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74879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54610</xdr:rowOff>
    </xdr:from>
    <xdr:to>
      <xdr:col>116</xdr:col>
      <xdr:colOff>0</xdr:colOff>
      <xdr:row>46</xdr:row>
      <xdr:rowOff>133350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516600" y="76022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85090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516600" y="78003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24130</xdr:rowOff>
    </xdr:from>
    <xdr:to>
      <xdr:col>120</xdr:col>
      <xdr:colOff>114300</xdr:colOff>
      <xdr:row>61</xdr:row>
      <xdr:rowOff>78740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6459200" y="8074660"/>
          <a:ext cx="4229100" cy="22339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4805" cy="21526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6440150" y="7888605"/>
          <a:ext cx="344805"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78740</xdr:rowOff>
    </xdr:from>
    <xdr:to>
      <xdr:col>120</xdr:col>
      <xdr:colOff>114300</xdr:colOff>
      <xdr:row>61</xdr:row>
      <xdr:rowOff>78740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6459200" y="103085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133350</xdr:rowOff>
    </xdr:from>
    <xdr:to>
      <xdr:col>120</xdr:col>
      <xdr:colOff>114300</xdr:colOff>
      <xdr:row>54</xdr:row>
      <xdr:rowOff>133350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6459200" y="91897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161925</xdr:rowOff>
    </xdr:from>
    <xdr:ext cx="243840" cy="24320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6248380" y="9050655"/>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24130</xdr:rowOff>
    </xdr:from>
    <xdr:to>
      <xdr:col>120</xdr:col>
      <xdr:colOff>114300</xdr:colOff>
      <xdr:row>48</xdr:row>
      <xdr:rowOff>24130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6459200" y="80746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52070</xdr:rowOff>
    </xdr:from>
    <xdr:ext cx="243840" cy="24320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6248380" y="7934960"/>
          <a:ext cx="243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24130</xdr:rowOff>
    </xdr:from>
    <xdr:to>
      <xdr:col>120</xdr:col>
      <xdr:colOff>114300</xdr:colOff>
      <xdr:row>61</xdr:row>
      <xdr:rowOff>78740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6459200" y="8074660"/>
          <a:ext cx="4229100" cy="22339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133350</xdr:rowOff>
    </xdr:from>
    <xdr:to>
      <xdr:col>116</xdr:col>
      <xdr:colOff>62865</xdr:colOff>
      <xdr:row>54</xdr:row>
      <xdr:rowOff>133350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949795" y="918972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42570"/>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0002500" y="9234170"/>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133350</xdr:rowOff>
    </xdr:from>
    <xdr:to>
      <xdr:col>116</xdr:col>
      <xdr:colOff>152400</xdr:colOff>
      <xdr:row>54</xdr:row>
      <xdr:rowOff>133350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881850" y="91897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42570"/>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0002500" y="8898890"/>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133350</xdr:rowOff>
    </xdr:from>
    <xdr:to>
      <xdr:col>116</xdr:col>
      <xdr:colOff>152400</xdr:colOff>
      <xdr:row>54</xdr:row>
      <xdr:rowOff>133350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881850" y="91897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54</xdr:row>
      <xdr:rowOff>133350</xdr:rowOff>
    </xdr:from>
    <xdr:to>
      <xdr:col>116</xdr:col>
      <xdr:colOff>63500</xdr:colOff>
      <xdr:row>54</xdr:row>
      <xdr:rowOff>133350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202400" y="918972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64135</xdr:rowOff>
    </xdr:from>
    <xdr:ext cx="249555" cy="243840"/>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0002500" y="9120505"/>
          <a:ext cx="249555"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85090</xdr:rowOff>
    </xdr:from>
    <xdr:to>
      <xdr:col>116</xdr:col>
      <xdr:colOff>114300</xdr:colOff>
      <xdr:row>55</xdr:row>
      <xdr:rowOff>17780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900900" y="914146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133350</xdr:rowOff>
    </xdr:from>
    <xdr:to>
      <xdr:col>111</xdr:col>
      <xdr:colOff>171450</xdr:colOff>
      <xdr:row>54</xdr:row>
      <xdr:rowOff>133350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395950" y="918972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85090</xdr:rowOff>
    </xdr:from>
    <xdr:to>
      <xdr:col>112</xdr:col>
      <xdr:colOff>38100</xdr:colOff>
      <xdr:row>55</xdr:row>
      <xdr:rowOff>17780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157950" y="914146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4475" cy="24257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084290" y="923417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133350</xdr:rowOff>
    </xdr:from>
    <xdr:to>
      <xdr:col>107</xdr:col>
      <xdr:colOff>50800</xdr:colOff>
      <xdr:row>54</xdr:row>
      <xdr:rowOff>133350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7602200" y="918972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85090</xdr:rowOff>
    </xdr:from>
    <xdr:to>
      <xdr:col>107</xdr:col>
      <xdr:colOff>101600</xdr:colOff>
      <xdr:row>55</xdr:row>
      <xdr:rowOff>17780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345150" y="914146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4475" cy="242570"/>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290540" y="923417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54</xdr:row>
      <xdr:rowOff>133350</xdr:rowOff>
    </xdr:from>
    <xdr:to>
      <xdr:col>102</xdr:col>
      <xdr:colOff>114300</xdr:colOff>
      <xdr:row>54</xdr:row>
      <xdr:rowOff>133350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6802100" y="918972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85090</xdr:rowOff>
    </xdr:from>
    <xdr:to>
      <xdr:col>102</xdr:col>
      <xdr:colOff>165100</xdr:colOff>
      <xdr:row>55</xdr:row>
      <xdr:rowOff>17780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7551400" y="914146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55</xdr:row>
      <xdr:rowOff>10160</xdr:rowOff>
    </xdr:from>
    <xdr:ext cx="249555" cy="242570"/>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7487900" y="9234170"/>
          <a:ext cx="249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85090</xdr:rowOff>
    </xdr:from>
    <xdr:to>
      <xdr:col>98</xdr:col>
      <xdr:colOff>38100</xdr:colOff>
      <xdr:row>55</xdr:row>
      <xdr:rowOff>17780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6757650" y="914146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4475" cy="242570"/>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6683990" y="9234170"/>
          <a:ext cx="2444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76200</xdr:rowOff>
    </xdr:from>
    <xdr:ext cx="762000" cy="24701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7802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76200</xdr:rowOff>
    </xdr:from>
    <xdr:ext cx="762000" cy="24701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0309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76200</xdr:rowOff>
    </xdr:from>
    <xdr:ext cx="756920" cy="24701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224500" y="10306050"/>
          <a:ext cx="7569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76200</xdr:rowOff>
    </xdr:from>
    <xdr:ext cx="762000" cy="24701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74307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76200</xdr:rowOff>
    </xdr:from>
    <xdr:ext cx="762000" cy="24701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6630650" y="103060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85090</xdr:rowOff>
    </xdr:from>
    <xdr:to>
      <xdr:col>116</xdr:col>
      <xdr:colOff>114300</xdr:colOff>
      <xdr:row>55</xdr:row>
      <xdr:rowOff>17780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900900" y="914146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118745</xdr:rowOff>
    </xdr:from>
    <xdr:ext cx="249555" cy="243840"/>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0002500" y="9007475"/>
          <a:ext cx="2495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85090</xdr:rowOff>
    </xdr:from>
    <xdr:to>
      <xdr:col>112</xdr:col>
      <xdr:colOff>38100</xdr:colOff>
      <xdr:row>55</xdr:row>
      <xdr:rowOff>17780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157950" y="914146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34290</xdr:rowOff>
    </xdr:from>
    <xdr:ext cx="244475" cy="24320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084290" y="8923020"/>
          <a:ext cx="24447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85090</xdr:rowOff>
    </xdr:from>
    <xdr:to>
      <xdr:col>107</xdr:col>
      <xdr:colOff>101600</xdr:colOff>
      <xdr:row>55</xdr:row>
      <xdr:rowOff>17780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345150" y="914146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34290</xdr:rowOff>
    </xdr:from>
    <xdr:ext cx="244475" cy="24320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290540" y="8923020"/>
          <a:ext cx="24447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85090</xdr:rowOff>
    </xdr:from>
    <xdr:to>
      <xdr:col>102</xdr:col>
      <xdr:colOff>165100</xdr:colOff>
      <xdr:row>55</xdr:row>
      <xdr:rowOff>17780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7551400" y="914146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53</xdr:row>
      <xdr:rowOff>34290</xdr:rowOff>
    </xdr:from>
    <xdr:ext cx="249555" cy="24320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7487900" y="892302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85090</xdr:rowOff>
    </xdr:from>
    <xdr:to>
      <xdr:col>98</xdr:col>
      <xdr:colOff>38100</xdr:colOff>
      <xdr:row>55</xdr:row>
      <xdr:rowOff>17780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6757650" y="914146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34290</xdr:rowOff>
    </xdr:from>
    <xdr:ext cx="244475" cy="24320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6683990" y="8923020"/>
          <a:ext cx="24447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000">
              <a:solidFill>
                <a:schemeClr val="dk1"/>
              </a:solidFill>
              <a:effectLst/>
              <a:latin typeface="+mn-lt"/>
              <a:ea typeface="+mn-ea"/>
              <a:cs typeface="+mn-cs"/>
            </a:rPr>
            <a:t>　住民一人当たりのコスト（目的別）のうち民生費は、前年度比で19,839円（9.</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％）増の234,454円となった。</a:t>
          </a:r>
          <a:r>
            <a:rPr kumimoji="1" lang="ja-JP" altLang="en-US" sz="1000">
              <a:solidFill>
                <a:schemeClr val="dk1"/>
              </a:solidFill>
              <a:effectLst/>
              <a:latin typeface="+mn-lt"/>
              <a:ea typeface="+mn-ea"/>
              <a:cs typeface="+mn-cs"/>
            </a:rPr>
            <a:t>住民税非課税世帯等に対する給付金など</a:t>
          </a:r>
          <a:r>
            <a:rPr kumimoji="1" lang="ja-JP" altLang="ja-JP" sz="1000">
              <a:solidFill>
                <a:schemeClr val="dk1"/>
              </a:solidFill>
              <a:effectLst/>
              <a:latin typeface="+mn-lt"/>
              <a:ea typeface="+mn-ea"/>
              <a:cs typeface="+mn-cs"/>
            </a:rPr>
            <a:t>の増により一人当たりコストが増となり</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類似団体内順位は全</a:t>
          </a:r>
          <a:r>
            <a:rPr kumimoji="1" lang="en-US" altLang="ja-JP" sz="1000">
              <a:solidFill>
                <a:schemeClr val="dk1"/>
              </a:solidFill>
              <a:effectLst/>
              <a:latin typeface="+mn-lt"/>
              <a:ea typeface="+mn-ea"/>
              <a:cs typeface="+mn-cs"/>
            </a:rPr>
            <a:t>108</a:t>
          </a:r>
          <a:r>
            <a:rPr kumimoji="1" lang="ja-JP" altLang="ja-JP" sz="1000">
              <a:solidFill>
                <a:schemeClr val="dk1"/>
              </a:solidFill>
              <a:effectLst/>
              <a:latin typeface="+mn-lt"/>
              <a:ea typeface="+mn-ea"/>
              <a:cs typeface="+mn-cs"/>
            </a:rPr>
            <a:t>団体中</a:t>
          </a:r>
          <a:r>
            <a:rPr kumimoji="1" lang="en-US" altLang="ja-JP" sz="1000">
              <a:solidFill>
                <a:schemeClr val="dk1"/>
              </a:solidFill>
              <a:effectLst/>
              <a:latin typeface="+mn-lt"/>
              <a:ea typeface="+mn-ea"/>
              <a:cs typeface="+mn-cs"/>
            </a:rPr>
            <a:t>16</a:t>
          </a:r>
          <a:r>
            <a:rPr kumimoji="1" lang="ja-JP" altLang="ja-JP" sz="1000">
              <a:solidFill>
                <a:schemeClr val="dk1"/>
              </a:solidFill>
              <a:effectLst/>
              <a:latin typeface="+mn-lt"/>
              <a:ea typeface="+mn-ea"/>
              <a:cs typeface="+mn-cs"/>
            </a:rPr>
            <a:t>位と高い水準にある。</a:t>
          </a:r>
          <a:endParaRPr lang="ja-JP" altLang="ja-JP" sz="1100">
            <a:effectLst/>
          </a:endParaRPr>
        </a:p>
        <a:p>
          <a:r>
            <a:rPr kumimoji="1" lang="ja-JP" altLang="ja-JP" sz="1000">
              <a:solidFill>
                <a:schemeClr val="dk1"/>
              </a:solidFill>
              <a:effectLst/>
              <a:latin typeface="+mn-lt"/>
              <a:ea typeface="+mn-ea"/>
              <a:cs typeface="+mn-cs"/>
            </a:rPr>
            <a:t>　土木費は、前年度比で4,703円（11.1％）減の37,661円となった。下水道事業会計負担金の減など</a:t>
          </a:r>
          <a:r>
            <a:rPr kumimoji="1" lang="ja-JP" altLang="en-US" sz="1000">
              <a:solidFill>
                <a:schemeClr val="dk1"/>
              </a:solidFill>
              <a:effectLst/>
              <a:latin typeface="+mn-lt"/>
              <a:ea typeface="+mn-ea"/>
              <a:cs typeface="+mn-cs"/>
            </a:rPr>
            <a:t>により</a:t>
          </a:r>
          <a:r>
            <a:rPr kumimoji="1" lang="ja-JP" altLang="ja-JP" sz="1000">
              <a:solidFill>
                <a:schemeClr val="dk1"/>
              </a:solidFill>
              <a:effectLst/>
              <a:latin typeface="+mn-lt"/>
              <a:ea typeface="+mn-ea"/>
              <a:cs typeface="+mn-cs"/>
            </a:rPr>
            <a:t>一人当たりコスト</a:t>
          </a:r>
          <a:r>
            <a:rPr kumimoji="1" lang="ja-JP" altLang="en-US" sz="1000">
              <a:solidFill>
                <a:schemeClr val="dk1"/>
              </a:solidFill>
              <a:effectLst/>
              <a:latin typeface="+mn-lt"/>
              <a:ea typeface="+mn-ea"/>
              <a:cs typeface="+mn-cs"/>
            </a:rPr>
            <a:t>が減</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教育費は、前年度比で4,689円（9.2％）</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の55,778円となった。弓道場用地購入や</a:t>
          </a:r>
          <a:r>
            <a:rPr kumimoji="1" lang="ja-JP" altLang="en-US" sz="1000">
              <a:solidFill>
                <a:schemeClr val="dk1"/>
              </a:solidFill>
              <a:effectLst/>
              <a:latin typeface="+mn-lt"/>
              <a:ea typeface="+mn-ea"/>
              <a:cs typeface="+mn-cs"/>
            </a:rPr>
            <a:t>学校施設の防音機能復旧工事など</a:t>
          </a:r>
          <a:r>
            <a:rPr kumimoji="1" lang="ja-JP" altLang="ja-JP" sz="1000">
              <a:solidFill>
                <a:schemeClr val="dk1"/>
              </a:solidFill>
              <a:effectLst/>
              <a:latin typeface="+mn-lt"/>
              <a:ea typeface="+mn-ea"/>
              <a:cs typeface="+mn-cs"/>
            </a:rPr>
            <a:t>投資的経費の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などにより一人当たりコストが</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今後、扶助費などの財政需要が拡大し、民生費の増加が見込まれること、また、羽村駅西口土地区画整理事業の進展により土木費の増加、学校施設や社会教育施設等の老朽化対策のため教育費の増加が見込まれることから、経常経費の削減など行財政改革の取組みを推進し、健全で安定的な財政運営ができるよう取組</a:t>
          </a:r>
          <a:r>
            <a:rPr kumimoji="1" lang="ja-JP" altLang="en-US" sz="1000">
              <a:solidFill>
                <a:schemeClr val="dk1"/>
              </a:solidFill>
              <a:effectLst/>
              <a:latin typeface="+mn-lt"/>
              <a:ea typeface="+mn-ea"/>
              <a:cs typeface="+mn-cs"/>
            </a:rPr>
            <a:t>んでいく</a:t>
          </a:r>
          <a:r>
            <a:rPr kumimoji="1" lang="ja-JP" altLang="ja-JP" sz="1000">
              <a:solidFill>
                <a:schemeClr val="dk1"/>
              </a:solidFill>
              <a:effectLst/>
              <a:latin typeface="+mn-lt"/>
              <a:ea typeface="+mn-ea"/>
              <a:cs typeface="+mn-cs"/>
            </a:rPr>
            <a:t>。</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103505</xdr:rowOff>
    </xdr:from>
    <xdr:to>
      <xdr:col>1</xdr:col>
      <xdr:colOff>895985</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65810" y="10066655"/>
          <a:ext cx="69596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114935</xdr:rowOff>
    </xdr:from>
    <xdr:to>
      <xdr:col>1</xdr:col>
      <xdr:colOff>895985</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65810" y="10811510"/>
          <a:ext cx="69596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370840</xdr:rowOff>
    </xdr:from>
    <xdr:to>
      <xdr:col>1</xdr:col>
      <xdr:colOff>895985</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65810" y="11800840"/>
          <a:ext cx="69596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13460" y="11706225"/>
          <a:ext cx="190500" cy="189865"/>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dr:col>9</xdr:col>
      <xdr:colOff>628015</xdr:colOff>
      <xdr:row>1</xdr:row>
      <xdr:rowOff>76200</xdr:rowOff>
    </xdr:from>
    <xdr:to>
      <xdr:col>11</xdr:col>
      <xdr:colOff>932815</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9215120" y="285750"/>
          <a:ext cx="23101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219710</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1814810" y="285750"/>
          <a:ext cx="347408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東京都羽村市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486410</xdr:colOff>
      <xdr:row>45</xdr:row>
      <xdr:rowOff>342265</xdr:rowOff>
    </xdr:from>
    <xdr:to>
      <xdr:col>15</xdr:col>
      <xdr:colOff>542925</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076180" y="9933940"/>
          <a:ext cx="50698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950">
              <a:solidFill>
                <a:schemeClr val="dk1"/>
              </a:solidFill>
              <a:effectLst/>
              <a:latin typeface="+mn-lt"/>
              <a:ea typeface="+mn-ea"/>
              <a:cs typeface="+mn-cs"/>
            </a:rPr>
            <a:t>　</a:t>
          </a:r>
          <a:r>
            <a:rPr kumimoji="1" lang="ja-JP" altLang="ja-JP" sz="950">
              <a:solidFill>
                <a:schemeClr val="dk1"/>
              </a:solidFill>
              <a:effectLst/>
              <a:latin typeface="+mn-lt"/>
              <a:ea typeface="+mn-ea"/>
              <a:cs typeface="+mn-cs"/>
            </a:rPr>
            <a:t>標準財政規模に対する財政調整基金残高の割合は、前年度比で</a:t>
          </a:r>
          <a:r>
            <a:rPr kumimoji="1" lang="en-US" altLang="ja-JP" sz="950">
              <a:solidFill>
                <a:schemeClr val="dk1"/>
              </a:solidFill>
              <a:effectLst/>
              <a:latin typeface="+mn-lt"/>
              <a:ea typeface="+mn-ea"/>
              <a:cs typeface="+mn-cs"/>
            </a:rPr>
            <a:t>7.4%減</a:t>
          </a:r>
          <a:r>
            <a:rPr kumimoji="1" lang="ja-JP" altLang="ja-JP" sz="950">
              <a:solidFill>
                <a:schemeClr val="dk1"/>
              </a:solidFill>
              <a:effectLst/>
              <a:latin typeface="+mn-lt"/>
              <a:ea typeface="+mn-ea"/>
              <a:cs typeface="+mn-cs"/>
            </a:rPr>
            <a:t>となる16.9</a:t>
          </a:r>
          <a:r>
            <a:rPr kumimoji="1" lang="en-US" altLang="ja-JP" sz="950">
              <a:solidFill>
                <a:schemeClr val="dk1"/>
              </a:solidFill>
              <a:effectLst/>
              <a:latin typeface="+mn-lt"/>
              <a:ea typeface="+mn-ea"/>
              <a:cs typeface="+mn-cs"/>
            </a:rPr>
            <a:t>%</a:t>
          </a:r>
          <a:r>
            <a:rPr kumimoji="1" lang="ja-JP" altLang="ja-JP" sz="950">
              <a:solidFill>
                <a:schemeClr val="dk1"/>
              </a:solidFill>
              <a:effectLst/>
              <a:latin typeface="+mn-lt"/>
              <a:ea typeface="+mn-ea"/>
              <a:cs typeface="+mn-cs"/>
            </a:rPr>
            <a:t>となった。</a:t>
          </a:r>
          <a:r>
            <a:rPr kumimoji="1" lang="ja-JP" altLang="en-US" sz="950">
              <a:solidFill>
                <a:schemeClr val="dk1"/>
              </a:solidFill>
              <a:effectLst/>
              <a:latin typeface="+mn-lt"/>
              <a:ea typeface="+mn-ea"/>
              <a:cs typeface="+mn-cs"/>
            </a:rPr>
            <a:t>法人事業税交付金</a:t>
          </a:r>
          <a:r>
            <a:rPr kumimoji="1" lang="ja-JP" altLang="ja-JP" sz="950">
              <a:solidFill>
                <a:schemeClr val="dk1"/>
              </a:solidFill>
              <a:effectLst/>
              <a:latin typeface="+mn-lt"/>
              <a:ea typeface="+mn-ea"/>
              <a:cs typeface="+mn-cs"/>
            </a:rPr>
            <a:t>や株式等譲渡所得割交付金などが増加した</a:t>
          </a:r>
          <a:r>
            <a:rPr lang="ja-JP" altLang="en-US" sz="950">
              <a:solidFill>
                <a:schemeClr val="dk1"/>
              </a:solidFill>
              <a:effectLst/>
              <a:latin typeface="+mn-lt"/>
              <a:ea typeface="+mn-ea"/>
              <a:cs typeface="+mn-cs"/>
            </a:rPr>
            <a:t>一方</a:t>
          </a:r>
          <a:r>
            <a:rPr kumimoji="1" lang="ja-JP" altLang="ja-JP" sz="950">
              <a:solidFill>
                <a:schemeClr val="dk1"/>
              </a:solidFill>
              <a:effectLst/>
              <a:latin typeface="+mn-lt"/>
              <a:ea typeface="+mn-ea"/>
              <a:cs typeface="+mn-cs"/>
            </a:rPr>
            <a:t>、ロシアによるウクライナ侵攻を起因とした</a:t>
          </a:r>
          <a:r>
            <a:rPr lang="ja-JP" altLang="en-US" sz="950">
              <a:solidFill>
                <a:schemeClr val="dk1"/>
              </a:solidFill>
              <a:effectLst/>
              <a:latin typeface="+mn-lt"/>
              <a:ea typeface="+mn-ea"/>
              <a:cs typeface="+mn-cs"/>
            </a:rPr>
            <a:t>物価高騰の影響により一般財源で対応する歳出が増となった</a:t>
          </a:r>
          <a:r>
            <a:rPr kumimoji="1" lang="ja-JP" altLang="ja-JP" sz="950">
              <a:solidFill>
                <a:schemeClr val="dk1"/>
              </a:solidFill>
              <a:effectLst/>
              <a:latin typeface="+mn-lt"/>
              <a:ea typeface="+mn-ea"/>
              <a:cs typeface="+mn-cs"/>
            </a:rPr>
            <a:t>ため、基金の取り崩しが増加したが、財政調整基金残高の目標額である標準財政規模の</a:t>
          </a:r>
          <a:r>
            <a:rPr kumimoji="1" lang="en-US" altLang="ja-JP" sz="950">
              <a:solidFill>
                <a:schemeClr val="dk1"/>
              </a:solidFill>
              <a:effectLst/>
              <a:latin typeface="+mn-lt"/>
              <a:ea typeface="+mn-ea"/>
              <a:cs typeface="+mn-cs"/>
            </a:rPr>
            <a:t>1</a:t>
          </a:r>
          <a:r>
            <a:rPr kumimoji="1" lang="ja-JP" altLang="ja-JP" sz="950">
              <a:solidFill>
                <a:schemeClr val="dk1"/>
              </a:solidFill>
              <a:effectLst/>
              <a:latin typeface="+mn-lt"/>
              <a:ea typeface="+mn-ea"/>
              <a:cs typeface="+mn-cs"/>
            </a:rPr>
            <a:t>割を</a:t>
          </a:r>
          <a:r>
            <a:rPr kumimoji="1" lang="ja-JP" altLang="en-US" sz="950">
              <a:solidFill>
                <a:schemeClr val="dk1"/>
              </a:solidFill>
              <a:effectLst/>
              <a:latin typeface="+mn-lt"/>
              <a:ea typeface="+mn-ea"/>
              <a:cs typeface="+mn-cs"/>
            </a:rPr>
            <a:t>大きく</a:t>
          </a:r>
          <a:r>
            <a:rPr kumimoji="1" lang="ja-JP" altLang="ja-JP" sz="950">
              <a:solidFill>
                <a:schemeClr val="dk1"/>
              </a:solidFill>
              <a:effectLst/>
              <a:latin typeface="+mn-lt"/>
              <a:ea typeface="+mn-ea"/>
              <a:cs typeface="+mn-cs"/>
            </a:rPr>
            <a:t>上回った。実質収支比率は、前述のとおり歳出が</a:t>
          </a:r>
          <a:r>
            <a:rPr kumimoji="1" lang="ja-JP" altLang="en-US" sz="950">
              <a:solidFill>
                <a:schemeClr val="dk1"/>
              </a:solidFill>
              <a:effectLst/>
              <a:latin typeface="+mn-lt"/>
              <a:ea typeface="+mn-ea"/>
              <a:cs typeface="+mn-cs"/>
            </a:rPr>
            <a:t>増加した</a:t>
          </a:r>
          <a:r>
            <a:rPr kumimoji="1" lang="ja-JP" altLang="ja-JP" sz="950">
              <a:solidFill>
                <a:schemeClr val="dk1"/>
              </a:solidFill>
              <a:effectLst/>
              <a:latin typeface="+mn-lt"/>
              <a:ea typeface="+mn-ea"/>
              <a:cs typeface="+mn-cs"/>
            </a:rPr>
            <a:t>こともあり、前年度比で1.7％</a:t>
          </a:r>
          <a:r>
            <a:rPr kumimoji="1" lang="ja-JP" altLang="en-US" sz="950">
              <a:solidFill>
                <a:schemeClr val="dk1"/>
              </a:solidFill>
              <a:effectLst/>
              <a:latin typeface="+mn-lt"/>
              <a:ea typeface="+mn-ea"/>
              <a:cs typeface="+mn-cs"/>
            </a:rPr>
            <a:t>減</a:t>
          </a:r>
          <a:r>
            <a:rPr kumimoji="1" lang="ja-JP" altLang="ja-JP" sz="950">
              <a:solidFill>
                <a:schemeClr val="dk1"/>
              </a:solidFill>
              <a:effectLst/>
              <a:latin typeface="+mn-lt"/>
              <a:ea typeface="+mn-ea"/>
              <a:cs typeface="+mn-cs"/>
            </a:rPr>
            <a:t>となる8.8</a:t>
          </a:r>
          <a:r>
            <a:rPr kumimoji="1" lang="en-US" altLang="ja-JP" sz="950">
              <a:solidFill>
                <a:schemeClr val="dk1"/>
              </a:solidFill>
              <a:effectLst/>
              <a:latin typeface="+mn-lt"/>
              <a:ea typeface="+mn-ea"/>
              <a:cs typeface="+mn-cs"/>
            </a:rPr>
            <a:t>%</a:t>
          </a:r>
          <a:r>
            <a:rPr kumimoji="1" lang="ja-JP" altLang="ja-JP" sz="950">
              <a:solidFill>
                <a:schemeClr val="dk1"/>
              </a:solidFill>
              <a:effectLst/>
              <a:latin typeface="+mn-lt"/>
              <a:ea typeface="+mn-ea"/>
              <a:cs typeface="+mn-cs"/>
            </a:rPr>
            <a:t>となった。</a:t>
          </a:r>
          <a:endParaRPr lang="ja-JP" altLang="ja-JP" sz="950">
            <a:effectLst/>
          </a:endParaRPr>
        </a:p>
        <a:p>
          <a:r>
            <a:rPr kumimoji="1" lang="ja-JP" altLang="ja-JP" sz="950">
              <a:solidFill>
                <a:schemeClr val="dk1"/>
              </a:solidFill>
              <a:effectLst/>
              <a:latin typeface="+mn-lt"/>
              <a:ea typeface="+mn-ea"/>
              <a:cs typeface="+mn-cs"/>
            </a:rPr>
            <a:t>　実質単年度収支は、</a:t>
          </a:r>
          <a:r>
            <a:rPr kumimoji="1" lang="ja-JP" altLang="en-US" sz="950">
              <a:solidFill>
                <a:schemeClr val="dk1"/>
              </a:solidFill>
              <a:effectLst/>
              <a:latin typeface="+mn-lt"/>
              <a:ea typeface="+mn-ea"/>
              <a:cs typeface="+mn-cs"/>
            </a:rPr>
            <a:t>前述のとおり交付金</a:t>
          </a:r>
          <a:r>
            <a:rPr kumimoji="1" lang="ja-JP" altLang="ja-JP" sz="950">
              <a:solidFill>
                <a:schemeClr val="dk1"/>
              </a:solidFill>
              <a:effectLst/>
              <a:latin typeface="+mn-lt"/>
              <a:ea typeface="+mn-ea"/>
              <a:cs typeface="+mn-cs"/>
            </a:rPr>
            <a:t>などの歳入増により黒字が継続している。</a:t>
          </a:r>
          <a:endParaRPr lang="ja-JP" altLang="ja-JP" sz="950">
            <a:effectLst/>
          </a:endParaRPr>
        </a:p>
        <a:p>
          <a:r>
            <a:rPr kumimoji="1" lang="ja-JP" altLang="ja-JP" sz="950">
              <a:solidFill>
                <a:schemeClr val="dk1"/>
              </a:solidFill>
              <a:effectLst/>
              <a:latin typeface="+mn-lt"/>
              <a:ea typeface="+mn-ea"/>
              <a:cs typeface="+mn-cs"/>
            </a:rPr>
            <a:t>　今後の取組みとして、経常経費の削減など行財政改革を推進し、基金の取り崩しに頼らずに安定的な財政運営ができるよう取組</a:t>
          </a:r>
          <a:r>
            <a:rPr kumimoji="1" lang="ja-JP" altLang="en-US" sz="950">
              <a:solidFill>
                <a:schemeClr val="dk1"/>
              </a:solidFill>
              <a:effectLst/>
              <a:latin typeface="+mn-lt"/>
              <a:ea typeface="+mn-ea"/>
              <a:cs typeface="+mn-cs"/>
            </a:rPr>
            <a:t>んでいく</a:t>
          </a:r>
          <a:r>
            <a:rPr kumimoji="1" lang="ja-JP" altLang="ja-JP" sz="950">
              <a:solidFill>
                <a:schemeClr val="dk1"/>
              </a:solidFill>
              <a:effectLst/>
              <a:latin typeface="+mn-lt"/>
              <a:ea typeface="+mn-ea"/>
              <a:cs typeface="+mn-cs"/>
            </a:rPr>
            <a:t>。</a:t>
          </a:r>
          <a:endParaRPr kumimoji="1" lang="ja-JP" altLang="en-US" sz="95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1028700</xdr:colOff>
      <xdr:row>1</xdr:row>
      <xdr:rowOff>28575</xdr:rowOff>
    </xdr:from>
    <xdr:to>
      <xdr:col>12</xdr:col>
      <xdr:colOff>172085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797415" y="238125"/>
          <a:ext cx="22294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657860</xdr:colOff>
      <xdr:row>1</xdr:row>
      <xdr:rowOff>28575</xdr:rowOff>
    </xdr:from>
    <xdr:to>
      <xdr:col>15</xdr:col>
      <xdr:colOff>1037590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512675" y="238125"/>
          <a:ext cx="346583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東京都羽村市</a:t>
          </a:r>
        </a:p>
      </xdr:txBody>
    </xdr:sp>
    <xdr:clientData/>
  </xdr:twoCellAnchor>
  <xdr:twoCellAnchor editAs="oneCell">
    <xdr:from>
      <xdr:col>1</xdr:col>
      <xdr:colOff>0</xdr:colOff>
      <xdr:row>3</xdr:row>
      <xdr:rowOff>28575</xdr:rowOff>
    </xdr:from>
    <xdr:to>
      <xdr:col>4</xdr:col>
      <xdr:colOff>915035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54025"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923290</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397490"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一般会計、特別会計、公営企業会計いずれの会計も黒字となった。</a:t>
          </a:r>
          <a:endParaRPr lang="ja-JP" altLang="ja-JP" sz="1100">
            <a:effectLst/>
          </a:endParaRPr>
        </a:p>
        <a:p>
          <a:r>
            <a:rPr kumimoji="1" lang="ja-JP" altLang="ja-JP" sz="1000">
              <a:solidFill>
                <a:schemeClr val="dk1"/>
              </a:solidFill>
              <a:effectLst/>
              <a:latin typeface="+mn-lt"/>
              <a:ea typeface="+mn-ea"/>
              <a:cs typeface="+mn-cs"/>
            </a:rPr>
            <a:t>　標準財政規模に対する連結実質収支（黒字）比率は</a:t>
          </a:r>
          <a:r>
            <a:rPr kumimoji="1" lang="en-US" altLang="ja-JP" sz="1000">
              <a:solidFill>
                <a:schemeClr val="dk1"/>
              </a:solidFill>
              <a:effectLst/>
              <a:latin typeface="+mn-lt"/>
              <a:ea typeface="+mn-ea"/>
              <a:cs typeface="+mn-cs"/>
            </a:rPr>
            <a:t>17.0%</a:t>
          </a:r>
          <a:r>
            <a:rPr kumimoji="1" lang="ja-JP" altLang="ja-JP" sz="1000">
              <a:solidFill>
                <a:schemeClr val="dk1"/>
              </a:solidFill>
              <a:effectLst/>
              <a:latin typeface="+mn-lt"/>
              <a:ea typeface="+mn-ea"/>
              <a:cs typeface="+mn-cs"/>
            </a:rPr>
            <a:t>で、前年度と比較して0.7</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の</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いずれの会計においても黒字となってはいるが、経常経費の削減など行財政改革を推進し、健全で安定的な財政運営ができるよう引き続き取組んでいく。</a:t>
          </a:r>
          <a:endParaRPr kumimoji="1" lang="ja-JP" altLang="en-US" sz="1400">
            <a:latin typeface="ＭＳ ゴシック"/>
            <a:ea typeface="ＭＳ ゴシック"/>
          </a:endParaRPr>
        </a:p>
      </xdr:txBody>
    </xdr:sp>
    <xdr:clientData/>
  </xdr:twoCellAnchor>
  <xdr:twoCellAnchor>
    <xdr:from>
      <xdr:col>1</xdr:col>
      <xdr:colOff>0</xdr:colOff>
      <xdr:row>32</xdr:row>
      <xdr:rowOff>0</xdr:rowOff>
    </xdr:from>
    <xdr:to>
      <xdr:col>5</xdr:col>
      <xdr:colOff>8890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584835" y="10452735"/>
          <a:ext cx="507365"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19" name="凡例9">
          <a:extLst>
            <a:ext uri="{FF2B5EF4-FFF2-40B4-BE49-F238E27FC236}">
              <a16:creationId xmlns:a16="http://schemas.microsoft.com/office/drawing/2014/main" id="{00000000-0008-0000-0900-000013000000}"/>
            </a:ext>
          </a:extLst>
        </xdr:cNvPr>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20" name="凡例10">
          <a:extLst>
            <a:ext uri="{FF2B5EF4-FFF2-40B4-BE49-F238E27FC236}">
              <a16:creationId xmlns:a16="http://schemas.microsoft.com/office/drawing/2014/main" id="{00000000-0008-0000-0900-000014000000}"/>
            </a:ext>
          </a:extLst>
        </xdr:cNvPr>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26" t="s">
        <v>134</v>
      </c>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c r="AT1" s="326"/>
      <c r="AU1" s="326"/>
      <c r="AV1" s="326"/>
      <c r="AW1" s="326"/>
      <c r="AX1" s="326"/>
      <c r="AY1" s="326"/>
      <c r="AZ1" s="326"/>
      <c r="BA1" s="326"/>
      <c r="BB1" s="326"/>
      <c r="BC1" s="326"/>
      <c r="BD1" s="326"/>
      <c r="BE1" s="326"/>
      <c r="BF1" s="326"/>
      <c r="BG1" s="326"/>
      <c r="BH1" s="326"/>
      <c r="BI1" s="326"/>
      <c r="BJ1" s="326"/>
      <c r="BK1" s="326"/>
      <c r="BL1" s="326"/>
      <c r="BM1" s="326"/>
      <c r="BN1" s="326"/>
      <c r="BO1" s="326"/>
      <c r="BP1" s="326"/>
      <c r="BQ1" s="326"/>
      <c r="BR1" s="326"/>
      <c r="BS1" s="326"/>
      <c r="BT1" s="326"/>
      <c r="BU1" s="326"/>
      <c r="BV1" s="326"/>
      <c r="BW1" s="326"/>
      <c r="BX1" s="326"/>
      <c r="BY1" s="326"/>
      <c r="BZ1" s="326"/>
      <c r="CA1" s="326"/>
      <c r="CB1" s="326"/>
      <c r="CC1" s="326"/>
      <c r="CD1" s="326"/>
      <c r="CE1" s="326"/>
      <c r="CF1" s="326"/>
      <c r="CG1" s="326"/>
      <c r="CH1" s="326"/>
      <c r="CI1" s="326"/>
      <c r="CJ1" s="326"/>
      <c r="CK1" s="326"/>
      <c r="CL1" s="326"/>
      <c r="CM1" s="326"/>
      <c r="CN1" s="326"/>
      <c r="CO1" s="326"/>
      <c r="CP1" s="326"/>
      <c r="CQ1" s="326"/>
      <c r="CR1" s="326"/>
      <c r="CS1" s="326"/>
      <c r="CT1" s="326"/>
      <c r="CU1" s="326"/>
      <c r="CV1" s="326"/>
      <c r="CW1" s="326"/>
      <c r="CX1" s="326"/>
      <c r="CY1" s="326"/>
      <c r="CZ1" s="326"/>
      <c r="DA1" s="326"/>
      <c r="DB1" s="326"/>
      <c r="DC1" s="326"/>
      <c r="DD1" s="326"/>
      <c r="DE1" s="326"/>
      <c r="DF1" s="326"/>
      <c r="DG1" s="326"/>
      <c r="DH1" s="326"/>
      <c r="DI1" s="326"/>
      <c r="DJ1" s="2"/>
      <c r="DK1" s="2"/>
      <c r="DL1" s="2"/>
      <c r="DM1" s="2"/>
      <c r="DN1" s="2"/>
      <c r="DO1" s="2"/>
    </row>
    <row r="2" spans="1:119" ht="23.4" x14ac:dyDescent="0.2">
      <c r="B2" s="3" t="s">
        <v>138</v>
      </c>
      <c r="C2" s="3"/>
      <c r="D2" s="10"/>
    </row>
    <row r="3" spans="1:119" ht="18.75" customHeight="1" x14ac:dyDescent="0.2">
      <c r="A3" s="2"/>
      <c r="B3" s="470" t="s">
        <v>140</v>
      </c>
      <c r="C3" s="471"/>
      <c r="D3" s="471"/>
      <c r="E3" s="472"/>
      <c r="F3" s="472"/>
      <c r="G3" s="472"/>
      <c r="H3" s="472"/>
      <c r="I3" s="472"/>
      <c r="J3" s="472"/>
      <c r="K3" s="472"/>
      <c r="L3" s="472" t="s">
        <v>143</v>
      </c>
      <c r="M3" s="472"/>
      <c r="N3" s="472"/>
      <c r="O3" s="472"/>
      <c r="P3" s="472"/>
      <c r="Q3" s="472"/>
      <c r="R3" s="479"/>
      <c r="S3" s="479"/>
      <c r="T3" s="479"/>
      <c r="U3" s="479"/>
      <c r="V3" s="480"/>
      <c r="W3" s="330" t="s">
        <v>144</v>
      </c>
      <c r="X3" s="331"/>
      <c r="Y3" s="331"/>
      <c r="Z3" s="331"/>
      <c r="AA3" s="331"/>
      <c r="AB3" s="471"/>
      <c r="AC3" s="479" t="s">
        <v>146</v>
      </c>
      <c r="AD3" s="331"/>
      <c r="AE3" s="331"/>
      <c r="AF3" s="331"/>
      <c r="AG3" s="331"/>
      <c r="AH3" s="331"/>
      <c r="AI3" s="331"/>
      <c r="AJ3" s="331"/>
      <c r="AK3" s="331"/>
      <c r="AL3" s="332"/>
      <c r="AM3" s="330" t="s">
        <v>148</v>
      </c>
      <c r="AN3" s="331"/>
      <c r="AO3" s="331"/>
      <c r="AP3" s="331"/>
      <c r="AQ3" s="331"/>
      <c r="AR3" s="331"/>
      <c r="AS3" s="331"/>
      <c r="AT3" s="331"/>
      <c r="AU3" s="331"/>
      <c r="AV3" s="331"/>
      <c r="AW3" s="331"/>
      <c r="AX3" s="332"/>
      <c r="AY3" s="327" t="s">
        <v>6</v>
      </c>
      <c r="AZ3" s="328"/>
      <c r="BA3" s="328"/>
      <c r="BB3" s="328"/>
      <c r="BC3" s="328"/>
      <c r="BD3" s="328"/>
      <c r="BE3" s="328"/>
      <c r="BF3" s="328"/>
      <c r="BG3" s="328"/>
      <c r="BH3" s="328"/>
      <c r="BI3" s="328"/>
      <c r="BJ3" s="328"/>
      <c r="BK3" s="328"/>
      <c r="BL3" s="328"/>
      <c r="BM3" s="329"/>
      <c r="BN3" s="330" t="s">
        <v>152</v>
      </c>
      <c r="BO3" s="331"/>
      <c r="BP3" s="331"/>
      <c r="BQ3" s="331"/>
      <c r="BR3" s="331"/>
      <c r="BS3" s="331"/>
      <c r="BT3" s="331"/>
      <c r="BU3" s="332"/>
      <c r="BV3" s="330" t="s">
        <v>14</v>
      </c>
      <c r="BW3" s="331"/>
      <c r="BX3" s="331"/>
      <c r="BY3" s="331"/>
      <c r="BZ3" s="331"/>
      <c r="CA3" s="331"/>
      <c r="CB3" s="331"/>
      <c r="CC3" s="332"/>
      <c r="CD3" s="327" t="s">
        <v>6</v>
      </c>
      <c r="CE3" s="328"/>
      <c r="CF3" s="328"/>
      <c r="CG3" s="328"/>
      <c r="CH3" s="328"/>
      <c r="CI3" s="328"/>
      <c r="CJ3" s="328"/>
      <c r="CK3" s="328"/>
      <c r="CL3" s="328"/>
      <c r="CM3" s="328"/>
      <c r="CN3" s="328"/>
      <c r="CO3" s="328"/>
      <c r="CP3" s="328"/>
      <c r="CQ3" s="328"/>
      <c r="CR3" s="328"/>
      <c r="CS3" s="329"/>
      <c r="CT3" s="330" t="s">
        <v>153</v>
      </c>
      <c r="CU3" s="331"/>
      <c r="CV3" s="331"/>
      <c r="CW3" s="331"/>
      <c r="CX3" s="331"/>
      <c r="CY3" s="331"/>
      <c r="CZ3" s="331"/>
      <c r="DA3" s="332"/>
      <c r="DB3" s="330" t="s">
        <v>154</v>
      </c>
      <c r="DC3" s="331"/>
      <c r="DD3" s="331"/>
      <c r="DE3" s="331"/>
      <c r="DF3" s="331"/>
      <c r="DG3" s="331"/>
      <c r="DH3" s="331"/>
      <c r="DI3" s="332"/>
    </row>
    <row r="4" spans="1:119" ht="18.75" customHeight="1" x14ac:dyDescent="0.2">
      <c r="A4" s="2"/>
      <c r="B4" s="473"/>
      <c r="C4" s="474"/>
      <c r="D4" s="474"/>
      <c r="E4" s="475"/>
      <c r="F4" s="475"/>
      <c r="G4" s="475"/>
      <c r="H4" s="475"/>
      <c r="I4" s="475"/>
      <c r="J4" s="475"/>
      <c r="K4" s="475"/>
      <c r="L4" s="475"/>
      <c r="M4" s="475"/>
      <c r="N4" s="475"/>
      <c r="O4" s="475"/>
      <c r="P4" s="475"/>
      <c r="Q4" s="475"/>
      <c r="R4" s="481"/>
      <c r="S4" s="481"/>
      <c r="T4" s="481"/>
      <c r="U4" s="481"/>
      <c r="V4" s="482"/>
      <c r="W4" s="485"/>
      <c r="X4" s="464"/>
      <c r="Y4" s="464"/>
      <c r="Z4" s="464"/>
      <c r="AA4" s="464"/>
      <c r="AB4" s="474"/>
      <c r="AC4" s="481"/>
      <c r="AD4" s="464"/>
      <c r="AE4" s="464"/>
      <c r="AF4" s="464"/>
      <c r="AG4" s="464"/>
      <c r="AH4" s="464"/>
      <c r="AI4" s="464"/>
      <c r="AJ4" s="464"/>
      <c r="AK4" s="464"/>
      <c r="AL4" s="488"/>
      <c r="AM4" s="486"/>
      <c r="AN4" s="487"/>
      <c r="AO4" s="487"/>
      <c r="AP4" s="487"/>
      <c r="AQ4" s="487"/>
      <c r="AR4" s="487"/>
      <c r="AS4" s="487"/>
      <c r="AT4" s="487"/>
      <c r="AU4" s="487"/>
      <c r="AV4" s="487"/>
      <c r="AW4" s="487"/>
      <c r="AX4" s="489"/>
      <c r="AY4" s="333" t="s">
        <v>156</v>
      </c>
      <c r="AZ4" s="334"/>
      <c r="BA4" s="334"/>
      <c r="BB4" s="334"/>
      <c r="BC4" s="334"/>
      <c r="BD4" s="334"/>
      <c r="BE4" s="334"/>
      <c r="BF4" s="334"/>
      <c r="BG4" s="334"/>
      <c r="BH4" s="334"/>
      <c r="BI4" s="334"/>
      <c r="BJ4" s="334"/>
      <c r="BK4" s="334"/>
      <c r="BL4" s="334"/>
      <c r="BM4" s="335"/>
      <c r="BN4" s="336">
        <v>26877397</v>
      </c>
      <c r="BO4" s="337"/>
      <c r="BP4" s="337"/>
      <c r="BQ4" s="337"/>
      <c r="BR4" s="337"/>
      <c r="BS4" s="337"/>
      <c r="BT4" s="337"/>
      <c r="BU4" s="338"/>
      <c r="BV4" s="336">
        <v>27171770</v>
      </c>
      <c r="BW4" s="337"/>
      <c r="BX4" s="337"/>
      <c r="BY4" s="337"/>
      <c r="BZ4" s="337"/>
      <c r="CA4" s="337"/>
      <c r="CB4" s="337"/>
      <c r="CC4" s="338"/>
      <c r="CD4" s="339" t="s">
        <v>157</v>
      </c>
      <c r="CE4" s="340"/>
      <c r="CF4" s="340"/>
      <c r="CG4" s="340"/>
      <c r="CH4" s="340"/>
      <c r="CI4" s="340"/>
      <c r="CJ4" s="340"/>
      <c r="CK4" s="340"/>
      <c r="CL4" s="340"/>
      <c r="CM4" s="340"/>
      <c r="CN4" s="340"/>
      <c r="CO4" s="340"/>
      <c r="CP4" s="340"/>
      <c r="CQ4" s="340"/>
      <c r="CR4" s="340"/>
      <c r="CS4" s="341"/>
      <c r="CT4" s="342">
        <v>8.8000000000000007</v>
      </c>
      <c r="CU4" s="343"/>
      <c r="CV4" s="343"/>
      <c r="CW4" s="343"/>
      <c r="CX4" s="343"/>
      <c r="CY4" s="343"/>
      <c r="CZ4" s="343"/>
      <c r="DA4" s="344"/>
      <c r="DB4" s="342">
        <v>10.5</v>
      </c>
      <c r="DC4" s="343"/>
      <c r="DD4" s="343"/>
      <c r="DE4" s="343"/>
      <c r="DF4" s="343"/>
      <c r="DG4" s="343"/>
      <c r="DH4" s="343"/>
      <c r="DI4" s="344"/>
    </row>
    <row r="5" spans="1:119" ht="18.75" customHeight="1" x14ac:dyDescent="0.2">
      <c r="A5" s="2"/>
      <c r="B5" s="476"/>
      <c r="C5" s="477"/>
      <c r="D5" s="477"/>
      <c r="E5" s="478"/>
      <c r="F5" s="478"/>
      <c r="G5" s="478"/>
      <c r="H5" s="478"/>
      <c r="I5" s="478"/>
      <c r="J5" s="478"/>
      <c r="K5" s="478"/>
      <c r="L5" s="478"/>
      <c r="M5" s="478"/>
      <c r="N5" s="478"/>
      <c r="O5" s="478"/>
      <c r="P5" s="478"/>
      <c r="Q5" s="478"/>
      <c r="R5" s="483"/>
      <c r="S5" s="483"/>
      <c r="T5" s="483"/>
      <c r="U5" s="483"/>
      <c r="V5" s="484"/>
      <c r="W5" s="486"/>
      <c r="X5" s="487"/>
      <c r="Y5" s="487"/>
      <c r="Z5" s="487"/>
      <c r="AA5" s="487"/>
      <c r="AB5" s="477"/>
      <c r="AC5" s="483"/>
      <c r="AD5" s="487"/>
      <c r="AE5" s="487"/>
      <c r="AF5" s="487"/>
      <c r="AG5" s="487"/>
      <c r="AH5" s="487"/>
      <c r="AI5" s="487"/>
      <c r="AJ5" s="487"/>
      <c r="AK5" s="487"/>
      <c r="AL5" s="489"/>
      <c r="AM5" s="345" t="s">
        <v>159</v>
      </c>
      <c r="AN5" s="346"/>
      <c r="AO5" s="346"/>
      <c r="AP5" s="346"/>
      <c r="AQ5" s="346"/>
      <c r="AR5" s="346"/>
      <c r="AS5" s="346"/>
      <c r="AT5" s="347"/>
      <c r="AU5" s="348" t="s">
        <v>71</v>
      </c>
      <c r="AV5" s="349"/>
      <c r="AW5" s="349"/>
      <c r="AX5" s="349"/>
      <c r="AY5" s="350" t="s">
        <v>149</v>
      </c>
      <c r="AZ5" s="351"/>
      <c r="BA5" s="351"/>
      <c r="BB5" s="351"/>
      <c r="BC5" s="351"/>
      <c r="BD5" s="351"/>
      <c r="BE5" s="351"/>
      <c r="BF5" s="351"/>
      <c r="BG5" s="351"/>
      <c r="BH5" s="351"/>
      <c r="BI5" s="351"/>
      <c r="BJ5" s="351"/>
      <c r="BK5" s="351"/>
      <c r="BL5" s="351"/>
      <c r="BM5" s="352"/>
      <c r="BN5" s="353">
        <v>25772032</v>
      </c>
      <c r="BO5" s="354"/>
      <c r="BP5" s="354"/>
      <c r="BQ5" s="354"/>
      <c r="BR5" s="354"/>
      <c r="BS5" s="354"/>
      <c r="BT5" s="354"/>
      <c r="BU5" s="355"/>
      <c r="BV5" s="353">
        <v>25937048</v>
      </c>
      <c r="BW5" s="354"/>
      <c r="BX5" s="354"/>
      <c r="BY5" s="354"/>
      <c r="BZ5" s="354"/>
      <c r="CA5" s="354"/>
      <c r="CB5" s="354"/>
      <c r="CC5" s="355"/>
      <c r="CD5" s="356" t="s">
        <v>161</v>
      </c>
      <c r="CE5" s="357"/>
      <c r="CF5" s="357"/>
      <c r="CG5" s="357"/>
      <c r="CH5" s="357"/>
      <c r="CI5" s="357"/>
      <c r="CJ5" s="357"/>
      <c r="CK5" s="357"/>
      <c r="CL5" s="357"/>
      <c r="CM5" s="357"/>
      <c r="CN5" s="357"/>
      <c r="CO5" s="357"/>
      <c r="CP5" s="357"/>
      <c r="CQ5" s="357"/>
      <c r="CR5" s="357"/>
      <c r="CS5" s="358"/>
      <c r="CT5" s="359">
        <v>98.5</v>
      </c>
      <c r="CU5" s="360"/>
      <c r="CV5" s="360"/>
      <c r="CW5" s="360"/>
      <c r="CX5" s="360"/>
      <c r="CY5" s="360"/>
      <c r="CZ5" s="360"/>
      <c r="DA5" s="361"/>
      <c r="DB5" s="359">
        <v>95.6</v>
      </c>
      <c r="DC5" s="360"/>
      <c r="DD5" s="360"/>
      <c r="DE5" s="360"/>
      <c r="DF5" s="360"/>
      <c r="DG5" s="360"/>
      <c r="DH5" s="360"/>
      <c r="DI5" s="361"/>
    </row>
    <row r="6" spans="1:119" ht="18.75" customHeight="1" x14ac:dyDescent="0.2">
      <c r="A6" s="2"/>
      <c r="B6" s="490" t="s">
        <v>163</v>
      </c>
      <c r="C6" s="491"/>
      <c r="D6" s="491"/>
      <c r="E6" s="492"/>
      <c r="F6" s="492"/>
      <c r="G6" s="492"/>
      <c r="H6" s="492"/>
      <c r="I6" s="492"/>
      <c r="J6" s="492"/>
      <c r="K6" s="492"/>
      <c r="L6" s="492" t="s">
        <v>165</v>
      </c>
      <c r="M6" s="492"/>
      <c r="N6" s="492"/>
      <c r="O6" s="492"/>
      <c r="P6" s="492"/>
      <c r="Q6" s="492"/>
      <c r="R6" s="496"/>
      <c r="S6" s="496"/>
      <c r="T6" s="496"/>
      <c r="U6" s="496"/>
      <c r="V6" s="497"/>
      <c r="W6" s="500" t="s">
        <v>166</v>
      </c>
      <c r="X6" s="501"/>
      <c r="Y6" s="501"/>
      <c r="Z6" s="501"/>
      <c r="AA6" s="501"/>
      <c r="AB6" s="491"/>
      <c r="AC6" s="504" t="s">
        <v>167</v>
      </c>
      <c r="AD6" s="505"/>
      <c r="AE6" s="505"/>
      <c r="AF6" s="505"/>
      <c r="AG6" s="505"/>
      <c r="AH6" s="505"/>
      <c r="AI6" s="505"/>
      <c r="AJ6" s="505"/>
      <c r="AK6" s="505"/>
      <c r="AL6" s="506"/>
      <c r="AM6" s="345" t="s">
        <v>75</v>
      </c>
      <c r="AN6" s="346"/>
      <c r="AO6" s="346"/>
      <c r="AP6" s="346"/>
      <c r="AQ6" s="346"/>
      <c r="AR6" s="346"/>
      <c r="AS6" s="346"/>
      <c r="AT6" s="347"/>
      <c r="AU6" s="348" t="s">
        <v>71</v>
      </c>
      <c r="AV6" s="349"/>
      <c r="AW6" s="349"/>
      <c r="AX6" s="349"/>
      <c r="AY6" s="350" t="s">
        <v>170</v>
      </c>
      <c r="AZ6" s="351"/>
      <c r="BA6" s="351"/>
      <c r="BB6" s="351"/>
      <c r="BC6" s="351"/>
      <c r="BD6" s="351"/>
      <c r="BE6" s="351"/>
      <c r="BF6" s="351"/>
      <c r="BG6" s="351"/>
      <c r="BH6" s="351"/>
      <c r="BI6" s="351"/>
      <c r="BJ6" s="351"/>
      <c r="BK6" s="351"/>
      <c r="BL6" s="351"/>
      <c r="BM6" s="352"/>
      <c r="BN6" s="353">
        <v>1105365</v>
      </c>
      <c r="BO6" s="354"/>
      <c r="BP6" s="354"/>
      <c r="BQ6" s="354"/>
      <c r="BR6" s="354"/>
      <c r="BS6" s="354"/>
      <c r="BT6" s="354"/>
      <c r="BU6" s="355"/>
      <c r="BV6" s="353">
        <v>1234722</v>
      </c>
      <c r="BW6" s="354"/>
      <c r="BX6" s="354"/>
      <c r="BY6" s="354"/>
      <c r="BZ6" s="354"/>
      <c r="CA6" s="354"/>
      <c r="CB6" s="354"/>
      <c r="CC6" s="355"/>
      <c r="CD6" s="356" t="s">
        <v>174</v>
      </c>
      <c r="CE6" s="357"/>
      <c r="CF6" s="357"/>
      <c r="CG6" s="357"/>
      <c r="CH6" s="357"/>
      <c r="CI6" s="357"/>
      <c r="CJ6" s="357"/>
      <c r="CK6" s="357"/>
      <c r="CL6" s="357"/>
      <c r="CM6" s="357"/>
      <c r="CN6" s="357"/>
      <c r="CO6" s="357"/>
      <c r="CP6" s="357"/>
      <c r="CQ6" s="357"/>
      <c r="CR6" s="357"/>
      <c r="CS6" s="358"/>
      <c r="CT6" s="362">
        <v>98.9</v>
      </c>
      <c r="CU6" s="363"/>
      <c r="CV6" s="363"/>
      <c r="CW6" s="363"/>
      <c r="CX6" s="363"/>
      <c r="CY6" s="363"/>
      <c r="CZ6" s="363"/>
      <c r="DA6" s="364"/>
      <c r="DB6" s="362">
        <v>97.1</v>
      </c>
      <c r="DC6" s="363"/>
      <c r="DD6" s="363"/>
      <c r="DE6" s="363"/>
      <c r="DF6" s="363"/>
      <c r="DG6" s="363"/>
      <c r="DH6" s="363"/>
      <c r="DI6" s="364"/>
    </row>
    <row r="7" spans="1:119" ht="18.75" customHeight="1" x14ac:dyDescent="0.2">
      <c r="A7" s="2"/>
      <c r="B7" s="473"/>
      <c r="C7" s="474"/>
      <c r="D7" s="474"/>
      <c r="E7" s="475"/>
      <c r="F7" s="475"/>
      <c r="G7" s="475"/>
      <c r="H7" s="475"/>
      <c r="I7" s="475"/>
      <c r="J7" s="475"/>
      <c r="K7" s="475"/>
      <c r="L7" s="475"/>
      <c r="M7" s="475"/>
      <c r="N7" s="475"/>
      <c r="O7" s="475"/>
      <c r="P7" s="475"/>
      <c r="Q7" s="475"/>
      <c r="R7" s="481"/>
      <c r="S7" s="481"/>
      <c r="T7" s="481"/>
      <c r="U7" s="481"/>
      <c r="V7" s="482"/>
      <c r="W7" s="485"/>
      <c r="X7" s="464"/>
      <c r="Y7" s="464"/>
      <c r="Z7" s="464"/>
      <c r="AA7" s="464"/>
      <c r="AB7" s="474"/>
      <c r="AC7" s="507"/>
      <c r="AD7" s="463"/>
      <c r="AE7" s="463"/>
      <c r="AF7" s="463"/>
      <c r="AG7" s="463"/>
      <c r="AH7" s="463"/>
      <c r="AI7" s="463"/>
      <c r="AJ7" s="463"/>
      <c r="AK7" s="463"/>
      <c r="AL7" s="508"/>
      <c r="AM7" s="345" t="s">
        <v>175</v>
      </c>
      <c r="AN7" s="346"/>
      <c r="AO7" s="346"/>
      <c r="AP7" s="346"/>
      <c r="AQ7" s="346"/>
      <c r="AR7" s="346"/>
      <c r="AS7" s="346"/>
      <c r="AT7" s="347"/>
      <c r="AU7" s="348" t="s">
        <v>176</v>
      </c>
      <c r="AV7" s="349"/>
      <c r="AW7" s="349"/>
      <c r="AX7" s="349"/>
      <c r="AY7" s="350" t="s">
        <v>178</v>
      </c>
      <c r="AZ7" s="351"/>
      <c r="BA7" s="351"/>
      <c r="BB7" s="351"/>
      <c r="BC7" s="351"/>
      <c r="BD7" s="351"/>
      <c r="BE7" s="351"/>
      <c r="BF7" s="351"/>
      <c r="BG7" s="351"/>
      <c r="BH7" s="351"/>
      <c r="BI7" s="351"/>
      <c r="BJ7" s="351"/>
      <c r="BK7" s="351"/>
      <c r="BL7" s="351"/>
      <c r="BM7" s="352"/>
      <c r="BN7" s="353">
        <v>41201</v>
      </c>
      <c r="BO7" s="354"/>
      <c r="BP7" s="354"/>
      <c r="BQ7" s="354"/>
      <c r="BR7" s="354"/>
      <c r="BS7" s="354"/>
      <c r="BT7" s="354"/>
      <c r="BU7" s="355"/>
      <c r="BV7" s="353">
        <v>1109</v>
      </c>
      <c r="BW7" s="354"/>
      <c r="BX7" s="354"/>
      <c r="BY7" s="354"/>
      <c r="BZ7" s="354"/>
      <c r="CA7" s="354"/>
      <c r="CB7" s="354"/>
      <c r="CC7" s="355"/>
      <c r="CD7" s="356" t="s">
        <v>179</v>
      </c>
      <c r="CE7" s="357"/>
      <c r="CF7" s="357"/>
      <c r="CG7" s="357"/>
      <c r="CH7" s="357"/>
      <c r="CI7" s="357"/>
      <c r="CJ7" s="357"/>
      <c r="CK7" s="357"/>
      <c r="CL7" s="357"/>
      <c r="CM7" s="357"/>
      <c r="CN7" s="357"/>
      <c r="CO7" s="357"/>
      <c r="CP7" s="357"/>
      <c r="CQ7" s="357"/>
      <c r="CR7" s="357"/>
      <c r="CS7" s="358"/>
      <c r="CT7" s="353">
        <v>12070761</v>
      </c>
      <c r="CU7" s="354"/>
      <c r="CV7" s="354"/>
      <c r="CW7" s="354"/>
      <c r="CX7" s="354"/>
      <c r="CY7" s="354"/>
      <c r="CZ7" s="354"/>
      <c r="DA7" s="355"/>
      <c r="DB7" s="353">
        <v>11786757</v>
      </c>
      <c r="DC7" s="354"/>
      <c r="DD7" s="354"/>
      <c r="DE7" s="354"/>
      <c r="DF7" s="354"/>
      <c r="DG7" s="354"/>
      <c r="DH7" s="354"/>
      <c r="DI7" s="355"/>
    </row>
    <row r="8" spans="1:119" ht="18.75" customHeight="1" x14ac:dyDescent="0.2">
      <c r="A8" s="2"/>
      <c r="B8" s="493"/>
      <c r="C8" s="494"/>
      <c r="D8" s="494"/>
      <c r="E8" s="495"/>
      <c r="F8" s="495"/>
      <c r="G8" s="495"/>
      <c r="H8" s="495"/>
      <c r="I8" s="495"/>
      <c r="J8" s="495"/>
      <c r="K8" s="495"/>
      <c r="L8" s="495"/>
      <c r="M8" s="495"/>
      <c r="N8" s="495"/>
      <c r="O8" s="495"/>
      <c r="P8" s="495"/>
      <c r="Q8" s="495"/>
      <c r="R8" s="498"/>
      <c r="S8" s="498"/>
      <c r="T8" s="498"/>
      <c r="U8" s="498"/>
      <c r="V8" s="499"/>
      <c r="W8" s="502"/>
      <c r="X8" s="503"/>
      <c r="Y8" s="503"/>
      <c r="Z8" s="503"/>
      <c r="AA8" s="503"/>
      <c r="AB8" s="494"/>
      <c r="AC8" s="509"/>
      <c r="AD8" s="510"/>
      <c r="AE8" s="510"/>
      <c r="AF8" s="510"/>
      <c r="AG8" s="510"/>
      <c r="AH8" s="510"/>
      <c r="AI8" s="510"/>
      <c r="AJ8" s="510"/>
      <c r="AK8" s="510"/>
      <c r="AL8" s="511"/>
      <c r="AM8" s="345" t="s">
        <v>181</v>
      </c>
      <c r="AN8" s="346"/>
      <c r="AO8" s="346"/>
      <c r="AP8" s="346"/>
      <c r="AQ8" s="346"/>
      <c r="AR8" s="346"/>
      <c r="AS8" s="346"/>
      <c r="AT8" s="347"/>
      <c r="AU8" s="348" t="s">
        <v>71</v>
      </c>
      <c r="AV8" s="349"/>
      <c r="AW8" s="349"/>
      <c r="AX8" s="349"/>
      <c r="AY8" s="350" t="s">
        <v>183</v>
      </c>
      <c r="AZ8" s="351"/>
      <c r="BA8" s="351"/>
      <c r="BB8" s="351"/>
      <c r="BC8" s="351"/>
      <c r="BD8" s="351"/>
      <c r="BE8" s="351"/>
      <c r="BF8" s="351"/>
      <c r="BG8" s="351"/>
      <c r="BH8" s="351"/>
      <c r="BI8" s="351"/>
      <c r="BJ8" s="351"/>
      <c r="BK8" s="351"/>
      <c r="BL8" s="351"/>
      <c r="BM8" s="352"/>
      <c r="BN8" s="353">
        <v>1064164</v>
      </c>
      <c r="BO8" s="354"/>
      <c r="BP8" s="354"/>
      <c r="BQ8" s="354"/>
      <c r="BR8" s="354"/>
      <c r="BS8" s="354"/>
      <c r="BT8" s="354"/>
      <c r="BU8" s="355"/>
      <c r="BV8" s="353">
        <v>1233613</v>
      </c>
      <c r="BW8" s="354"/>
      <c r="BX8" s="354"/>
      <c r="BY8" s="354"/>
      <c r="BZ8" s="354"/>
      <c r="CA8" s="354"/>
      <c r="CB8" s="354"/>
      <c r="CC8" s="355"/>
      <c r="CD8" s="356" t="s">
        <v>184</v>
      </c>
      <c r="CE8" s="357"/>
      <c r="CF8" s="357"/>
      <c r="CG8" s="357"/>
      <c r="CH8" s="357"/>
      <c r="CI8" s="357"/>
      <c r="CJ8" s="357"/>
      <c r="CK8" s="357"/>
      <c r="CL8" s="357"/>
      <c r="CM8" s="357"/>
      <c r="CN8" s="357"/>
      <c r="CO8" s="357"/>
      <c r="CP8" s="357"/>
      <c r="CQ8" s="357"/>
      <c r="CR8" s="357"/>
      <c r="CS8" s="358"/>
      <c r="CT8" s="365">
        <v>0.93</v>
      </c>
      <c r="CU8" s="366"/>
      <c r="CV8" s="366"/>
      <c r="CW8" s="366"/>
      <c r="CX8" s="366"/>
      <c r="CY8" s="366"/>
      <c r="CZ8" s="366"/>
      <c r="DA8" s="367"/>
      <c r="DB8" s="365">
        <v>0.95</v>
      </c>
      <c r="DC8" s="366"/>
      <c r="DD8" s="366"/>
      <c r="DE8" s="366"/>
      <c r="DF8" s="366"/>
      <c r="DG8" s="366"/>
      <c r="DH8" s="366"/>
      <c r="DI8" s="367"/>
    </row>
    <row r="9" spans="1:119" ht="18.75" customHeight="1" x14ac:dyDescent="0.2">
      <c r="A9" s="2"/>
      <c r="B9" s="327" t="s">
        <v>22</v>
      </c>
      <c r="C9" s="328"/>
      <c r="D9" s="328"/>
      <c r="E9" s="328"/>
      <c r="F9" s="328"/>
      <c r="G9" s="328"/>
      <c r="H9" s="328"/>
      <c r="I9" s="328"/>
      <c r="J9" s="328"/>
      <c r="K9" s="425"/>
      <c r="L9" s="368" t="s">
        <v>12</v>
      </c>
      <c r="M9" s="369"/>
      <c r="N9" s="369"/>
      <c r="O9" s="369"/>
      <c r="P9" s="369"/>
      <c r="Q9" s="370"/>
      <c r="R9" s="371">
        <v>54326</v>
      </c>
      <c r="S9" s="372"/>
      <c r="T9" s="372"/>
      <c r="U9" s="372"/>
      <c r="V9" s="373"/>
      <c r="W9" s="330" t="s">
        <v>185</v>
      </c>
      <c r="X9" s="331"/>
      <c r="Y9" s="331"/>
      <c r="Z9" s="331"/>
      <c r="AA9" s="331"/>
      <c r="AB9" s="331"/>
      <c r="AC9" s="331"/>
      <c r="AD9" s="331"/>
      <c r="AE9" s="331"/>
      <c r="AF9" s="331"/>
      <c r="AG9" s="331"/>
      <c r="AH9" s="331"/>
      <c r="AI9" s="331"/>
      <c r="AJ9" s="331"/>
      <c r="AK9" s="331"/>
      <c r="AL9" s="332"/>
      <c r="AM9" s="345" t="s">
        <v>187</v>
      </c>
      <c r="AN9" s="346"/>
      <c r="AO9" s="346"/>
      <c r="AP9" s="346"/>
      <c r="AQ9" s="346"/>
      <c r="AR9" s="346"/>
      <c r="AS9" s="346"/>
      <c r="AT9" s="347"/>
      <c r="AU9" s="348" t="s">
        <v>71</v>
      </c>
      <c r="AV9" s="349"/>
      <c r="AW9" s="349"/>
      <c r="AX9" s="349"/>
      <c r="AY9" s="350" t="s">
        <v>73</v>
      </c>
      <c r="AZ9" s="351"/>
      <c r="BA9" s="351"/>
      <c r="BB9" s="351"/>
      <c r="BC9" s="351"/>
      <c r="BD9" s="351"/>
      <c r="BE9" s="351"/>
      <c r="BF9" s="351"/>
      <c r="BG9" s="351"/>
      <c r="BH9" s="351"/>
      <c r="BI9" s="351"/>
      <c r="BJ9" s="351"/>
      <c r="BK9" s="351"/>
      <c r="BL9" s="351"/>
      <c r="BM9" s="352"/>
      <c r="BN9" s="353">
        <v>-169449</v>
      </c>
      <c r="BO9" s="354"/>
      <c r="BP9" s="354"/>
      <c r="BQ9" s="354"/>
      <c r="BR9" s="354"/>
      <c r="BS9" s="354"/>
      <c r="BT9" s="354"/>
      <c r="BU9" s="355"/>
      <c r="BV9" s="353">
        <v>-254810</v>
      </c>
      <c r="BW9" s="354"/>
      <c r="BX9" s="354"/>
      <c r="BY9" s="354"/>
      <c r="BZ9" s="354"/>
      <c r="CA9" s="354"/>
      <c r="CB9" s="354"/>
      <c r="CC9" s="355"/>
      <c r="CD9" s="356" t="s">
        <v>69</v>
      </c>
      <c r="CE9" s="357"/>
      <c r="CF9" s="357"/>
      <c r="CG9" s="357"/>
      <c r="CH9" s="357"/>
      <c r="CI9" s="357"/>
      <c r="CJ9" s="357"/>
      <c r="CK9" s="357"/>
      <c r="CL9" s="357"/>
      <c r="CM9" s="357"/>
      <c r="CN9" s="357"/>
      <c r="CO9" s="357"/>
      <c r="CP9" s="357"/>
      <c r="CQ9" s="357"/>
      <c r="CR9" s="357"/>
      <c r="CS9" s="358"/>
      <c r="CT9" s="359">
        <v>5.8</v>
      </c>
      <c r="CU9" s="360"/>
      <c r="CV9" s="360"/>
      <c r="CW9" s="360"/>
      <c r="CX9" s="360"/>
      <c r="CY9" s="360"/>
      <c r="CZ9" s="360"/>
      <c r="DA9" s="361"/>
      <c r="DB9" s="359">
        <v>5.9</v>
      </c>
      <c r="DC9" s="360"/>
      <c r="DD9" s="360"/>
      <c r="DE9" s="360"/>
      <c r="DF9" s="360"/>
      <c r="DG9" s="360"/>
      <c r="DH9" s="360"/>
      <c r="DI9" s="361"/>
    </row>
    <row r="10" spans="1:119" ht="18.75" customHeight="1" x14ac:dyDescent="0.2">
      <c r="A10" s="2"/>
      <c r="B10" s="327"/>
      <c r="C10" s="328"/>
      <c r="D10" s="328"/>
      <c r="E10" s="328"/>
      <c r="F10" s="328"/>
      <c r="G10" s="328"/>
      <c r="H10" s="328"/>
      <c r="I10" s="328"/>
      <c r="J10" s="328"/>
      <c r="K10" s="425"/>
      <c r="L10" s="374" t="s">
        <v>189</v>
      </c>
      <c r="M10" s="346"/>
      <c r="N10" s="346"/>
      <c r="O10" s="346"/>
      <c r="P10" s="346"/>
      <c r="Q10" s="347"/>
      <c r="R10" s="375">
        <v>55833</v>
      </c>
      <c r="S10" s="376"/>
      <c r="T10" s="376"/>
      <c r="U10" s="376"/>
      <c r="V10" s="377"/>
      <c r="W10" s="485"/>
      <c r="X10" s="464"/>
      <c r="Y10" s="464"/>
      <c r="Z10" s="464"/>
      <c r="AA10" s="464"/>
      <c r="AB10" s="464"/>
      <c r="AC10" s="464"/>
      <c r="AD10" s="464"/>
      <c r="AE10" s="464"/>
      <c r="AF10" s="464"/>
      <c r="AG10" s="464"/>
      <c r="AH10" s="464"/>
      <c r="AI10" s="464"/>
      <c r="AJ10" s="464"/>
      <c r="AK10" s="464"/>
      <c r="AL10" s="488"/>
      <c r="AM10" s="345" t="s">
        <v>191</v>
      </c>
      <c r="AN10" s="346"/>
      <c r="AO10" s="346"/>
      <c r="AP10" s="346"/>
      <c r="AQ10" s="346"/>
      <c r="AR10" s="346"/>
      <c r="AS10" s="346"/>
      <c r="AT10" s="347"/>
      <c r="AU10" s="348" t="s">
        <v>71</v>
      </c>
      <c r="AV10" s="349"/>
      <c r="AW10" s="349"/>
      <c r="AX10" s="349"/>
      <c r="AY10" s="350" t="s">
        <v>193</v>
      </c>
      <c r="AZ10" s="351"/>
      <c r="BA10" s="351"/>
      <c r="BB10" s="351"/>
      <c r="BC10" s="351"/>
      <c r="BD10" s="351"/>
      <c r="BE10" s="351"/>
      <c r="BF10" s="351"/>
      <c r="BG10" s="351"/>
      <c r="BH10" s="351"/>
      <c r="BI10" s="351"/>
      <c r="BJ10" s="351"/>
      <c r="BK10" s="351"/>
      <c r="BL10" s="351"/>
      <c r="BM10" s="352"/>
      <c r="BN10" s="353">
        <v>575</v>
      </c>
      <c r="BO10" s="354"/>
      <c r="BP10" s="354"/>
      <c r="BQ10" s="354"/>
      <c r="BR10" s="354"/>
      <c r="BS10" s="354"/>
      <c r="BT10" s="354"/>
      <c r="BU10" s="355"/>
      <c r="BV10" s="353">
        <v>814552</v>
      </c>
      <c r="BW10" s="354"/>
      <c r="BX10" s="354"/>
      <c r="BY10" s="354"/>
      <c r="BZ10" s="354"/>
      <c r="CA10" s="354"/>
      <c r="CB10" s="354"/>
      <c r="CC10" s="355"/>
      <c r="CD10" s="22" t="s">
        <v>194</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27"/>
      <c r="C11" s="328"/>
      <c r="D11" s="328"/>
      <c r="E11" s="328"/>
      <c r="F11" s="328"/>
      <c r="G11" s="328"/>
      <c r="H11" s="328"/>
      <c r="I11" s="328"/>
      <c r="J11" s="328"/>
      <c r="K11" s="425"/>
      <c r="L11" s="378" t="s">
        <v>196</v>
      </c>
      <c r="M11" s="379"/>
      <c r="N11" s="379"/>
      <c r="O11" s="379"/>
      <c r="P11" s="379"/>
      <c r="Q11" s="380"/>
      <c r="R11" s="381" t="s">
        <v>198</v>
      </c>
      <c r="S11" s="382"/>
      <c r="T11" s="382"/>
      <c r="U11" s="382"/>
      <c r="V11" s="383"/>
      <c r="W11" s="485"/>
      <c r="X11" s="464"/>
      <c r="Y11" s="464"/>
      <c r="Z11" s="464"/>
      <c r="AA11" s="464"/>
      <c r="AB11" s="464"/>
      <c r="AC11" s="464"/>
      <c r="AD11" s="464"/>
      <c r="AE11" s="464"/>
      <c r="AF11" s="464"/>
      <c r="AG11" s="464"/>
      <c r="AH11" s="464"/>
      <c r="AI11" s="464"/>
      <c r="AJ11" s="464"/>
      <c r="AK11" s="464"/>
      <c r="AL11" s="488"/>
      <c r="AM11" s="345" t="s">
        <v>65</v>
      </c>
      <c r="AN11" s="346"/>
      <c r="AO11" s="346"/>
      <c r="AP11" s="346"/>
      <c r="AQ11" s="346"/>
      <c r="AR11" s="346"/>
      <c r="AS11" s="346"/>
      <c r="AT11" s="347"/>
      <c r="AU11" s="348" t="s">
        <v>71</v>
      </c>
      <c r="AV11" s="349"/>
      <c r="AW11" s="349"/>
      <c r="AX11" s="349"/>
      <c r="AY11" s="350" t="s">
        <v>200</v>
      </c>
      <c r="AZ11" s="351"/>
      <c r="BA11" s="351"/>
      <c r="BB11" s="351"/>
      <c r="BC11" s="351"/>
      <c r="BD11" s="351"/>
      <c r="BE11" s="351"/>
      <c r="BF11" s="351"/>
      <c r="BG11" s="351"/>
      <c r="BH11" s="351"/>
      <c r="BI11" s="351"/>
      <c r="BJ11" s="351"/>
      <c r="BK11" s="351"/>
      <c r="BL11" s="351"/>
      <c r="BM11" s="352"/>
      <c r="BN11" s="353">
        <v>0</v>
      </c>
      <c r="BO11" s="354"/>
      <c r="BP11" s="354"/>
      <c r="BQ11" s="354"/>
      <c r="BR11" s="354"/>
      <c r="BS11" s="354"/>
      <c r="BT11" s="354"/>
      <c r="BU11" s="355"/>
      <c r="BV11" s="353">
        <v>0</v>
      </c>
      <c r="BW11" s="354"/>
      <c r="BX11" s="354"/>
      <c r="BY11" s="354"/>
      <c r="BZ11" s="354"/>
      <c r="CA11" s="354"/>
      <c r="CB11" s="354"/>
      <c r="CC11" s="355"/>
      <c r="CD11" s="356" t="s">
        <v>147</v>
      </c>
      <c r="CE11" s="357"/>
      <c r="CF11" s="357"/>
      <c r="CG11" s="357"/>
      <c r="CH11" s="357"/>
      <c r="CI11" s="357"/>
      <c r="CJ11" s="357"/>
      <c r="CK11" s="357"/>
      <c r="CL11" s="357"/>
      <c r="CM11" s="357"/>
      <c r="CN11" s="357"/>
      <c r="CO11" s="357"/>
      <c r="CP11" s="357"/>
      <c r="CQ11" s="357"/>
      <c r="CR11" s="357"/>
      <c r="CS11" s="358"/>
      <c r="CT11" s="365" t="s">
        <v>203</v>
      </c>
      <c r="CU11" s="366"/>
      <c r="CV11" s="366"/>
      <c r="CW11" s="366"/>
      <c r="CX11" s="366"/>
      <c r="CY11" s="366"/>
      <c r="CZ11" s="366"/>
      <c r="DA11" s="367"/>
      <c r="DB11" s="365" t="s">
        <v>203</v>
      </c>
      <c r="DC11" s="366"/>
      <c r="DD11" s="366"/>
      <c r="DE11" s="366"/>
      <c r="DF11" s="366"/>
      <c r="DG11" s="366"/>
      <c r="DH11" s="366"/>
      <c r="DI11" s="367"/>
    </row>
    <row r="12" spans="1:119" ht="18.75" customHeight="1" x14ac:dyDescent="0.2">
      <c r="A12" s="2"/>
      <c r="B12" s="512" t="s">
        <v>204</v>
      </c>
      <c r="C12" s="513"/>
      <c r="D12" s="513"/>
      <c r="E12" s="513"/>
      <c r="F12" s="513"/>
      <c r="G12" s="513"/>
      <c r="H12" s="513"/>
      <c r="I12" s="513"/>
      <c r="J12" s="513"/>
      <c r="K12" s="514"/>
      <c r="L12" s="384" t="s">
        <v>206</v>
      </c>
      <c r="M12" s="385"/>
      <c r="N12" s="385"/>
      <c r="O12" s="385"/>
      <c r="P12" s="385"/>
      <c r="Q12" s="386"/>
      <c r="R12" s="387">
        <v>54416</v>
      </c>
      <c r="S12" s="388"/>
      <c r="T12" s="388"/>
      <c r="U12" s="388"/>
      <c r="V12" s="389"/>
      <c r="W12" s="390" t="s">
        <v>6</v>
      </c>
      <c r="X12" s="349"/>
      <c r="Y12" s="349"/>
      <c r="Z12" s="349"/>
      <c r="AA12" s="349"/>
      <c r="AB12" s="391"/>
      <c r="AC12" s="392" t="s">
        <v>114</v>
      </c>
      <c r="AD12" s="393"/>
      <c r="AE12" s="393"/>
      <c r="AF12" s="393"/>
      <c r="AG12" s="394"/>
      <c r="AH12" s="392" t="s">
        <v>207</v>
      </c>
      <c r="AI12" s="393"/>
      <c r="AJ12" s="393"/>
      <c r="AK12" s="393"/>
      <c r="AL12" s="395"/>
      <c r="AM12" s="345" t="s">
        <v>209</v>
      </c>
      <c r="AN12" s="346"/>
      <c r="AO12" s="346"/>
      <c r="AP12" s="346"/>
      <c r="AQ12" s="346"/>
      <c r="AR12" s="346"/>
      <c r="AS12" s="346"/>
      <c r="AT12" s="347"/>
      <c r="AU12" s="348" t="s">
        <v>71</v>
      </c>
      <c r="AV12" s="349"/>
      <c r="AW12" s="349"/>
      <c r="AX12" s="349"/>
      <c r="AY12" s="350" t="s">
        <v>211</v>
      </c>
      <c r="AZ12" s="351"/>
      <c r="BA12" s="351"/>
      <c r="BB12" s="351"/>
      <c r="BC12" s="351"/>
      <c r="BD12" s="351"/>
      <c r="BE12" s="351"/>
      <c r="BF12" s="351"/>
      <c r="BG12" s="351"/>
      <c r="BH12" s="351"/>
      <c r="BI12" s="351"/>
      <c r="BJ12" s="351"/>
      <c r="BK12" s="351"/>
      <c r="BL12" s="351"/>
      <c r="BM12" s="352"/>
      <c r="BN12" s="353">
        <v>820343</v>
      </c>
      <c r="BO12" s="354"/>
      <c r="BP12" s="354"/>
      <c r="BQ12" s="354"/>
      <c r="BR12" s="354"/>
      <c r="BS12" s="354"/>
      <c r="BT12" s="354"/>
      <c r="BU12" s="355"/>
      <c r="BV12" s="353">
        <v>0</v>
      </c>
      <c r="BW12" s="354"/>
      <c r="BX12" s="354"/>
      <c r="BY12" s="354"/>
      <c r="BZ12" s="354"/>
      <c r="CA12" s="354"/>
      <c r="CB12" s="354"/>
      <c r="CC12" s="355"/>
      <c r="CD12" s="356" t="s">
        <v>213</v>
      </c>
      <c r="CE12" s="357"/>
      <c r="CF12" s="357"/>
      <c r="CG12" s="357"/>
      <c r="CH12" s="357"/>
      <c r="CI12" s="357"/>
      <c r="CJ12" s="357"/>
      <c r="CK12" s="357"/>
      <c r="CL12" s="357"/>
      <c r="CM12" s="357"/>
      <c r="CN12" s="357"/>
      <c r="CO12" s="357"/>
      <c r="CP12" s="357"/>
      <c r="CQ12" s="357"/>
      <c r="CR12" s="357"/>
      <c r="CS12" s="358"/>
      <c r="CT12" s="365" t="s">
        <v>203</v>
      </c>
      <c r="CU12" s="366"/>
      <c r="CV12" s="366"/>
      <c r="CW12" s="366"/>
      <c r="CX12" s="366"/>
      <c r="CY12" s="366"/>
      <c r="CZ12" s="366"/>
      <c r="DA12" s="367"/>
      <c r="DB12" s="365" t="s">
        <v>203</v>
      </c>
      <c r="DC12" s="366"/>
      <c r="DD12" s="366"/>
      <c r="DE12" s="366"/>
      <c r="DF12" s="366"/>
      <c r="DG12" s="366"/>
      <c r="DH12" s="366"/>
      <c r="DI12" s="367"/>
    </row>
    <row r="13" spans="1:119" ht="18.75" customHeight="1" x14ac:dyDescent="0.2">
      <c r="A13" s="2"/>
      <c r="B13" s="515"/>
      <c r="C13" s="516"/>
      <c r="D13" s="516"/>
      <c r="E13" s="516"/>
      <c r="F13" s="516"/>
      <c r="G13" s="516"/>
      <c r="H13" s="516"/>
      <c r="I13" s="516"/>
      <c r="J13" s="516"/>
      <c r="K13" s="517"/>
      <c r="L13" s="14"/>
      <c r="M13" s="396" t="s">
        <v>214</v>
      </c>
      <c r="N13" s="397"/>
      <c r="O13" s="397"/>
      <c r="P13" s="397"/>
      <c r="Q13" s="398"/>
      <c r="R13" s="399">
        <v>52600</v>
      </c>
      <c r="S13" s="400"/>
      <c r="T13" s="400"/>
      <c r="U13" s="400"/>
      <c r="V13" s="401"/>
      <c r="W13" s="500" t="s">
        <v>216</v>
      </c>
      <c r="X13" s="501"/>
      <c r="Y13" s="501"/>
      <c r="Z13" s="501"/>
      <c r="AA13" s="501"/>
      <c r="AB13" s="491"/>
      <c r="AC13" s="375">
        <v>202</v>
      </c>
      <c r="AD13" s="376"/>
      <c r="AE13" s="376"/>
      <c r="AF13" s="376"/>
      <c r="AG13" s="402"/>
      <c r="AH13" s="375">
        <v>194</v>
      </c>
      <c r="AI13" s="376"/>
      <c r="AJ13" s="376"/>
      <c r="AK13" s="376"/>
      <c r="AL13" s="377"/>
      <c r="AM13" s="345" t="s">
        <v>218</v>
      </c>
      <c r="AN13" s="346"/>
      <c r="AO13" s="346"/>
      <c r="AP13" s="346"/>
      <c r="AQ13" s="346"/>
      <c r="AR13" s="346"/>
      <c r="AS13" s="346"/>
      <c r="AT13" s="347"/>
      <c r="AU13" s="348" t="s">
        <v>176</v>
      </c>
      <c r="AV13" s="349"/>
      <c r="AW13" s="349"/>
      <c r="AX13" s="349"/>
      <c r="AY13" s="350" t="s">
        <v>220</v>
      </c>
      <c r="AZ13" s="351"/>
      <c r="BA13" s="351"/>
      <c r="BB13" s="351"/>
      <c r="BC13" s="351"/>
      <c r="BD13" s="351"/>
      <c r="BE13" s="351"/>
      <c r="BF13" s="351"/>
      <c r="BG13" s="351"/>
      <c r="BH13" s="351"/>
      <c r="BI13" s="351"/>
      <c r="BJ13" s="351"/>
      <c r="BK13" s="351"/>
      <c r="BL13" s="351"/>
      <c r="BM13" s="352"/>
      <c r="BN13" s="353">
        <v>-989217</v>
      </c>
      <c r="BO13" s="354"/>
      <c r="BP13" s="354"/>
      <c r="BQ13" s="354"/>
      <c r="BR13" s="354"/>
      <c r="BS13" s="354"/>
      <c r="BT13" s="354"/>
      <c r="BU13" s="355"/>
      <c r="BV13" s="353">
        <v>559742</v>
      </c>
      <c r="BW13" s="354"/>
      <c r="BX13" s="354"/>
      <c r="BY13" s="354"/>
      <c r="BZ13" s="354"/>
      <c r="CA13" s="354"/>
      <c r="CB13" s="354"/>
      <c r="CC13" s="355"/>
      <c r="CD13" s="356" t="s">
        <v>222</v>
      </c>
      <c r="CE13" s="357"/>
      <c r="CF13" s="357"/>
      <c r="CG13" s="357"/>
      <c r="CH13" s="357"/>
      <c r="CI13" s="357"/>
      <c r="CJ13" s="357"/>
      <c r="CK13" s="357"/>
      <c r="CL13" s="357"/>
      <c r="CM13" s="357"/>
      <c r="CN13" s="357"/>
      <c r="CO13" s="357"/>
      <c r="CP13" s="357"/>
      <c r="CQ13" s="357"/>
      <c r="CR13" s="357"/>
      <c r="CS13" s="358"/>
      <c r="CT13" s="359">
        <v>0.4</v>
      </c>
      <c r="CU13" s="360"/>
      <c r="CV13" s="360"/>
      <c r="CW13" s="360"/>
      <c r="CX13" s="360"/>
      <c r="CY13" s="360"/>
      <c r="CZ13" s="360"/>
      <c r="DA13" s="361"/>
      <c r="DB13" s="359">
        <v>0.3</v>
      </c>
      <c r="DC13" s="360"/>
      <c r="DD13" s="360"/>
      <c r="DE13" s="360"/>
      <c r="DF13" s="360"/>
      <c r="DG13" s="360"/>
      <c r="DH13" s="360"/>
      <c r="DI13" s="361"/>
    </row>
    <row r="14" spans="1:119" ht="18.75" customHeight="1" x14ac:dyDescent="0.2">
      <c r="A14" s="2"/>
      <c r="B14" s="515"/>
      <c r="C14" s="516"/>
      <c r="D14" s="516"/>
      <c r="E14" s="516"/>
      <c r="F14" s="516"/>
      <c r="G14" s="516"/>
      <c r="H14" s="516"/>
      <c r="I14" s="516"/>
      <c r="J14" s="516"/>
      <c r="K14" s="517"/>
      <c r="L14" s="403" t="s">
        <v>223</v>
      </c>
      <c r="M14" s="404"/>
      <c r="N14" s="404"/>
      <c r="O14" s="404"/>
      <c r="P14" s="404"/>
      <c r="Q14" s="405"/>
      <c r="R14" s="399">
        <v>54504</v>
      </c>
      <c r="S14" s="400"/>
      <c r="T14" s="400"/>
      <c r="U14" s="400"/>
      <c r="V14" s="401"/>
      <c r="W14" s="486"/>
      <c r="X14" s="487"/>
      <c r="Y14" s="487"/>
      <c r="Z14" s="487"/>
      <c r="AA14" s="487"/>
      <c r="AB14" s="477"/>
      <c r="AC14" s="406">
        <v>0.9</v>
      </c>
      <c r="AD14" s="407"/>
      <c r="AE14" s="407"/>
      <c r="AF14" s="407"/>
      <c r="AG14" s="408"/>
      <c r="AH14" s="406">
        <v>0.8</v>
      </c>
      <c r="AI14" s="407"/>
      <c r="AJ14" s="407"/>
      <c r="AK14" s="407"/>
      <c r="AL14" s="409"/>
      <c r="AM14" s="345"/>
      <c r="AN14" s="346"/>
      <c r="AO14" s="346"/>
      <c r="AP14" s="346"/>
      <c r="AQ14" s="346"/>
      <c r="AR14" s="346"/>
      <c r="AS14" s="346"/>
      <c r="AT14" s="347"/>
      <c r="AU14" s="348"/>
      <c r="AV14" s="349"/>
      <c r="AW14" s="349"/>
      <c r="AX14" s="349"/>
      <c r="AY14" s="350"/>
      <c r="AZ14" s="351"/>
      <c r="BA14" s="351"/>
      <c r="BB14" s="351"/>
      <c r="BC14" s="351"/>
      <c r="BD14" s="351"/>
      <c r="BE14" s="351"/>
      <c r="BF14" s="351"/>
      <c r="BG14" s="351"/>
      <c r="BH14" s="351"/>
      <c r="BI14" s="351"/>
      <c r="BJ14" s="351"/>
      <c r="BK14" s="351"/>
      <c r="BL14" s="351"/>
      <c r="BM14" s="352"/>
      <c r="BN14" s="353"/>
      <c r="BO14" s="354"/>
      <c r="BP14" s="354"/>
      <c r="BQ14" s="354"/>
      <c r="BR14" s="354"/>
      <c r="BS14" s="354"/>
      <c r="BT14" s="354"/>
      <c r="BU14" s="355"/>
      <c r="BV14" s="353"/>
      <c r="BW14" s="354"/>
      <c r="BX14" s="354"/>
      <c r="BY14" s="354"/>
      <c r="BZ14" s="354"/>
      <c r="CA14" s="354"/>
      <c r="CB14" s="354"/>
      <c r="CC14" s="355"/>
      <c r="CD14" s="410" t="s">
        <v>225</v>
      </c>
      <c r="CE14" s="411"/>
      <c r="CF14" s="411"/>
      <c r="CG14" s="411"/>
      <c r="CH14" s="411"/>
      <c r="CI14" s="411"/>
      <c r="CJ14" s="411"/>
      <c r="CK14" s="411"/>
      <c r="CL14" s="411"/>
      <c r="CM14" s="411"/>
      <c r="CN14" s="411"/>
      <c r="CO14" s="411"/>
      <c r="CP14" s="411"/>
      <c r="CQ14" s="411"/>
      <c r="CR14" s="411"/>
      <c r="CS14" s="412"/>
      <c r="CT14" s="413" t="s">
        <v>203</v>
      </c>
      <c r="CU14" s="414"/>
      <c r="CV14" s="414"/>
      <c r="CW14" s="414"/>
      <c r="CX14" s="414"/>
      <c r="CY14" s="414"/>
      <c r="CZ14" s="414"/>
      <c r="DA14" s="415"/>
      <c r="DB14" s="413" t="s">
        <v>203</v>
      </c>
      <c r="DC14" s="414"/>
      <c r="DD14" s="414"/>
      <c r="DE14" s="414"/>
      <c r="DF14" s="414"/>
      <c r="DG14" s="414"/>
      <c r="DH14" s="414"/>
      <c r="DI14" s="415"/>
    </row>
    <row r="15" spans="1:119" ht="18.75" customHeight="1" x14ac:dyDescent="0.2">
      <c r="A15" s="2"/>
      <c r="B15" s="515"/>
      <c r="C15" s="516"/>
      <c r="D15" s="516"/>
      <c r="E15" s="516"/>
      <c r="F15" s="516"/>
      <c r="G15" s="516"/>
      <c r="H15" s="516"/>
      <c r="I15" s="516"/>
      <c r="J15" s="516"/>
      <c r="K15" s="517"/>
      <c r="L15" s="14"/>
      <c r="M15" s="396" t="s">
        <v>214</v>
      </c>
      <c r="N15" s="397"/>
      <c r="O15" s="397"/>
      <c r="P15" s="397"/>
      <c r="Q15" s="398"/>
      <c r="R15" s="399">
        <v>52882</v>
      </c>
      <c r="S15" s="400"/>
      <c r="T15" s="400"/>
      <c r="U15" s="400"/>
      <c r="V15" s="401"/>
      <c r="W15" s="500" t="s">
        <v>10</v>
      </c>
      <c r="X15" s="501"/>
      <c r="Y15" s="501"/>
      <c r="Z15" s="501"/>
      <c r="AA15" s="501"/>
      <c r="AB15" s="491"/>
      <c r="AC15" s="375">
        <v>6544</v>
      </c>
      <c r="AD15" s="376"/>
      <c r="AE15" s="376"/>
      <c r="AF15" s="376"/>
      <c r="AG15" s="402"/>
      <c r="AH15" s="375">
        <v>7789</v>
      </c>
      <c r="AI15" s="376"/>
      <c r="AJ15" s="376"/>
      <c r="AK15" s="376"/>
      <c r="AL15" s="377"/>
      <c r="AM15" s="345"/>
      <c r="AN15" s="346"/>
      <c r="AO15" s="346"/>
      <c r="AP15" s="346"/>
      <c r="AQ15" s="346"/>
      <c r="AR15" s="346"/>
      <c r="AS15" s="346"/>
      <c r="AT15" s="347"/>
      <c r="AU15" s="348"/>
      <c r="AV15" s="349"/>
      <c r="AW15" s="349"/>
      <c r="AX15" s="349"/>
      <c r="AY15" s="333" t="s">
        <v>228</v>
      </c>
      <c r="AZ15" s="334"/>
      <c r="BA15" s="334"/>
      <c r="BB15" s="334"/>
      <c r="BC15" s="334"/>
      <c r="BD15" s="334"/>
      <c r="BE15" s="334"/>
      <c r="BF15" s="334"/>
      <c r="BG15" s="334"/>
      <c r="BH15" s="334"/>
      <c r="BI15" s="334"/>
      <c r="BJ15" s="334"/>
      <c r="BK15" s="334"/>
      <c r="BL15" s="334"/>
      <c r="BM15" s="335"/>
      <c r="BN15" s="336">
        <v>8938236</v>
      </c>
      <c r="BO15" s="337"/>
      <c r="BP15" s="337"/>
      <c r="BQ15" s="337"/>
      <c r="BR15" s="337"/>
      <c r="BS15" s="337"/>
      <c r="BT15" s="337"/>
      <c r="BU15" s="338"/>
      <c r="BV15" s="336">
        <v>8552321</v>
      </c>
      <c r="BW15" s="337"/>
      <c r="BX15" s="337"/>
      <c r="BY15" s="337"/>
      <c r="BZ15" s="337"/>
      <c r="CA15" s="337"/>
      <c r="CB15" s="337"/>
      <c r="CC15" s="338"/>
      <c r="CD15" s="339" t="s">
        <v>215</v>
      </c>
      <c r="CE15" s="340"/>
      <c r="CF15" s="340"/>
      <c r="CG15" s="340"/>
      <c r="CH15" s="340"/>
      <c r="CI15" s="340"/>
      <c r="CJ15" s="340"/>
      <c r="CK15" s="340"/>
      <c r="CL15" s="340"/>
      <c r="CM15" s="340"/>
      <c r="CN15" s="340"/>
      <c r="CO15" s="340"/>
      <c r="CP15" s="340"/>
      <c r="CQ15" s="340"/>
      <c r="CR15" s="340"/>
      <c r="CS15" s="341"/>
      <c r="CT15" s="28"/>
      <c r="CU15" s="31"/>
      <c r="CV15" s="31"/>
      <c r="CW15" s="31"/>
      <c r="CX15" s="31"/>
      <c r="CY15" s="31"/>
      <c r="CZ15" s="31"/>
      <c r="DA15" s="34"/>
      <c r="DB15" s="28"/>
      <c r="DC15" s="31"/>
      <c r="DD15" s="31"/>
      <c r="DE15" s="31"/>
      <c r="DF15" s="31"/>
      <c r="DG15" s="31"/>
      <c r="DH15" s="31"/>
      <c r="DI15" s="34"/>
    </row>
    <row r="16" spans="1:119" ht="18.75" customHeight="1" x14ac:dyDescent="0.2">
      <c r="A16" s="2"/>
      <c r="B16" s="515"/>
      <c r="C16" s="516"/>
      <c r="D16" s="516"/>
      <c r="E16" s="516"/>
      <c r="F16" s="516"/>
      <c r="G16" s="516"/>
      <c r="H16" s="516"/>
      <c r="I16" s="516"/>
      <c r="J16" s="516"/>
      <c r="K16" s="517"/>
      <c r="L16" s="403" t="s">
        <v>229</v>
      </c>
      <c r="M16" s="416"/>
      <c r="N16" s="416"/>
      <c r="O16" s="416"/>
      <c r="P16" s="416"/>
      <c r="Q16" s="417"/>
      <c r="R16" s="418" t="s">
        <v>231</v>
      </c>
      <c r="S16" s="419"/>
      <c r="T16" s="419"/>
      <c r="U16" s="419"/>
      <c r="V16" s="420"/>
      <c r="W16" s="486"/>
      <c r="X16" s="487"/>
      <c r="Y16" s="487"/>
      <c r="Z16" s="487"/>
      <c r="AA16" s="487"/>
      <c r="AB16" s="477"/>
      <c r="AC16" s="406">
        <v>28</v>
      </c>
      <c r="AD16" s="407"/>
      <c r="AE16" s="407"/>
      <c r="AF16" s="407"/>
      <c r="AG16" s="408"/>
      <c r="AH16" s="406">
        <v>31.1</v>
      </c>
      <c r="AI16" s="407"/>
      <c r="AJ16" s="407"/>
      <c r="AK16" s="407"/>
      <c r="AL16" s="409"/>
      <c r="AM16" s="345"/>
      <c r="AN16" s="346"/>
      <c r="AO16" s="346"/>
      <c r="AP16" s="346"/>
      <c r="AQ16" s="346"/>
      <c r="AR16" s="346"/>
      <c r="AS16" s="346"/>
      <c r="AT16" s="347"/>
      <c r="AU16" s="348"/>
      <c r="AV16" s="349"/>
      <c r="AW16" s="349"/>
      <c r="AX16" s="349"/>
      <c r="AY16" s="350" t="s">
        <v>111</v>
      </c>
      <c r="AZ16" s="351"/>
      <c r="BA16" s="351"/>
      <c r="BB16" s="351"/>
      <c r="BC16" s="351"/>
      <c r="BD16" s="351"/>
      <c r="BE16" s="351"/>
      <c r="BF16" s="351"/>
      <c r="BG16" s="351"/>
      <c r="BH16" s="351"/>
      <c r="BI16" s="351"/>
      <c r="BJ16" s="351"/>
      <c r="BK16" s="351"/>
      <c r="BL16" s="351"/>
      <c r="BM16" s="352"/>
      <c r="BN16" s="353">
        <v>9524674</v>
      </c>
      <c r="BO16" s="354"/>
      <c r="BP16" s="354"/>
      <c r="BQ16" s="354"/>
      <c r="BR16" s="354"/>
      <c r="BS16" s="354"/>
      <c r="BT16" s="354"/>
      <c r="BU16" s="355"/>
      <c r="BV16" s="353">
        <v>9237300</v>
      </c>
      <c r="BW16" s="354"/>
      <c r="BX16" s="354"/>
      <c r="BY16" s="354"/>
      <c r="BZ16" s="354"/>
      <c r="CA16" s="354"/>
      <c r="CB16" s="354"/>
      <c r="CC16" s="355"/>
      <c r="CD16" s="21"/>
      <c r="CE16" s="521"/>
      <c r="CF16" s="521"/>
      <c r="CG16" s="521"/>
      <c r="CH16" s="521"/>
      <c r="CI16" s="521"/>
      <c r="CJ16" s="521"/>
      <c r="CK16" s="521"/>
      <c r="CL16" s="521"/>
      <c r="CM16" s="521"/>
      <c r="CN16" s="521"/>
      <c r="CO16" s="521"/>
      <c r="CP16" s="521"/>
      <c r="CQ16" s="521"/>
      <c r="CR16" s="521"/>
      <c r="CS16" s="522"/>
      <c r="CT16" s="359"/>
      <c r="CU16" s="360"/>
      <c r="CV16" s="360"/>
      <c r="CW16" s="360"/>
      <c r="CX16" s="360"/>
      <c r="CY16" s="360"/>
      <c r="CZ16" s="360"/>
      <c r="DA16" s="361"/>
      <c r="DB16" s="359"/>
      <c r="DC16" s="360"/>
      <c r="DD16" s="360"/>
      <c r="DE16" s="360"/>
      <c r="DF16" s="360"/>
      <c r="DG16" s="360"/>
      <c r="DH16" s="360"/>
      <c r="DI16" s="361"/>
    </row>
    <row r="17" spans="1:113" ht="18.75" customHeight="1" x14ac:dyDescent="0.2">
      <c r="A17" s="2"/>
      <c r="B17" s="518"/>
      <c r="C17" s="519"/>
      <c r="D17" s="519"/>
      <c r="E17" s="519"/>
      <c r="F17" s="519"/>
      <c r="G17" s="519"/>
      <c r="H17" s="519"/>
      <c r="I17" s="519"/>
      <c r="J17" s="519"/>
      <c r="K17" s="520"/>
      <c r="L17" s="15"/>
      <c r="M17" s="421" t="s">
        <v>105</v>
      </c>
      <c r="N17" s="422"/>
      <c r="O17" s="422"/>
      <c r="P17" s="422"/>
      <c r="Q17" s="423"/>
      <c r="R17" s="418" t="s">
        <v>5</v>
      </c>
      <c r="S17" s="419"/>
      <c r="T17" s="419"/>
      <c r="U17" s="419"/>
      <c r="V17" s="420"/>
      <c r="W17" s="500" t="s">
        <v>96</v>
      </c>
      <c r="X17" s="501"/>
      <c r="Y17" s="501"/>
      <c r="Z17" s="501"/>
      <c r="AA17" s="501"/>
      <c r="AB17" s="491"/>
      <c r="AC17" s="375">
        <v>16612</v>
      </c>
      <c r="AD17" s="376"/>
      <c r="AE17" s="376"/>
      <c r="AF17" s="376"/>
      <c r="AG17" s="402"/>
      <c r="AH17" s="375">
        <v>17082</v>
      </c>
      <c r="AI17" s="376"/>
      <c r="AJ17" s="376"/>
      <c r="AK17" s="376"/>
      <c r="AL17" s="377"/>
      <c r="AM17" s="345"/>
      <c r="AN17" s="346"/>
      <c r="AO17" s="346"/>
      <c r="AP17" s="346"/>
      <c r="AQ17" s="346"/>
      <c r="AR17" s="346"/>
      <c r="AS17" s="346"/>
      <c r="AT17" s="347"/>
      <c r="AU17" s="348"/>
      <c r="AV17" s="349"/>
      <c r="AW17" s="349"/>
      <c r="AX17" s="349"/>
      <c r="AY17" s="350" t="s">
        <v>232</v>
      </c>
      <c r="AZ17" s="351"/>
      <c r="BA17" s="351"/>
      <c r="BB17" s="351"/>
      <c r="BC17" s="351"/>
      <c r="BD17" s="351"/>
      <c r="BE17" s="351"/>
      <c r="BF17" s="351"/>
      <c r="BG17" s="351"/>
      <c r="BH17" s="351"/>
      <c r="BI17" s="351"/>
      <c r="BJ17" s="351"/>
      <c r="BK17" s="351"/>
      <c r="BL17" s="351"/>
      <c r="BM17" s="352"/>
      <c r="BN17" s="353">
        <v>11428185</v>
      </c>
      <c r="BO17" s="354"/>
      <c r="BP17" s="354"/>
      <c r="BQ17" s="354"/>
      <c r="BR17" s="354"/>
      <c r="BS17" s="354"/>
      <c r="BT17" s="354"/>
      <c r="BU17" s="355"/>
      <c r="BV17" s="353">
        <v>10905040</v>
      </c>
      <c r="BW17" s="354"/>
      <c r="BX17" s="354"/>
      <c r="BY17" s="354"/>
      <c r="BZ17" s="354"/>
      <c r="CA17" s="354"/>
      <c r="CB17" s="354"/>
      <c r="CC17" s="355"/>
      <c r="CD17" s="21"/>
      <c r="CE17" s="521"/>
      <c r="CF17" s="521"/>
      <c r="CG17" s="521"/>
      <c r="CH17" s="521"/>
      <c r="CI17" s="521"/>
      <c r="CJ17" s="521"/>
      <c r="CK17" s="521"/>
      <c r="CL17" s="521"/>
      <c r="CM17" s="521"/>
      <c r="CN17" s="521"/>
      <c r="CO17" s="521"/>
      <c r="CP17" s="521"/>
      <c r="CQ17" s="521"/>
      <c r="CR17" s="521"/>
      <c r="CS17" s="522"/>
      <c r="CT17" s="359"/>
      <c r="CU17" s="360"/>
      <c r="CV17" s="360"/>
      <c r="CW17" s="360"/>
      <c r="CX17" s="360"/>
      <c r="CY17" s="360"/>
      <c r="CZ17" s="360"/>
      <c r="DA17" s="361"/>
      <c r="DB17" s="359"/>
      <c r="DC17" s="360"/>
      <c r="DD17" s="360"/>
      <c r="DE17" s="360"/>
      <c r="DF17" s="360"/>
      <c r="DG17" s="360"/>
      <c r="DH17" s="360"/>
      <c r="DI17" s="361"/>
    </row>
    <row r="18" spans="1:113" ht="18.75" customHeight="1" x14ac:dyDescent="0.2">
      <c r="A18" s="2"/>
      <c r="B18" s="424" t="s">
        <v>233</v>
      </c>
      <c r="C18" s="425"/>
      <c r="D18" s="425"/>
      <c r="E18" s="426"/>
      <c r="F18" s="426"/>
      <c r="G18" s="426"/>
      <c r="H18" s="426"/>
      <c r="I18" s="426"/>
      <c r="J18" s="426"/>
      <c r="K18" s="426"/>
      <c r="L18" s="427">
        <v>9.9</v>
      </c>
      <c r="M18" s="427"/>
      <c r="N18" s="427"/>
      <c r="O18" s="427"/>
      <c r="P18" s="427"/>
      <c r="Q18" s="427"/>
      <c r="R18" s="428"/>
      <c r="S18" s="428"/>
      <c r="T18" s="428"/>
      <c r="U18" s="428"/>
      <c r="V18" s="429"/>
      <c r="W18" s="502"/>
      <c r="X18" s="503"/>
      <c r="Y18" s="503"/>
      <c r="Z18" s="503"/>
      <c r="AA18" s="503"/>
      <c r="AB18" s="494"/>
      <c r="AC18" s="430">
        <v>71.099999999999994</v>
      </c>
      <c r="AD18" s="431"/>
      <c r="AE18" s="431"/>
      <c r="AF18" s="431"/>
      <c r="AG18" s="432"/>
      <c r="AH18" s="430">
        <v>68.2</v>
      </c>
      <c r="AI18" s="431"/>
      <c r="AJ18" s="431"/>
      <c r="AK18" s="431"/>
      <c r="AL18" s="433"/>
      <c r="AM18" s="345"/>
      <c r="AN18" s="346"/>
      <c r="AO18" s="346"/>
      <c r="AP18" s="346"/>
      <c r="AQ18" s="346"/>
      <c r="AR18" s="346"/>
      <c r="AS18" s="346"/>
      <c r="AT18" s="347"/>
      <c r="AU18" s="348"/>
      <c r="AV18" s="349"/>
      <c r="AW18" s="349"/>
      <c r="AX18" s="349"/>
      <c r="AY18" s="350" t="s">
        <v>234</v>
      </c>
      <c r="AZ18" s="351"/>
      <c r="BA18" s="351"/>
      <c r="BB18" s="351"/>
      <c r="BC18" s="351"/>
      <c r="BD18" s="351"/>
      <c r="BE18" s="351"/>
      <c r="BF18" s="351"/>
      <c r="BG18" s="351"/>
      <c r="BH18" s="351"/>
      <c r="BI18" s="351"/>
      <c r="BJ18" s="351"/>
      <c r="BK18" s="351"/>
      <c r="BL18" s="351"/>
      <c r="BM18" s="352"/>
      <c r="BN18" s="353">
        <v>12193306</v>
      </c>
      <c r="BO18" s="354"/>
      <c r="BP18" s="354"/>
      <c r="BQ18" s="354"/>
      <c r="BR18" s="354"/>
      <c r="BS18" s="354"/>
      <c r="BT18" s="354"/>
      <c r="BU18" s="355"/>
      <c r="BV18" s="353">
        <v>12069420</v>
      </c>
      <c r="BW18" s="354"/>
      <c r="BX18" s="354"/>
      <c r="BY18" s="354"/>
      <c r="BZ18" s="354"/>
      <c r="CA18" s="354"/>
      <c r="CB18" s="354"/>
      <c r="CC18" s="355"/>
      <c r="CD18" s="21"/>
      <c r="CE18" s="521"/>
      <c r="CF18" s="521"/>
      <c r="CG18" s="521"/>
      <c r="CH18" s="521"/>
      <c r="CI18" s="521"/>
      <c r="CJ18" s="521"/>
      <c r="CK18" s="521"/>
      <c r="CL18" s="521"/>
      <c r="CM18" s="521"/>
      <c r="CN18" s="521"/>
      <c r="CO18" s="521"/>
      <c r="CP18" s="521"/>
      <c r="CQ18" s="521"/>
      <c r="CR18" s="521"/>
      <c r="CS18" s="522"/>
      <c r="CT18" s="359"/>
      <c r="CU18" s="360"/>
      <c r="CV18" s="360"/>
      <c r="CW18" s="360"/>
      <c r="CX18" s="360"/>
      <c r="CY18" s="360"/>
      <c r="CZ18" s="360"/>
      <c r="DA18" s="361"/>
      <c r="DB18" s="359"/>
      <c r="DC18" s="360"/>
      <c r="DD18" s="360"/>
      <c r="DE18" s="360"/>
      <c r="DF18" s="360"/>
      <c r="DG18" s="360"/>
      <c r="DH18" s="360"/>
      <c r="DI18" s="361"/>
    </row>
    <row r="19" spans="1:113" ht="18.75" customHeight="1" x14ac:dyDescent="0.2">
      <c r="A19" s="2"/>
      <c r="B19" s="424" t="s">
        <v>59</v>
      </c>
      <c r="C19" s="425"/>
      <c r="D19" s="425"/>
      <c r="E19" s="426"/>
      <c r="F19" s="426"/>
      <c r="G19" s="426"/>
      <c r="H19" s="426"/>
      <c r="I19" s="426"/>
      <c r="J19" s="426"/>
      <c r="K19" s="426"/>
      <c r="L19" s="434">
        <v>5487</v>
      </c>
      <c r="M19" s="434"/>
      <c r="N19" s="434"/>
      <c r="O19" s="434"/>
      <c r="P19" s="434"/>
      <c r="Q19" s="434"/>
      <c r="R19" s="435"/>
      <c r="S19" s="435"/>
      <c r="T19" s="435"/>
      <c r="U19" s="435"/>
      <c r="V19" s="436"/>
      <c r="W19" s="330"/>
      <c r="X19" s="331"/>
      <c r="Y19" s="331"/>
      <c r="Z19" s="331"/>
      <c r="AA19" s="331"/>
      <c r="AB19" s="331"/>
      <c r="AC19" s="437"/>
      <c r="AD19" s="437"/>
      <c r="AE19" s="437"/>
      <c r="AF19" s="437"/>
      <c r="AG19" s="437"/>
      <c r="AH19" s="437"/>
      <c r="AI19" s="437"/>
      <c r="AJ19" s="437"/>
      <c r="AK19" s="437"/>
      <c r="AL19" s="438"/>
      <c r="AM19" s="345"/>
      <c r="AN19" s="346"/>
      <c r="AO19" s="346"/>
      <c r="AP19" s="346"/>
      <c r="AQ19" s="346"/>
      <c r="AR19" s="346"/>
      <c r="AS19" s="346"/>
      <c r="AT19" s="347"/>
      <c r="AU19" s="348"/>
      <c r="AV19" s="349"/>
      <c r="AW19" s="349"/>
      <c r="AX19" s="349"/>
      <c r="AY19" s="350" t="s">
        <v>135</v>
      </c>
      <c r="AZ19" s="351"/>
      <c r="BA19" s="351"/>
      <c r="BB19" s="351"/>
      <c r="BC19" s="351"/>
      <c r="BD19" s="351"/>
      <c r="BE19" s="351"/>
      <c r="BF19" s="351"/>
      <c r="BG19" s="351"/>
      <c r="BH19" s="351"/>
      <c r="BI19" s="351"/>
      <c r="BJ19" s="351"/>
      <c r="BK19" s="351"/>
      <c r="BL19" s="351"/>
      <c r="BM19" s="352"/>
      <c r="BN19" s="353">
        <v>17203687</v>
      </c>
      <c r="BO19" s="354"/>
      <c r="BP19" s="354"/>
      <c r="BQ19" s="354"/>
      <c r="BR19" s="354"/>
      <c r="BS19" s="354"/>
      <c r="BT19" s="354"/>
      <c r="BU19" s="355"/>
      <c r="BV19" s="353">
        <v>17012779</v>
      </c>
      <c r="BW19" s="354"/>
      <c r="BX19" s="354"/>
      <c r="BY19" s="354"/>
      <c r="BZ19" s="354"/>
      <c r="CA19" s="354"/>
      <c r="CB19" s="354"/>
      <c r="CC19" s="355"/>
      <c r="CD19" s="21"/>
      <c r="CE19" s="521"/>
      <c r="CF19" s="521"/>
      <c r="CG19" s="521"/>
      <c r="CH19" s="521"/>
      <c r="CI19" s="521"/>
      <c r="CJ19" s="521"/>
      <c r="CK19" s="521"/>
      <c r="CL19" s="521"/>
      <c r="CM19" s="521"/>
      <c r="CN19" s="521"/>
      <c r="CO19" s="521"/>
      <c r="CP19" s="521"/>
      <c r="CQ19" s="521"/>
      <c r="CR19" s="521"/>
      <c r="CS19" s="522"/>
      <c r="CT19" s="359"/>
      <c r="CU19" s="360"/>
      <c r="CV19" s="360"/>
      <c r="CW19" s="360"/>
      <c r="CX19" s="360"/>
      <c r="CY19" s="360"/>
      <c r="CZ19" s="360"/>
      <c r="DA19" s="361"/>
      <c r="DB19" s="359"/>
      <c r="DC19" s="360"/>
      <c r="DD19" s="360"/>
      <c r="DE19" s="360"/>
      <c r="DF19" s="360"/>
      <c r="DG19" s="360"/>
      <c r="DH19" s="360"/>
      <c r="DI19" s="361"/>
    </row>
    <row r="20" spans="1:113" ht="18.75" customHeight="1" x14ac:dyDescent="0.2">
      <c r="A20" s="2"/>
      <c r="B20" s="424" t="s">
        <v>235</v>
      </c>
      <c r="C20" s="425"/>
      <c r="D20" s="425"/>
      <c r="E20" s="426"/>
      <c r="F20" s="426"/>
      <c r="G20" s="426"/>
      <c r="H20" s="426"/>
      <c r="I20" s="426"/>
      <c r="J20" s="426"/>
      <c r="K20" s="426"/>
      <c r="L20" s="434">
        <v>23809</v>
      </c>
      <c r="M20" s="434"/>
      <c r="N20" s="434"/>
      <c r="O20" s="434"/>
      <c r="P20" s="434"/>
      <c r="Q20" s="434"/>
      <c r="R20" s="435"/>
      <c r="S20" s="435"/>
      <c r="T20" s="435"/>
      <c r="U20" s="435"/>
      <c r="V20" s="436"/>
      <c r="W20" s="502"/>
      <c r="X20" s="503"/>
      <c r="Y20" s="503"/>
      <c r="Z20" s="503"/>
      <c r="AA20" s="503"/>
      <c r="AB20" s="503"/>
      <c r="AC20" s="439"/>
      <c r="AD20" s="439"/>
      <c r="AE20" s="439"/>
      <c r="AF20" s="439"/>
      <c r="AG20" s="439"/>
      <c r="AH20" s="439"/>
      <c r="AI20" s="439"/>
      <c r="AJ20" s="439"/>
      <c r="AK20" s="439"/>
      <c r="AL20" s="440"/>
      <c r="AM20" s="441"/>
      <c r="AN20" s="379"/>
      <c r="AO20" s="379"/>
      <c r="AP20" s="379"/>
      <c r="AQ20" s="379"/>
      <c r="AR20" s="379"/>
      <c r="AS20" s="379"/>
      <c r="AT20" s="380"/>
      <c r="AU20" s="442"/>
      <c r="AV20" s="443"/>
      <c r="AW20" s="443"/>
      <c r="AX20" s="444"/>
      <c r="AY20" s="350"/>
      <c r="AZ20" s="351"/>
      <c r="BA20" s="351"/>
      <c r="BB20" s="351"/>
      <c r="BC20" s="351"/>
      <c r="BD20" s="351"/>
      <c r="BE20" s="351"/>
      <c r="BF20" s="351"/>
      <c r="BG20" s="351"/>
      <c r="BH20" s="351"/>
      <c r="BI20" s="351"/>
      <c r="BJ20" s="351"/>
      <c r="BK20" s="351"/>
      <c r="BL20" s="351"/>
      <c r="BM20" s="352"/>
      <c r="BN20" s="353"/>
      <c r="BO20" s="354"/>
      <c r="BP20" s="354"/>
      <c r="BQ20" s="354"/>
      <c r="BR20" s="354"/>
      <c r="BS20" s="354"/>
      <c r="BT20" s="354"/>
      <c r="BU20" s="355"/>
      <c r="BV20" s="353"/>
      <c r="BW20" s="354"/>
      <c r="BX20" s="354"/>
      <c r="BY20" s="354"/>
      <c r="BZ20" s="354"/>
      <c r="CA20" s="354"/>
      <c r="CB20" s="354"/>
      <c r="CC20" s="355"/>
      <c r="CD20" s="21"/>
      <c r="CE20" s="521"/>
      <c r="CF20" s="521"/>
      <c r="CG20" s="521"/>
      <c r="CH20" s="521"/>
      <c r="CI20" s="521"/>
      <c r="CJ20" s="521"/>
      <c r="CK20" s="521"/>
      <c r="CL20" s="521"/>
      <c r="CM20" s="521"/>
      <c r="CN20" s="521"/>
      <c r="CO20" s="521"/>
      <c r="CP20" s="521"/>
      <c r="CQ20" s="521"/>
      <c r="CR20" s="521"/>
      <c r="CS20" s="522"/>
      <c r="CT20" s="359"/>
      <c r="CU20" s="360"/>
      <c r="CV20" s="360"/>
      <c r="CW20" s="360"/>
      <c r="CX20" s="360"/>
      <c r="CY20" s="360"/>
      <c r="CZ20" s="360"/>
      <c r="DA20" s="361"/>
      <c r="DB20" s="359"/>
      <c r="DC20" s="360"/>
      <c r="DD20" s="360"/>
      <c r="DE20" s="360"/>
      <c r="DF20" s="360"/>
      <c r="DG20" s="360"/>
      <c r="DH20" s="360"/>
      <c r="DI20" s="361"/>
    </row>
    <row r="21" spans="1:113" ht="18.75" customHeight="1" x14ac:dyDescent="0.2">
      <c r="A21" s="2"/>
      <c r="B21" s="445" t="s">
        <v>237</v>
      </c>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447"/>
      <c r="AY21" s="448"/>
      <c r="AZ21" s="449"/>
      <c r="BA21" s="449"/>
      <c r="BB21" s="449"/>
      <c r="BC21" s="449"/>
      <c r="BD21" s="449"/>
      <c r="BE21" s="449"/>
      <c r="BF21" s="449"/>
      <c r="BG21" s="449"/>
      <c r="BH21" s="449"/>
      <c r="BI21" s="449"/>
      <c r="BJ21" s="449"/>
      <c r="BK21" s="449"/>
      <c r="BL21" s="449"/>
      <c r="BM21" s="450"/>
      <c r="BN21" s="451"/>
      <c r="BO21" s="452"/>
      <c r="BP21" s="452"/>
      <c r="BQ21" s="452"/>
      <c r="BR21" s="452"/>
      <c r="BS21" s="452"/>
      <c r="BT21" s="452"/>
      <c r="BU21" s="453"/>
      <c r="BV21" s="451"/>
      <c r="BW21" s="452"/>
      <c r="BX21" s="452"/>
      <c r="BY21" s="452"/>
      <c r="BZ21" s="452"/>
      <c r="CA21" s="452"/>
      <c r="CB21" s="452"/>
      <c r="CC21" s="453"/>
      <c r="CD21" s="21"/>
      <c r="CE21" s="521"/>
      <c r="CF21" s="521"/>
      <c r="CG21" s="521"/>
      <c r="CH21" s="521"/>
      <c r="CI21" s="521"/>
      <c r="CJ21" s="521"/>
      <c r="CK21" s="521"/>
      <c r="CL21" s="521"/>
      <c r="CM21" s="521"/>
      <c r="CN21" s="521"/>
      <c r="CO21" s="521"/>
      <c r="CP21" s="521"/>
      <c r="CQ21" s="521"/>
      <c r="CR21" s="521"/>
      <c r="CS21" s="522"/>
      <c r="CT21" s="359"/>
      <c r="CU21" s="360"/>
      <c r="CV21" s="360"/>
      <c r="CW21" s="360"/>
      <c r="CX21" s="360"/>
      <c r="CY21" s="360"/>
      <c r="CZ21" s="360"/>
      <c r="DA21" s="361"/>
      <c r="DB21" s="359"/>
      <c r="DC21" s="360"/>
      <c r="DD21" s="360"/>
      <c r="DE21" s="360"/>
      <c r="DF21" s="360"/>
      <c r="DG21" s="360"/>
      <c r="DH21" s="360"/>
      <c r="DI21" s="361"/>
    </row>
    <row r="22" spans="1:113" ht="18.75" customHeight="1" x14ac:dyDescent="0.2">
      <c r="A22" s="2"/>
      <c r="B22" s="546" t="s">
        <v>238</v>
      </c>
      <c r="C22" s="547"/>
      <c r="D22" s="548"/>
      <c r="E22" s="496" t="s">
        <v>6</v>
      </c>
      <c r="F22" s="501"/>
      <c r="G22" s="501"/>
      <c r="H22" s="501"/>
      <c r="I22" s="501"/>
      <c r="J22" s="501"/>
      <c r="K22" s="491"/>
      <c r="L22" s="496" t="s">
        <v>240</v>
      </c>
      <c r="M22" s="501"/>
      <c r="N22" s="501"/>
      <c r="O22" s="501"/>
      <c r="P22" s="491"/>
      <c r="Q22" s="523" t="s">
        <v>241</v>
      </c>
      <c r="R22" s="524"/>
      <c r="S22" s="524"/>
      <c r="T22" s="524"/>
      <c r="U22" s="524"/>
      <c r="V22" s="525"/>
      <c r="W22" s="555" t="s">
        <v>57</v>
      </c>
      <c r="X22" s="547"/>
      <c r="Y22" s="548"/>
      <c r="Z22" s="496" t="s">
        <v>6</v>
      </c>
      <c r="AA22" s="501"/>
      <c r="AB22" s="501"/>
      <c r="AC22" s="501"/>
      <c r="AD22" s="501"/>
      <c r="AE22" s="501"/>
      <c r="AF22" s="501"/>
      <c r="AG22" s="491"/>
      <c r="AH22" s="529" t="s">
        <v>188</v>
      </c>
      <c r="AI22" s="501"/>
      <c r="AJ22" s="501"/>
      <c r="AK22" s="501"/>
      <c r="AL22" s="491"/>
      <c r="AM22" s="529" t="s">
        <v>243</v>
      </c>
      <c r="AN22" s="530"/>
      <c r="AO22" s="530"/>
      <c r="AP22" s="530"/>
      <c r="AQ22" s="530"/>
      <c r="AR22" s="531"/>
      <c r="AS22" s="523" t="s">
        <v>241</v>
      </c>
      <c r="AT22" s="524"/>
      <c r="AU22" s="524"/>
      <c r="AV22" s="524"/>
      <c r="AW22" s="524"/>
      <c r="AX22" s="535"/>
      <c r="AY22" s="333" t="s">
        <v>244</v>
      </c>
      <c r="AZ22" s="334"/>
      <c r="BA22" s="334"/>
      <c r="BB22" s="334"/>
      <c r="BC22" s="334"/>
      <c r="BD22" s="334"/>
      <c r="BE22" s="334"/>
      <c r="BF22" s="334"/>
      <c r="BG22" s="334"/>
      <c r="BH22" s="334"/>
      <c r="BI22" s="334"/>
      <c r="BJ22" s="334"/>
      <c r="BK22" s="334"/>
      <c r="BL22" s="334"/>
      <c r="BM22" s="335"/>
      <c r="BN22" s="336">
        <v>10454516</v>
      </c>
      <c r="BO22" s="337"/>
      <c r="BP22" s="337"/>
      <c r="BQ22" s="337"/>
      <c r="BR22" s="337"/>
      <c r="BS22" s="337"/>
      <c r="BT22" s="337"/>
      <c r="BU22" s="338"/>
      <c r="BV22" s="336">
        <v>10600986</v>
      </c>
      <c r="BW22" s="337"/>
      <c r="BX22" s="337"/>
      <c r="BY22" s="337"/>
      <c r="BZ22" s="337"/>
      <c r="CA22" s="337"/>
      <c r="CB22" s="337"/>
      <c r="CC22" s="338"/>
      <c r="CD22" s="21"/>
      <c r="CE22" s="521"/>
      <c r="CF22" s="521"/>
      <c r="CG22" s="521"/>
      <c r="CH22" s="521"/>
      <c r="CI22" s="521"/>
      <c r="CJ22" s="521"/>
      <c r="CK22" s="521"/>
      <c r="CL22" s="521"/>
      <c r="CM22" s="521"/>
      <c r="CN22" s="521"/>
      <c r="CO22" s="521"/>
      <c r="CP22" s="521"/>
      <c r="CQ22" s="521"/>
      <c r="CR22" s="521"/>
      <c r="CS22" s="522"/>
      <c r="CT22" s="359"/>
      <c r="CU22" s="360"/>
      <c r="CV22" s="360"/>
      <c r="CW22" s="360"/>
      <c r="CX22" s="360"/>
      <c r="CY22" s="360"/>
      <c r="CZ22" s="360"/>
      <c r="DA22" s="361"/>
      <c r="DB22" s="359"/>
      <c r="DC22" s="360"/>
      <c r="DD22" s="360"/>
      <c r="DE22" s="360"/>
      <c r="DF22" s="360"/>
      <c r="DG22" s="360"/>
      <c r="DH22" s="360"/>
      <c r="DI22" s="361"/>
    </row>
    <row r="23" spans="1:113" ht="18.75" customHeight="1" x14ac:dyDescent="0.2">
      <c r="A23" s="2"/>
      <c r="B23" s="549"/>
      <c r="C23" s="550"/>
      <c r="D23" s="551"/>
      <c r="E23" s="483"/>
      <c r="F23" s="487"/>
      <c r="G23" s="487"/>
      <c r="H23" s="487"/>
      <c r="I23" s="487"/>
      <c r="J23" s="487"/>
      <c r="K23" s="477"/>
      <c r="L23" s="483"/>
      <c r="M23" s="487"/>
      <c r="N23" s="487"/>
      <c r="O23" s="487"/>
      <c r="P23" s="477"/>
      <c r="Q23" s="526"/>
      <c r="R23" s="527"/>
      <c r="S23" s="527"/>
      <c r="T23" s="527"/>
      <c r="U23" s="527"/>
      <c r="V23" s="528"/>
      <c r="W23" s="556"/>
      <c r="X23" s="550"/>
      <c r="Y23" s="551"/>
      <c r="Z23" s="483"/>
      <c r="AA23" s="487"/>
      <c r="AB23" s="487"/>
      <c r="AC23" s="487"/>
      <c r="AD23" s="487"/>
      <c r="AE23" s="487"/>
      <c r="AF23" s="487"/>
      <c r="AG23" s="477"/>
      <c r="AH23" s="483"/>
      <c r="AI23" s="487"/>
      <c r="AJ23" s="487"/>
      <c r="AK23" s="487"/>
      <c r="AL23" s="477"/>
      <c r="AM23" s="532"/>
      <c r="AN23" s="533"/>
      <c r="AO23" s="533"/>
      <c r="AP23" s="533"/>
      <c r="AQ23" s="533"/>
      <c r="AR23" s="534"/>
      <c r="AS23" s="526"/>
      <c r="AT23" s="527"/>
      <c r="AU23" s="527"/>
      <c r="AV23" s="527"/>
      <c r="AW23" s="527"/>
      <c r="AX23" s="536"/>
      <c r="AY23" s="350" t="s">
        <v>247</v>
      </c>
      <c r="AZ23" s="351"/>
      <c r="BA23" s="351"/>
      <c r="BB23" s="351"/>
      <c r="BC23" s="351"/>
      <c r="BD23" s="351"/>
      <c r="BE23" s="351"/>
      <c r="BF23" s="351"/>
      <c r="BG23" s="351"/>
      <c r="BH23" s="351"/>
      <c r="BI23" s="351"/>
      <c r="BJ23" s="351"/>
      <c r="BK23" s="351"/>
      <c r="BL23" s="351"/>
      <c r="BM23" s="352"/>
      <c r="BN23" s="353">
        <v>5868338</v>
      </c>
      <c r="BO23" s="354"/>
      <c r="BP23" s="354"/>
      <c r="BQ23" s="354"/>
      <c r="BR23" s="354"/>
      <c r="BS23" s="354"/>
      <c r="BT23" s="354"/>
      <c r="BU23" s="355"/>
      <c r="BV23" s="353">
        <v>6370084</v>
      </c>
      <c r="BW23" s="354"/>
      <c r="BX23" s="354"/>
      <c r="BY23" s="354"/>
      <c r="BZ23" s="354"/>
      <c r="CA23" s="354"/>
      <c r="CB23" s="354"/>
      <c r="CC23" s="355"/>
      <c r="CD23" s="21"/>
      <c r="CE23" s="521"/>
      <c r="CF23" s="521"/>
      <c r="CG23" s="521"/>
      <c r="CH23" s="521"/>
      <c r="CI23" s="521"/>
      <c r="CJ23" s="521"/>
      <c r="CK23" s="521"/>
      <c r="CL23" s="521"/>
      <c r="CM23" s="521"/>
      <c r="CN23" s="521"/>
      <c r="CO23" s="521"/>
      <c r="CP23" s="521"/>
      <c r="CQ23" s="521"/>
      <c r="CR23" s="521"/>
      <c r="CS23" s="522"/>
      <c r="CT23" s="359"/>
      <c r="CU23" s="360"/>
      <c r="CV23" s="360"/>
      <c r="CW23" s="360"/>
      <c r="CX23" s="360"/>
      <c r="CY23" s="360"/>
      <c r="CZ23" s="360"/>
      <c r="DA23" s="361"/>
      <c r="DB23" s="359"/>
      <c r="DC23" s="360"/>
      <c r="DD23" s="360"/>
      <c r="DE23" s="360"/>
      <c r="DF23" s="360"/>
      <c r="DG23" s="360"/>
      <c r="DH23" s="360"/>
      <c r="DI23" s="361"/>
    </row>
    <row r="24" spans="1:113" ht="18.75" customHeight="1" x14ac:dyDescent="0.2">
      <c r="A24" s="2"/>
      <c r="B24" s="549"/>
      <c r="C24" s="550"/>
      <c r="D24" s="551"/>
      <c r="E24" s="374" t="s">
        <v>248</v>
      </c>
      <c r="F24" s="346"/>
      <c r="G24" s="346"/>
      <c r="H24" s="346"/>
      <c r="I24" s="346"/>
      <c r="J24" s="346"/>
      <c r="K24" s="347"/>
      <c r="L24" s="375">
        <v>1</v>
      </c>
      <c r="M24" s="376"/>
      <c r="N24" s="376"/>
      <c r="O24" s="376"/>
      <c r="P24" s="402"/>
      <c r="Q24" s="375">
        <v>7080</v>
      </c>
      <c r="R24" s="376"/>
      <c r="S24" s="376"/>
      <c r="T24" s="376"/>
      <c r="U24" s="376"/>
      <c r="V24" s="402"/>
      <c r="W24" s="556"/>
      <c r="X24" s="550"/>
      <c r="Y24" s="551"/>
      <c r="Z24" s="374" t="s">
        <v>250</v>
      </c>
      <c r="AA24" s="346"/>
      <c r="AB24" s="346"/>
      <c r="AC24" s="346"/>
      <c r="AD24" s="346"/>
      <c r="AE24" s="346"/>
      <c r="AF24" s="346"/>
      <c r="AG24" s="347"/>
      <c r="AH24" s="375">
        <v>327</v>
      </c>
      <c r="AI24" s="376"/>
      <c r="AJ24" s="376"/>
      <c r="AK24" s="376"/>
      <c r="AL24" s="402"/>
      <c r="AM24" s="375">
        <v>1024164</v>
      </c>
      <c r="AN24" s="376"/>
      <c r="AO24" s="376"/>
      <c r="AP24" s="376"/>
      <c r="AQ24" s="376"/>
      <c r="AR24" s="402"/>
      <c r="AS24" s="375">
        <v>3132</v>
      </c>
      <c r="AT24" s="376"/>
      <c r="AU24" s="376"/>
      <c r="AV24" s="376"/>
      <c r="AW24" s="376"/>
      <c r="AX24" s="377"/>
      <c r="AY24" s="448" t="s">
        <v>251</v>
      </c>
      <c r="AZ24" s="449"/>
      <c r="BA24" s="449"/>
      <c r="BB24" s="449"/>
      <c r="BC24" s="449"/>
      <c r="BD24" s="449"/>
      <c r="BE24" s="449"/>
      <c r="BF24" s="449"/>
      <c r="BG24" s="449"/>
      <c r="BH24" s="449"/>
      <c r="BI24" s="449"/>
      <c r="BJ24" s="449"/>
      <c r="BK24" s="449"/>
      <c r="BL24" s="449"/>
      <c r="BM24" s="450"/>
      <c r="BN24" s="353">
        <v>5822154</v>
      </c>
      <c r="BO24" s="354"/>
      <c r="BP24" s="354"/>
      <c r="BQ24" s="354"/>
      <c r="BR24" s="354"/>
      <c r="BS24" s="354"/>
      <c r="BT24" s="354"/>
      <c r="BU24" s="355"/>
      <c r="BV24" s="353">
        <v>5615006</v>
      </c>
      <c r="BW24" s="354"/>
      <c r="BX24" s="354"/>
      <c r="BY24" s="354"/>
      <c r="BZ24" s="354"/>
      <c r="CA24" s="354"/>
      <c r="CB24" s="354"/>
      <c r="CC24" s="355"/>
      <c r="CD24" s="21"/>
      <c r="CE24" s="521"/>
      <c r="CF24" s="521"/>
      <c r="CG24" s="521"/>
      <c r="CH24" s="521"/>
      <c r="CI24" s="521"/>
      <c r="CJ24" s="521"/>
      <c r="CK24" s="521"/>
      <c r="CL24" s="521"/>
      <c r="CM24" s="521"/>
      <c r="CN24" s="521"/>
      <c r="CO24" s="521"/>
      <c r="CP24" s="521"/>
      <c r="CQ24" s="521"/>
      <c r="CR24" s="521"/>
      <c r="CS24" s="522"/>
      <c r="CT24" s="359"/>
      <c r="CU24" s="360"/>
      <c r="CV24" s="360"/>
      <c r="CW24" s="360"/>
      <c r="CX24" s="360"/>
      <c r="CY24" s="360"/>
      <c r="CZ24" s="360"/>
      <c r="DA24" s="361"/>
      <c r="DB24" s="359"/>
      <c r="DC24" s="360"/>
      <c r="DD24" s="360"/>
      <c r="DE24" s="360"/>
      <c r="DF24" s="360"/>
      <c r="DG24" s="360"/>
      <c r="DH24" s="360"/>
      <c r="DI24" s="361"/>
    </row>
    <row r="25" spans="1:113" ht="18.75" customHeight="1" x14ac:dyDescent="0.2">
      <c r="A25" s="2"/>
      <c r="B25" s="549"/>
      <c r="C25" s="550"/>
      <c r="D25" s="551"/>
      <c r="E25" s="374" t="s">
        <v>253</v>
      </c>
      <c r="F25" s="346"/>
      <c r="G25" s="346"/>
      <c r="H25" s="346"/>
      <c r="I25" s="346"/>
      <c r="J25" s="346"/>
      <c r="K25" s="347"/>
      <c r="L25" s="375">
        <v>1</v>
      </c>
      <c r="M25" s="376"/>
      <c r="N25" s="376"/>
      <c r="O25" s="376"/>
      <c r="P25" s="402"/>
      <c r="Q25" s="375">
        <v>6885</v>
      </c>
      <c r="R25" s="376"/>
      <c r="S25" s="376"/>
      <c r="T25" s="376"/>
      <c r="U25" s="376"/>
      <c r="V25" s="402"/>
      <c r="W25" s="556"/>
      <c r="X25" s="550"/>
      <c r="Y25" s="551"/>
      <c r="Z25" s="374" t="s">
        <v>256</v>
      </c>
      <c r="AA25" s="346"/>
      <c r="AB25" s="346"/>
      <c r="AC25" s="346"/>
      <c r="AD25" s="346"/>
      <c r="AE25" s="346"/>
      <c r="AF25" s="346"/>
      <c r="AG25" s="347"/>
      <c r="AH25" s="375" t="s">
        <v>203</v>
      </c>
      <c r="AI25" s="376"/>
      <c r="AJ25" s="376"/>
      <c r="AK25" s="376"/>
      <c r="AL25" s="402"/>
      <c r="AM25" s="375" t="s">
        <v>203</v>
      </c>
      <c r="AN25" s="376"/>
      <c r="AO25" s="376"/>
      <c r="AP25" s="376"/>
      <c r="AQ25" s="376"/>
      <c r="AR25" s="402"/>
      <c r="AS25" s="375" t="s">
        <v>203</v>
      </c>
      <c r="AT25" s="376"/>
      <c r="AU25" s="376"/>
      <c r="AV25" s="376"/>
      <c r="AW25" s="376"/>
      <c r="AX25" s="377"/>
      <c r="AY25" s="333" t="s">
        <v>40</v>
      </c>
      <c r="AZ25" s="334"/>
      <c r="BA25" s="334"/>
      <c r="BB25" s="334"/>
      <c r="BC25" s="334"/>
      <c r="BD25" s="334"/>
      <c r="BE25" s="334"/>
      <c r="BF25" s="334"/>
      <c r="BG25" s="334"/>
      <c r="BH25" s="334"/>
      <c r="BI25" s="334"/>
      <c r="BJ25" s="334"/>
      <c r="BK25" s="334"/>
      <c r="BL25" s="334"/>
      <c r="BM25" s="335"/>
      <c r="BN25" s="336">
        <v>15621985</v>
      </c>
      <c r="BO25" s="337"/>
      <c r="BP25" s="337"/>
      <c r="BQ25" s="337"/>
      <c r="BR25" s="337"/>
      <c r="BS25" s="337"/>
      <c r="BT25" s="337"/>
      <c r="BU25" s="338"/>
      <c r="BV25" s="336">
        <v>5829475</v>
      </c>
      <c r="BW25" s="337"/>
      <c r="BX25" s="337"/>
      <c r="BY25" s="337"/>
      <c r="BZ25" s="337"/>
      <c r="CA25" s="337"/>
      <c r="CB25" s="337"/>
      <c r="CC25" s="338"/>
      <c r="CD25" s="21"/>
      <c r="CE25" s="521"/>
      <c r="CF25" s="521"/>
      <c r="CG25" s="521"/>
      <c r="CH25" s="521"/>
      <c r="CI25" s="521"/>
      <c r="CJ25" s="521"/>
      <c r="CK25" s="521"/>
      <c r="CL25" s="521"/>
      <c r="CM25" s="521"/>
      <c r="CN25" s="521"/>
      <c r="CO25" s="521"/>
      <c r="CP25" s="521"/>
      <c r="CQ25" s="521"/>
      <c r="CR25" s="521"/>
      <c r="CS25" s="522"/>
      <c r="CT25" s="359"/>
      <c r="CU25" s="360"/>
      <c r="CV25" s="360"/>
      <c r="CW25" s="360"/>
      <c r="CX25" s="360"/>
      <c r="CY25" s="360"/>
      <c r="CZ25" s="360"/>
      <c r="DA25" s="361"/>
      <c r="DB25" s="359"/>
      <c r="DC25" s="360"/>
      <c r="DD25" s="360"/>
      <c r="DE25" s="360"/>
      <c r="DF25" s="360"/>
      <c r="DG25" s="360"/>
      <c r="DH25" s="360"/>
      <c r="DI25" s="361"/>
    </row>
    <row r="26" spans="1:113" ht="18.75" customHeight="1" x14ac:dyDescent="0.2">
      <c r="A26" s="2"/>
      <c r="B26" s="549"/>
      <c r="C26" s="550"/>
      <c r="D26" s="551"/>
      <c r="E26" s="374" t="s">
        <v>257</v>
      </c>
      <c r="F26" s="346"/>
      <c r="G26" s="346"/>
      <c r="H26" s="346"/>
      <c r="I26" s="346"/>
      <c r="J26" s="346"/>
      <c r="K26" s="347"/>
      <c r="L26" s="375">
        <v>1</v>
      </c>
      <c r="M26" s="376"/>
      <c r="N26" s="376"/>
      <c r="O26" s="376"/>
      <c r="P26" s="402"/>
      <c r="Q26" s="375">
        <v>6435</v>
      </c>
      <c r="R26" s="376"/>
      <c r="S26" s="376"/>
      <c r="T26" s="376"/>
      <c r="U26" s="376"/>
      <c r="V26" s="402"/>
      <c r="W26" s="556"/>
      <c r="X26" s="550"/>
      <c r="Y26" s="551"/>
      <c r="Z26" s="374" t="s">
        <v>258</v>
      </c>
      <c r="AA26" s="454"/>
      <c r="AB26" s="454"/>
      <c r="AC26" s="454"/>
      <c r="AD26" s="454"/>
      <c r="AE26" s="454"/>
      <c r="AF26" s="454"/>
      <c r="AG26" s="455"/>
      <c r="AH26" s="375">
        <v>7</v>
      </c>
      <c r="AI26" s="376"/>
      <c r="AJ26" s="376"/>
      <c r="AK26" s="376"/>
      <c r="AL26" s="402"/>
      <c r="AM26" s="375">
        <v>23373</v>
      </c>
      <c r="AN26" s="376"/>
      <c r="AO26" s="376"/>
      <c r="AP26" s="376"/>
      <c r="AQ26" s="376"/>
      <c r="AR26" s="402"/>
      <c r="AS26" s="375">
        <v>3339</v>
      </c>
      <c r="AT26" s="376"/>
      <c r="AU26" s="376"/>
      <c r="AV26" s="376"/>
      <c r="AW26" s="376"/>
      <c r="AX26" s="377"/>
      <c r="AY26" s="356" t="s">
        <v>259</v>
      </c>
      <c r="AZ26" s="357"/>
      <c r="BA26" s="357"/>
      <c r="BB26" s="357"/>
      <c r="BC26" s="357"/>
      <c r="BD26" s="357"/>
      <c r="BE26" s="357"/>
      <c r="BF26" s="357"/>
      <c r="BG26" s="357"/>
      <c r="BH26" s="357"/>
      <c r="BI26" s="357"/>
      <c r="BJ26" s="357"/>
      <c r="BK26" s="357"/>
      <c r="BL26" s="357"/>
      <c r="BM26" s="358"/>
      <c r="BN26" s="353" t="s">
        <v>203</v>
      </c>
      <c r="BO26" s="354"/>
      <c r="BP26" s="354"/>
      <c r="BQ26" s="354"/>
      <c r="BR26" s="354"/>
      <c r="BS26" s="354"/>
      <c r="BT26" s="354"/>
      <c r="BU26" s="355"/>
      <c r="BV26" s="353" t="s">
        <v>203</v>
      </c>
      <c r="BW26" s="354"/>
      <c r="BX26" s="354"/>
      <c r="BY26" s="354"/>
      <c r="BZ26" s="354"/>
      <c r="CA26" s="354"/>
      <c r="CB26" s="354"/>
      <c r="CC26" s="355"/>
      <c r="CD26" s="21"/>
      <c r="CE26" s="521"/>
      <c r="CF26" s="521"/>
      <c r="CG26" s="521"/>
      <c r="CH26" s="521"/>
      <c r="CI26" s="521"/>
      <c r="CJ26" s="521"/>
      <c r="CK26" s="521"/>
      <c r="CL26" s="521"/>
      <c r="CM26" s="521"/>
      <c r="CN26" s="521"/>
      <c r="CO26" s="521"/>
      <c r="CP26" s="521"/>
      <c r="CQ26" s="521"/>
      <c r="CR26" s="521"/>
      <c r="CS26" s="522"/>
      <c r="CT26" s="359"/>
      <c r="CU26" s="360"/>
      <c r="CV26" s="360"/>
      <c r="CW26" s="360"/>
      <c r="CX26" s="360"/>
      <c r="CY26" s="360"/>
      <c r="CZ26" s="360"/>
      <c r="DA26" s="361"/>
      <c r="DB26" s="359"/>
      <c r="DC26" s="360"/>
      <c r="DD26" s="360"/>
      <c r="DE26" s="360"/>
      <c r="DF26" s="360"/>
      <c r="DG26" s="360"/>
      <c r="DH26" s="360"/>
      <c r="DI26" s="361"/>
    </row>
    <row r="27" spans="1:113" ht="18.75" customHeight="1" x14ac:dyDescent="0.2">
      <c r="A27" s="2"/>
      <c r="B27" s="549"/>
      <c r="C27" s="550"/>
      <c r="D27" s="551"/>
      <c r="E27" s="374" t="s">
        <v>260</v>
      </c>
      <c r="F27" s="346"/>
      <c r="G27" s="346"/>
      <c r="H27" s="346"/>
      <c r="I27" s="346"/>
      <c r="J27" s="346"/>
      <c r="K27" s="347"/>
      <c r="L27" s="375">
        <v>1</v>
      </c>
      <c r="M27" s="376"/>
      <c r="N27" s="376"/>
      <c r="O27" s="376"/>
      <c r="P27" s="402"/>
      <c r="Q27" s="375">
        <v>5300</v>
      </c>
      <c r="R27" s="376"/>
      <c r="S27" s="376"/>
      <c r="T27" s="376"/>
      <c r="U27" s="376"/>
      <c r="V27" s="402"/>
      <c r="W27" s="556"/>
      <c r="X27" s="550"/>
      <c r="Y27" s="551"/>
      <c r="Z27" s="374" t="s">
        <v>261</v>
      </c>
      <c r="AA27" s="346"/>
      <c r="AB27" s="346"/>
      <c r="AC27" s="346"/>
      <c r="AD27" s="346"/>
      <c r="AE27" s="346"/>
      <c r="AF27" s="346"/>
      <c r="AG27" s="347"/>
      <c r="AH27" s="375">
        <v>2</v>
      </c>
      <c r="AI27" s="376"/>
      <c r="AJ27" s="376"/>
      <c r="AK27" s="376"/>
      <c r="AL27" s="402"/>
      <c r="AM27" s="375" t="s">
        <v>264</v>
      </c>
      <c r="AN27" s="376"/>
      <c r="AO27" s="376"/>
      <c r="AP27" s="376"/>
      <c r="AQ27" s="376"/>
      <c r="AR27" s="402"/>
      <c r="AS27" s="375" t="s">
        <v>264</v>
      </c>
      <c r="AT27" s="376"/>
      <c r="AU27" s="376"/>
      <c r="AV27" s="376"/>
      <c r="AW27" s="376"/>
      <c r="AX27" s="377"/>
      <c r="AY27" s="410" t="s">
        <v>267</v>
      </c>
      <c r="AZ27" s="411"/>
      <c r="BA27" s="411"/>
      <c r="BB27" s="411"/>
      <c r="BC27" s="411"/>
      <c r="BD27" s="411"/>
      <c r="BE27" s="411"/>
      <c r="BF27" s="411"/>
      <c r="BG27" s="411"/>
      <c r="BH27" s="411"/>
      <c r="BI27" s="411"/>
      <c r="BJ27" s="411"/>
      <c r="BK27" s="411"/>
      <c r="BL27" s="411"/>
      <c r="BM27" s="412"/>
      <c r="BN27" s="451" t="s">
        <v>203</v>
      </c>
      <c r="BO27" s="452"/>
      <c r="BP27" s="452"/>
      <c r="BQ27" s="452"/>
      <c r="BR27" s="452"/>
      <c r="BS27" s="452"/>
      <c r="BT27" s="452"/>
      <c r="BU27" s="453"/>
      <c r="BV27" s="451" t="s">
        <v>203</v>
      </c>
      <c r="BW27" s="452"/>
      <c r="BX27" s="452"/>
      <c r="BY27" s="452"/>
      <c r="BZ27" s="452"/>
      <c r="CA27" s="452"/>
      <c r="CB27" s="452"/>
      <c r="CC27" s="453"/>
      <c r="CD27" s="17"/>
      <c r="CE27" s="521"/>
      <c r="CF27" s="521"/>
      <c r="CG27" s="521"/>
      <c r="CH27" s="521"/>
      <c r="CI27" s="521"/>
      <c r="CJ27" s="521"/>
      <c r="CK27" s="521"/>
      <c r="CL27" s="521"/>
      <c r="CM27" s="521"/>
      <c r="CN27" s="521"/>
      <c r="CO27" s="521"/>
      <c r="CP27" s="521"/>
      <c r="CQ27" s="521"/>
      <c r="CR27" s="521"/>
      <c r="CS27" s="522"/>
      <c r="CT27" s="359"/>
      <c r="CU27" s="360"/>
      <c r="CV27" s="360"/>
      <c r="CW27" s="360"/>
      <c r="CX27" s="360"/>
      <c r="CY27" s="360"/>
      <c r="CZ27" s="360"/>
      <c r="DA27" s="361"/>
      <c r="DB27" s="359"/>
      <c r="DC27" s="360"/>
      <c r="DD27" s="360"/>
      <c r="DE27" s="360"/>
      <c r="DF27" s="360"/>
      <c r="DG27" s="360"/>
      <c r="DH27" s="360"/>
      <c r="DI27" s="361"/>
    </row>
    <row r="28" spans="1:113" ht="18.75" customHeight="1" x14ac:dyDescent="0.2">
      <c r="A28" s="2"/>
      <c r="B28" s="549"/>
      <c r="C28" s="550"/>
      <c r="D28" s="551"/>
      <c r="E28" s="374" t="s">
        <v>268</v>
      </c>
      <c r="F28" s="346"/>
      <c r="G28" s="346"/>
      <c r="H28" s="346"/>
      <c r="I28" s="346"/>
      <c r="J28" s="346"/>
      <c r="K28" s="347"/>
      <c r="L28" s="375">
        <v>1</v>
      </c>
      <c r="M28" s="376"/>
      <c r="N28" s="376"/>
      <c r="O28" s="376"/>
      <c r="P28" s="402"/>
      <c r="Q28" s="375">
        <v>4700</v>
      </c>
      <c r="R28" s="376"/>
      <c r="S28" s="376"/>
      <c r="T28" s="376"/>
      <c r="U28" s="376"/>
      <c r="V28" s="402"/>
      <c r="W28" s="556"/>
      <c r="X28" s="550"/>
      <c r="Y28" s="551"/>
      <c r="Z28" s="374" t="s">
        <v>38</v>
      </c>
      <c r="AA28" s="346"/>
      <c r="AB28" s="346"/>
      <c r="AC28" s="346"/>
      <c r="AD28" s="346"/>
      <c r="AE28" s="346"/>
      <c r="AF28" s="346"/>
      <c r="AG28" s="347"/>
      <c r="AH28" s="375" t="s">
        <v>203</v>
      </c>
      <c r="AI28" s="376"/>
      <c r="AJ28" s="376"/>
      <c r="AK28" s="376"/>
      <c r="AL28" s="402"/>
      <c r="AM28" s="375" t="s">
        <v>203</v>
      </c>
      <c r="AN28" s="376"/>
      <c r="AO28" s="376"/>
      <c r="AP28" s="376"/>
      <c r="AQ28" s="376"/>
      <c r="AR28" s="402"/>
      <c r="AS28" s="375" t="s">
        <v>203</v>
      </c>
      <c r="AT28" s="376"/>
      <c r="AU28" s="376"/>
      <c r="AV28" s="376"/>
      <c r="AW28" s="376"/>
      <c r="AX28" s="377"/>
      <c r="AY28" s="537" t="s">
        <v>269</v>
      </c>
      <c r="AZ28" s="538"/>
      <c r="BA28" s="538"/>
      <c r="BB28" s="539"/>
      <c r="BC28" s="333" t="s">
        <v>104</v>
      </c>
      <c r="BD28" s="334"/>
      <c r="BE28" s="334"/>
      <c r="BF28" s="334"/>
      <c r="BG28" s="334"/>
      <c r="BH28" s="334"/>
      <c r="BI28" s="334"/>
      <c r="BJ28" s="334"/>
      <c r="BK28" s="334"/>
      <c r="BL28" s="334"/>
      <c r="BM28" s="335"/>
      <c r="BN28" s="336">
        <v>2042680</v>
      </c>
      <c r="BO28" s="337"/>
      <c r="BP28" s="337"/>
      <c r="BQ28" s="337"/>
      <c r="BR28" s="337"/>
      <c r="BS28" s="337"/>
      <c r="BT28" s="337"/>
      <c r="BU28" s="338"/>
      <c r="BV28" s="336">
        <v>2862448</v>
      </c>
      <c r="BW28" s="337"/>
      <c r="BX28" s="337"/>
      <c r="BY28" s="337"/>
      <c r="BZ28" s="337"/>
      <c r="CA28" s="337"/>
      <c r="CB28" s="337"/>
      <c r="CC28" s="338"/>
      <c r="CD28" s="21"/>
      <c r="CE28" s="521"/>
      <c r="CF28" s="521"/>
      <c r="CG28" s="521"/>
      <c r="CH28" s="521"/>
      <c r="CI28" s="521"/>
      <c r="CJ28" s="521"/>
      <c r="CK28" s="521"/>
      <c r="CL28" s="521"/>
      <c r="CM28" s="521"/>
      <c r="CN28" s="521"/>
      <c r="CO28" s="521"/>
      <c r="CP28" s="521"/>
      <c r="CQ28" s="521"/>
      <c r="CR28" s="521"/>
      <c r="CS28" s="522"/>
      <c r="CT28" s="359"/>
      <c r="CU28" s="360"/>
      <c r="CV28" s="360"/>
      <c r="CW28" s="360"/>
      <c r="CX28" s="360"/>
      <c r="CY28" s="360"/>
      <c r="CZ28" s="360"/>
      <c r="DA28" s="361"/>
      <c r="DB28" s="359"/>
      <c r="DC28" s="360"/>
      <c r="DD28" s="360"/>
      <c r="DE28" s="360"/>
      <c r="DF28" s="360"/>
      <c r="DG28" s="360"/>
      <c r="DH28" s="360"/>
      <c r="DI28" s="361"/>
    </row>
    <row r="29" spans="1:113" ht="18.75" customHeight="1" x14ac:dyDescent="0.2">
      <c r="A29" s="2"/>
      <c r="B29" s="549"/>
      <c r="C29" s="550"/>
      <c r="D29" s="551"/>
      <c r="E29" s="374" t="s">
        <v>272</v>
      </c>
      <c r="F29" s="346"/>
      <c r="G29" s="346"/>
      <c r="H29" s="346"/>
      <c r="I29" s="346"/>
      <c r="J29" s="346"/>
      <c r="K29" s="347"/>
      <c r="L29" s="375">
        <v>16</v>
      </c>
      <c r="M29" s="376"/>
      <c r="N29" s="376"/>
      <c r="O29" s="376"/>
      <c r="P29" s="402"/>
      <c r="Q29" s="375">
        <v>4500</v>
      </c>
      <c r="R29" s="376"/>
      <c r="S29" s="376"/>
      <c r="T29" s="376"/>
      <c r="U29" s="376"/>
      <c r="V29" s="402"/>
      <c r="W29" s="557"/>
      <c r="X29" s="558"/>
      <c r="Y29" s="559"/>
      <c r="Z29" s="374" t="s">
        <v>274</v>
      </c>
      <c r="AA29" s="346"/>
      <c r="AB29" s="346"/>
      <c r="AC29" s="346"/>
      <c r="AD29" s="346"/>
      <c r="AE29" s="346"/>
      <c r="AF29" s="346"/>
      <c r="AG29" s="347"/>
      <c r="AH29" s="375">
        <v>329</v>
      </c>
      <c r="AI29" s="376"/>
      <c r="AJ29" s="376"/>
      <c r="AK29" s="376"/>
      <c r="AL29" s="402"/>
      <c r="AM29" s="375">
        <v>1033328</v>
      </c>
      <c r="AN29" s="376"/>
      <c r="AO29" s="376"/>
      <c r="AP29" s="376"/>
      <c r="AQ29" s="376"/>
      <c r="AR29" s="402"/>
      <c r="AS29" s="375">
        <v>3141</v>
      </c>
      <c r="AT29" s="376"/>
      <c r="AU29" s="376"/>
      <c r="AV29" s="376"/>
      <c r="AW29" s="376"/>
      <c r="AX29" s="377"/>
      <c r="AY29" s="540"/>
      <c r="AZ29" s="541"/>
      <c r="BA29" s="541"/>
      <c r="BB29" s="542"/>
      <c r="BC29" s="350" t="s">
        <v>275</v>
      </c>
      <c r="BD29" s="351"/>
      <c r="BE29" s="351"/>
      <c r="BF29" s="351"/>
      <c r="BG29" s="351"/>
      <c r="BH29" s="351"/>
      <c r="BI29" s="351"/>
      <c r="BJ29" s="351"/>
      <c r="BK29" s="351"/>
      <c r="BL29" s="351"/>
      <c r="BM29" s="352"/>
      <c r="BN29" s="353">
        <v>291695</v>
      </c>
      <c r="BO29" s="354"/>
      <c r="BP29" s="354"/>
      <c r="BQ29" s="354"/>
      <c r="BR29" s="354"/>
      <c r="BS29" s="354"/>
      <c r="BT29" s="354"/>
      <c r="BU29" s="355"/>
      <c r="BV29" s="353">
        <v>251005</v>
      </c>
      <c r="BW29" s="354"/>
      <c r="BX29" s="354"/>
      <c r="BY29" s="354"/>
      <c r="BZ29" s="354"/>
      <c r="CA29" s="354"/>
      <c r="CB29" s="354"/>
      <c r="CC29" s="355"/>
      <c r="CD29" s="17"/>
      <c r="CE29" s="521"/>
      <c r="CF29" s="521"/>
      <c r="CG29" s="521"/>
      <c r="CH29" s="521"/>
      <c r="CI29" s="521"/>
      <c r="CJ29" s="521"/>
      <c r="CK29" s="521"/>
      <c r="CL29" s="521"/>
      <c r="CM29" s="521"/>
      <c r="CN29" s="521"/>
      <c r="CO29" s="521"/>
      <c r="CP29" s="521"/>
      <c r="CQ29" s="521"/>
      <c r="CR29" s="521"/>
      <c r="CS29" s="522"/>
      <c r="CT29" s="359"/>
      <c r="CU29" s="360"/>
      <c r="CV29" s="360"/>
      <c r="CW29" s="360"/>
      <c r="CX29" s="360"/>
      <c r="CY29" s="360"/>
      <c r="CZ29" s="360"/>
      <c r="DA29" s="361"/>
      <c r="DB29" s="359"/>
      <c r="DC29" s="360"/>
      <c r="DD29" s="360"/>
      <c r="DE29" s="360"/>
      <c r="DF29" s="360"/>
      <c r="DG29" s="360"/>
      <c r="DH29" s="360"/>
      <c r="DI29" s="361"/>
    </row>
    <row r="30" spans="1:113" ht="18.75" customHeight="1" x14ac:dyDescent="0.2">
      <c r="A30" s="2"/>
      <c r="B30" s="552"/>
      <c r="C30" s="553"/>
      <c r="D30" s="554"/>
      <c r="E30" s="378"/>
      <c r="F30" s="379"/>
      <c r="G30" s="379"/>
      <c r="H30" s="379"/>
      <c r="I30" s="379"/>
      <c r="J30" s="379"/>
      <c r="K30" s="380"/>
      <c r="L30" s="456"/>
      <c r="M30" s="457"/>
      <c r="N30" s="457"/>
      <c r="O30" s="457"/>
      <c r="P30" s="458"/>
      <c r="Q30" s="456"/>
      <c r="R30" s="457"/>
      <c r="S30" s="457"/>
      <c r="T30" s="457"/>
      <c r="U30" s="457"/>
      <c r="V30" s="458"/>
      <c r="W30" s="459" t="s">
        <v>277</v>
      </c>
      <c r="X30" s="460"/>
      <c r="Y30" s="460"/>
      <c r="Z30" s="460"/>
      <c r="AA30" s="460"/>
      <c r="AB30" s="460"/>
      <c r="AC30" s="460"/>
      <c r="AD30" s="460"/>
      <c r="AE30" s="460"/>
      <c r="AF30" s="460"/>
      <c r="AG30" s="461"/>
      <c r="AH30" s="430">
        <v>101.5</v>
      </c>
      <c r="AI30" s="431"/>
      <c r="AJ30" s="431"/>
      <c r="AK30" s="431"/>
      <c r="AL30" s="431"/>
      <c r="AM30" s="431"/>
      <c r="AN30" s="431"/>
      <c r="AO30" s="431"/>
      <c r="AP30" s="431"/>
      <c r="AQ30" s="431"/>
      <c r="AR30" s="431"/>
      <c r="AS30" s="431"/>
      <c r="AT30" s="431"/>
      <c r="AU30" s="431"/>
      <c r="AV30" s="431"/>
      <c r="AW30" s="431"/>
      <c r="AX30" s="433"/>
      <c r="AY30" s="543"/>
      <c r="AZ30" s="544"/>
      <c r="BA30" s="544"/>
      <c r="BB30" s="545"/>
      <c r="BC30" s="448" t="s">
        <v>70</v>
      </c>
      <c r="BD30" s="449"/>
      <c r="BE30" s="449"/>
      <c r="BF30" s="449"/>
      <c r="BG30" s="449"/>
      <c r="BH30" s="449"/>
      <c r="BI30" s="449"/>
      <c r="BJ30" s="449"/>
      <c r="BK30" s="449"/>
      <c r="BL30" s="449"/>
      <c r="BM30" s="450"/>
      <c r="BN30" s="451">
        <v>1910100</v>
      </c>
      <c r="BO30" s="452"/>
      <c r="BP30" s="452"/>
      <c r="BQ30" s="452"/>
      <c r="BR30" s="452"/>
      <c r="BS30" s="452"/>
      <c r="BT30" s="452"/>
      <c r="BU30" s="453"/>
      <c r="BV30" s="451">
        <v>1347365</v>
      </c>
      <c r="BW30" s="452"/>
      <c r="BX30" s="452"/>
      <c r="BY30" s="452"/>
      <c r="BZ30" s="452"/>
      <c r="CA30" s="452"/>
      <c r="CB30" s="452"/>
      <c r="CC30" s="453"/>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62" t="s">
        <v>192</v>
      </c>
      <c r="D32" s="462"/>
      <c r="E32" s="462"/>
      <c r="F32" s="462"/>
      <c r="G32" s="462"/>
      <c r="H32" s="462"/>
      <c r="I32" s="462"/>
      <c r="J32" s="462"/>
      <c r="K32" s="462"/>
      <c r="L32" s="462"/>
      <c r="M32" s="462"/>
      <c r="N32" s="462"/>
      <c r="O32" s="462"/>
      <c r="P32" s="462"/>
      <c r="Q32" s="462"/>
      <c r="R32" s="462"/>
      <c r="S32" s="462"/>
      <c r="U32" s="357" t="s">
        <v>94</v>
      </c>
      <c r="V32" s="357"/>
      <c r="W32" s="357"/>
      <c r="X32" s="357"/>
      <c r="Y32" s="357"/>
      <c r="Z32" s="357"/>
      <c r="AA32" s="357"/>
      <c r="AB32" s="357"/>
      <c r="AC32" s="357"/>
      <c r="AD32" s="357"/>
      <c r="AE32" s="357"/>
      <c r="AF32" s="357"/>
      <c r="AG32" s="357"/>
      <c r="AH32" s="357"/>
      <c r="AI32" s="357"/>
      <c r="AJ32" s="357"/>
      <c r="AK32" s="357"/>
      <c r="AM32" s="357" t="s">
        <v>279</v>
      </c>
      <c r="AN32" s="357"/>
      <c r="AO32" s="357"/>
      <c r="AP32" s="357"/>
      <c r="AQ32" s="357"/>
      <c r="AR32" s="357"/>
      <c r="AS32" s="357"/>
      <c r="AT32" s="357"/>
      <c r="AU32" s="357"/>
      <c r="AV32" s="357"/>
      <c r="AW32" s="357"/>
      <c r="AX32" s="357"/>
      <c r="AY32" s="357"/>
      <c r="AZ32" s="357"/>
      <c r="BA32" s="357"/>
      <c r="BB32" s="357"/>
      <c r="BC32" s="357"/>
      <c r="BE32" s="357" t="s">
        <v>280</v>
      </c>
      <c r="BF32" s="357"/>
      <c r="BG32" s="357"/>
      <c r="BH32" s="357"/>
      <c r="BI32" s="357"/>
      <c r="BJ32" s="357"/>
      <c r="BK32" s="357"/>
      <c r="BL32" s="357"/>
      <c r="BM32" s="357"/>
      <c r="BN32" s="357"/>
      <c r="BO32" s="357"/>
      <c r="BP32" s="357"/>
      <c r="BQ32" s="357"/>
      <c r="BR32" s="357"/>
      <c r="BS32" s="357"/>
      <c r="BT32" s="357"/>
      <c r="BU32" s="357"/>
      <c r="BW32" s="357" t="s">
        <v>281</v>
      </c>
      <c r="BX32" s="357"/>
      <c r="BY32" s="357"/>
      <c r="BZ32" s="357"/>
      <c r="CA32" s="357"/>
      <c r="CB32" s="357"/>
      <c r="CC32" s="357"/>
      <c r="CD32" s="357"/>
      <c r="CE32" s="357"/>
      <c r="CF32" s="357"/>
      <c r="CG32" s="357"/>
      <c r="CH32" s="357"/>
      <c r="CI32" s="357"/>
      <c r="CJ32" s="357"/>
      <c r="CK32" s="357"/>
      <c r="CL32" s="357"/>
      <c r="CM32" s="357"/>
      <c r="CO32" s="357" t="s">
        <v>283</v>
      </c>
      <c r="CP32" s="357"/>
      <c r="CQ32" s="357"/>
      <c r="CR32" s="357"/>
      <c r="CS32" s="357"/>
      <c r="CT32" s="357"/>
      <c r="CU32" s="357"/>
      <c r="CV32" s="357"/>
      <c r="CW32" s="357"/>
      <c r="CX32" s="357"/>
      <c r="CY32" s="357"/>
      <c r="CZ32" s="357"/>
      <c r="DA32" s="357"/>
      <c r="DB32" s="357"/>
      <c r="DC32" s="357"/>
      <c r="DD32" s="357"/>
      <c r="DE32" s="357"/>
      <c r="DI32" s="36"/>
    </row>
    <row r="33" spans="1:113" ht="13.5" customHeight="1" x14ac:dyDescent="0.2">
      <c r="A33" s="2"/>
      <c r="B33" s="5"/>
      <c r="C33" s="463" t="s">
        <v>123</v>
      </c>
      <c r="D33" s="463"/>
      <c r="E33" s="464" t="s">
        <v>284</v>
      </c>
      <c r="F33" s="464"/>
      <c r="G33" s="464"/>
      <c r="H33" s="464"/>
      <c r="I33" s="464"/>
      <c r="J33" s="464"/>
      <c r="K33" s="464"/>
      <c r="L33" s="464"/>
      <c r="M33" s="464"/>
      <c r="N33" s="464"/>
      <c r="O33" s="464"/>
      <c r="P33" s="464"/>
      <c r="Q33" s="464"/>
      <c r="R33" s="464"/>
      <c r="S33" s="464"/>
      <c r="T33" s="12"/>
      <c r="U33" s="463" t="s">
        <v>123</v>
      </c>
      <c r="V33" s="463"/>
      <c r="W33" s="464" t="s">
        <v>284</v>
      </c>
      <c r="X33" s="464"/>
      <c r="Y33" s="464"/>
      <c r="Z33" s="464"/>
      <c r="AA33" s="464"/>
      <c r="AB33" s="464"/>
      <c r="AC33" s="464"/>
      <c r="AD33" s="464"/>
      <c r="AE33" s="464"/>
      <c r="AF33" s="464"/>
      <c r="AG33" s="464"/>
      <c r="AH33" s="464"/>
      <c r="AI33" s="464"/>
      <c r="AJ33" s="464"/>
      <c r="AK33" s="464"/>
      <c r="AL33" s="12"/>
      <c r="AM33" s="463" t="s">
        <v>123</v>
      </c>
      <c r="AN33" s="463"/>
      <c r="AO33" s="464" t="s">
        <v>284</v>
      </c>
      <c r="AP33" s="464"/>
      <c r="AQ33" s="464"/>
      <c r="AR33" s="464"/>
      <c r="AS33" s="464"/>
      <c r="AT33" s="464"/>
      <c r="AU33" s="464"/>
      <c r="AV33" s="464"/>
      <c r="AW33" s="464"/>
      <c r="AX33" s="464"/>
      <c r="AY33" s="464"/>
      <c r="AZ33" s="464"/>
      <c r="BA33" s="464"/>
      <c r="BB33" s="464"/>
      <c r="BC33" s="464"/>
      <c r="BD33" s="8"/>
      <c r="BE33" s="464" t="s">
        <v>285</v>
      </c>
      <c r="BF33" s="464"/>
      <c r="BG33" s="464" t="s">
        <v>172</v>
      </c>
      <c r="BH33" s="464"/>
      <c r="BI33" s="464"/>
      <c r="BJ33" s="464"/>
      <c r="BK33" s="464"/>
      <c r="BL33" s="464"/>
      <c r="BM33" s="464"/>
      <c r="BN33" s="464"/>
      <c r="BO33" s="464"/>
      <c r="BP33" s="464"/>
      <c r="BQ33" s="464"/>
      <c r="BR33" s="464"/>
      <c r="BS33" s="464"/>
      <c r="BT33" s="464"/>
      <c r="BU33" s="464"/>
      <c r="BV33" s="8"/>
      <c r="BW33" s="463" t="s">
        <v>285</v>
      </c>
      <c r="BX33" s="463"/>
      <c r="BY33" s="464" t="s">
        <v>112</v>
      </c>
      <c r="BZ33" s="464"/>
      <c r="CA33" s="464"/>
      <c r="CB33" s="464"/>
      <c r="CC33" s="464"/>
      <c r="CD33" s="464"/>
      <c r="CE33" s="464"/>
      <c r="CF33" s="464"/>
      <c r="CG33" s="464"/>
      <c r="CH33" s="464"/>
      <c r="CI33" s="464"/>
      <c r="CJ33" s="464"/>
      <c r="CK33" s="464"/>
      <c r="CL33" s="464"/>
      <c r="CM33" s="464"/>
      <c r="CN33" s="12"/>
      <c r="CO33" s="463" t="s">
        <v>123</v>
      </c>
      <c r="CP33" s="463"/>
      <c r="CQ33" s="464" t="s">
        <v>287</v>
      </c>
      <c r="CR33" s="464"/>
      <c r="CS33" s="464"/>
      <c r="CT33" s="464"/>
      <c r="CU33" s="464"/>
      <c r="CV33" s="464"/>
      <c r="CW33" s="464"/>
      <c r="CX33" s="464"/>
      <c r="CY33" s="464"/>
      <c r="CZ33" s="464"/>
      <c r="DA33" s="464"/>
      <c r="DB33" s="464"/>
      <c r="DC33" s="464"/>
      <c r="DD33" s="464"/>
      <c r="DE33" s="464"/>
      <c r="DF33" s="12"/>
      <c r="DG33" s="465" t="s">
        <v>81</v>
      </c>
      <c r="DH33" s="465"/>
      <c r="DI33" s="19"/>
    </row>
    <row r="34" spans="1:113" ht="32.25" customHeight="1" x14ac:dyDescent="0.2">
      <c r="A34" s="2"/>
      <c r="B34" s="5"/>
      <c r="C34" s="466">
        <f>IF(E34="","",1)</f>
        <v>1</v>
      </c>
      <c r="D34" s="466"/>
      <c r="E34" s="467" t="str">
        <f>IF('各会計、関係団体の財政状況及び健全化判断比率'!B7="","",'各会計、関係団体の財政状況及び健全化判断比率'!B7)</f>
        <v>一般会計</v>
      </c>
      <c r="F34" s="467"/>
      <c r="G34" s="467"/>
      <c r="H34" s="467"/>
      <c r="I34" s="467"/>
      <c r="J34" s="467"/>
      <c r="K34" s="467"/>
      <c r="L34" s="467"/>
      <c r="M34" s="467"/>
      <c r="N34" s="467"/>
      <c r="O34" s="467"/>
      <c r="P34" s="467"/>
      <c r="Q34" s="467"/>
      <c r="R34" s="467"/>
      <c r="S34" s="467"/>
      <c r="T34" s="2"/>
      <c r="U34" s="466">
        <f>IF(W34="","",MAX(C34:D43)+1)</f>
        <v>3</v>
      </c>
      <c r="V34" s="466"/>
      <c r="W34" s="467" t="str">
        <f>IF('各会計、関係団体の財政状況及び健全化判断比率'!B28="","",'各会計、関係団体の財政状況及び健全化判断比率'!B28)</f>
        <v>羽村市国民健康保険事業会計</v>
      </c>
      <c r="X34" s="467"/>
      <c r="Y34" s="467"/>
      <c r="Z34" s="467"/>
      <c r="AA34" s="467"/>
      <c r="AB34" s="467"/>
      <c r="AC34" s="467"/>
      <c r="AD34" s="467"/>
      <c r="AE34" s="467"/>
      <c r="AF34" s="467"/>
      <c r="AG34" s="467"/>
      <c r="AH34" s="467"/>
      <c r="AI34" s="467"/>
      <c r="AJ34" s="467"/>
      <c r="AK34" s="467"/>
      <c r="AL34" s="2"/>
      <c r="AM34" s="466">
        <f>IF(AO34="","",MAX(C34:D43,U34:V43)+1)</f>
        <v>6</v>
      </c>
      <c r="AN34" s="466"/>
      <c r="AO34" s="467" t="str">
        <f>IF('各会計、関係団体の財政状況及び健全化判断比率'!B31="","",'各会計、関係団体の財政状況及び健全化判断比率'!B31)</f>
        <v>羽村市水道事業会計</v>
      </c>
      <c r="AP34" s="467"/>
      <c r="AQ34" s="467"/>
      <c r="AR34" s="467"/>
      <c r="AS34" s="467"/>
      <c r="AT34" s="467"/>
      <c r="AU34" s="467"/>
      <c r="AV34" s="467"/>
      <c r="AW34" s="467"/>
      <c r="AX34" s="467"/>
      <c r="AY34" s="467"/>
      <c r="AZ34" s="467"/>
      <c r="BA34" s="467"/>
      <c r="BB34" s="467"/>
      <c r="BC34" s="467"/>
      <c r="BD34" s="2"/>
      <c r="BE34" s="466" t="str">
        <f>IF(BG34="","",MAX(C34:D43,U34:V43,AM34:AN43)+1)</f>
        <v/>
      </c>
      <c r="BF34" s="466"/>
      <c r="BG34" s="467"/>
      <c r="BH34" s="467"/>
      <c r="BI34" s="467"/>
      <c r="BJ34" s="467"/>
      <c r="BK34" s="467"/>
      <c r="BL34" s="467"/>
      <c r="BM34" s="467"/>
      <c r="BN34" s="467"/>
      <c r="BO34" s="467"/>
      <c r="BP34" s="467"/>
      <c r="BQ34" s="467"/>
      <c r="BR34" s="467"/>
      <c r="BS34" s="467"/>
      <c r="BT34" s="467"/>
      <c r="BU34" s="467"/>
      <c r="BV34" s="2"/>
      <c r="BW34" s="466">
        <f>IF(BY34="","",MAX(C34:D43,U34:V43,AM34:AN43,BE34:BF43)+1)</f>
        <v>8</v>
      </c>
      <c r="BX34" s="466"/>
      <c r="BY34" s="467" t="str">
        <f>IF('各会計、関係団体の財政状況及び健全化判断比率'!B68="","",'各会計、関係団体の財政状況及び健全化判断比率'!B68)</f>
        <v>東京たま広域資源循環組合</v>
      </c>
      <c r="BZ34" s="467"/>
      <c r="CA34" s="467"/>
      <c r="CB34" s="467"/>
      <c r="CC34" s="467"/>
      <c r="CD34" s="467"/>
      <c r="CE34" s="467"/>
      <c r="CF34" s="467"/>
      <c r="CG34" s="467"/>
      <c r="CH34" s="467"/>
      <c r="CI34" s="467"/>
      <c r="CJ34" s="467"/>
      <c r="CK34" s="467"/>
      <c r="CL34" s="467"/>
      <c r="CM34" s="467"/>
      <c r="CN34" s="2"/>
      <c r="CO34" s="466">
        <f>IF(CQ34="","",MAX(C34:D43,U34:V43,AM34:AN43,BE34:BF43,BW34:BX43)+1)</f>
        <v>18</v>
      </c>
      <c r="CP34" s="466"/>
      <c r="CQ34" s="467" t="str">
        <f>IF('各会計、関係団体の財政状況及び健全化判断比率'!BS7="","",'各会計、関係団体の財政状況及び健全化判断比率'!BS7)</f>
        <v>コナモーレ</v>
      </c>
      <c r="CR34" s="467"/>
      <c r="CS34" s="467"/>
      <c r="CT34" s="467"/>
      <c r="CU34" s="467"/>
      <c r="CV34" s="467"/>
      <c r="CW34" s="467"/>
      <c r="CX34" s="467"/>
      <c r="CY34" s="467"/>
      <c r="CZ34" s="467"/>
      <c r="DA34" s="467"/>
      <c r="DB34" s="467"/>
      <c r="DC34" s="467"/>
      <c r="DD34" s="467"/>
      <c r="DE34" s="467"/>
      <c r="DG34" s="468" t="str">
        <f>IF('各会計、関係団体の財政状況及び健全化判断比率'!BR7="","",'各会計、関係団体の財政状況及び健全化判断比率'!BR7)</f>
        <v/>
      </c>
      <c r="DH34" s="468"/>
      <c r="DI34" s="19"/>
    </row>
    <row r="35" spans="1:113" ht="32.25" customHeight="1" x14ac:dyDescent="0.2">
      <c r="A35" s="2"/>
      <c r="B35" s="5"/>
      <c r="C35" s="466">
        <f t="shared" ref="C35:C43" si="0">IF(E35="","",C34+1)</f>
        <v>2</v>
      </c>
      <c r="D35" s="466"/>
      <c r="E35" s="467" t="str">
        <f>IF('各会計、関係団体の財政状況及び健全化判断比率'!B8="","",'各会計、関係団体の財政状況及び健全化判断比率'!B8)</f>
        <v>羽村市福生都市計画事業羽村駅西口土地区画整理事業会計</v>
      </c>
      <c r="F35" s="467"/>
      <c r="G35" s="467"/>
      <c r="H35" s="467"/>
      <c r="I35" s="467"/>
      <c r="J35" s="467"/>
      <c r="K35" s="467"/>
      <c r="L35" s="467"/>
      <c r="M35" s="467"/>
      <c r="N35" s="467"/>
      <c r="O35" s="467"/>
      <c r="P35" s="467"/>
      <c r="Q35" s="467"/>
      <c r="R35" s="467"/>
      <c r="S35" s="467"/>
      <c r="T35" s="2"/>
      <c r="U35" s="466">
        <f t="shared" ref="U35:U43" si="1">IF(W35="","",U34+1)</f>
        <v>4</v>
      </c>
      <c r="V35" s="466"/>
      <c r="W35" s="467" t="str">
        <f>IF('各会計、関係団体の財政状況及び健全化判断比率'!B29="","",'各会計、関係団体の財政状況及び健全化判断比率'!B29)</f>
        <v>羽村市介護保険事業会計</v>
      </c>
      <c r="X35" s="467"/>
      <c r="Y35" s="467"/>
      <c r="Z35" s="467"/>
      <c r="AA35" s="467"/>
      <c r="AB35" s="467"/>
      <c r="AC35" s="467"/>
      <c r="AD35" s="467"/>
      <c r="AE35" s="467"/>
      <c r="AF35" s="467"/>
      <c r="AG35" s="467"/>
      <c r="AH35" s="467"/>
      <c r="AI35" s="467"/>
      <c r="AJ35" s="467"/>
      <c r="AK35" s="467"/>
      <c r="AL35" s="2"/>
      <c r="AM35" s="466">
        <f t="shared" ref="AM35:AM43" si="2">IF(AO35="","",AM34+1)</f>
        <v>7</v>
      </c>
      <c r="AN35" s="466"/>
      <c r="AO35" s="467" t="str">
        <f>IF('各会計、関係団体の財政状況及び健全化判断比率'!B32="","",'各会計、関係団体の財政状況及び健全化判断比率'!B32)</f>
        <v>羽村市下水道事業会計</v>
      </c>
      <c r="AP35" s="467"/>
      <c r="AQ35" s="467"/>
      <c r="AR35" s="467"/>
      <c r="AS35" s="467"/>
      <c r="AT35" s="467"/>
      <c r="AU35" s="467"/>
      <c r="AV35" s="467"/>
      <c r="AW35" s="467"/>
      <c r="AX35" s="467"/>
      <c r="AY35" s="467"/>
      <c r="AZ35" s="467"/>
      <c r="BA35" s="467"/>
      <c r="BB35" s="467"/>
      <c r="BC35" s="467"/>
      <c r="BD35" s="2"/>
      <c r="BE35" s="466" t="str">
        <f t="shared" ref="BE35:BE43" si="3">IF(BG35="","",BE34+1)</f>
        <v/>
      </c>
      <c r="BF35" s="466"/>
      <c r="BG35" s="467"/>
      <c r="BH35" s="467"/>
      <c r="BI35" s="467"/>
      <c r="BJ35" s="467"/>
      <c r="BK35" s="467"/>
      <c r="BL35" s="467"/>
      <c r="BM35" s="467"/>
      <c r="BN35" s="467"/>
      <c r="BO35" s="467"/>
      <c r="BP35" s="467"/>
      <c r="BQ35" s="467"/>
      <c r="BR35" s="467"/>
      <c r="BS35" s="467"/>
      <c r="BT35" s="467"/>
      <c r="BU35" s="467"/>
      <c r="BV35" s="2"/>
      <c r="BW35" s="466">
        <f t="shared" ref="BW35:BW43" si="4">IF(BY35="","",BW34+1)</f>
        <v>9</v>
      </c>
      <c r="BX35" s="466"/>
      <c r="BY35" s="467" t="str">
        <f>IF('各会計、関係団体の財政状況及び健全化判断比率'!B69="","",'各会計、関係団体の財政状況及び健全化判断比率'!B69)</f>
        <v>西多摩衛生組合</v>
      </c>
      <c r="BZ35" s="467"/>
      <c r="CA35" s="467"/>
      <c r="CB35" s="467"/>
      <c r="CC35" s="467"/>
      <c r="CD35" s="467"/>
      <c r="CE35" s="467"/>
      <c r="CF35" s="467"/>
      <c r="CG35" s="467"/>
      <c r="CH35" s="467"/>
      <c r="CI35" s="467"/>
      <c r="CJ35" s="467"/>
      <c r="CK35" s="467"/>
      <c r="CL35" s="467"/>
      <c r="CM35" s="467"/>
      <c r="CN35" s="2"/>
      <c r="CO35" s="466">
        <f t="shared" ref="CO35:CO43" si="5">IF(CQ35="","",CO34+1)</f>
        <v>19</v>
      </c>
      <c r="CP35" s="466"/>
      <c r="CQ35" s="467" t="str">
        <f>IF('各会計、関係団体の財政状況及び健全化判断比率'!BS8="","",'各会計、関係団体の財政状況及び健全化判断比率'!BS8)</f>
        <v>羽村市土地開発公社</v>
      </c>
      <c r="CR35" s="467"/>
      <c r="CS35" s="467"/>
      <c r="CT35" s="467"/>
      <c r="CU35" s="467"/>
      <c r="CV35" s="467"/>
      <c r="CW35" s="467"/>
      <c r="CX35" s="467"/>
      <c r="CY35" s="467"/>
      <c r="CZ35" s="467"/>
      <c r="DA35" s="467"/>
      <c r="DB35" s="467"/>
      <c r="DC35" s="467"/>
      <c r="DD35" s="467"/>
      <c r="DE35" s="467"/>
      <c r="DG35" s="468" t="str">
        <f>IF('各会計、関係団体の財政状況及び健全化判断比率'!BR8="","",'各会計、関係団体の財政状況及び健全化判断比率'!BR8)</f>
        <v>○</v>
      </c>
      <c r="DH35" s="468"/>
      <c r="DI35" s="19"/>
    </row>
    <row r="36" spans="1:113" ht="32.25" customHeight="1" x14ac:dyDescent="0.2">
      <c r="A36" s="2"/>
      <c r="B36" s="5"/>
      <c r="C36" s="466" t="str">
        <f t="shared" si="0"/>
        <v/>
      </c>
      <c r="D36" s="466"/>
      <c r="E36" s="467" t="str">
        <f>IF('各会計、関係団体の財政状況及び健全化判断比率'!B9="","",'各会計、関係団体の財政状況及び健全化判断比率'!B9)</f>
        <v/>
      </c>
      <c r="F36" s="467"/>
      <c r="G36" s="467"/>
      <c r="H36" s="467"/>
      <c r="I36" s="467"/>
      <c r="J36" s="467"/>
      <c r="K36" s="467"/>
      <c r="L36" s="467"/>
      <c r="M36" s="467"/>
      <c r="N36" s="467"/>
      <c r="O36" s="467"/>
      <c r="P36" s="467"/>
      <c r="Q36" s="467"/>
      <c r="R36" s="467"/>
      <c r="S36" s="467"/>
      <c r="T36" s="2"/>
      <c r="U36" s="466">
        <f t="shared" si="1"/>
        <v>5</v>
      </c>
      <c r="V36" s="466"/>
      <c r="W36" s="467" t="str">
        <f>IF('各会計、関係団体の財政状況及び健全化判断比率'!B30="","",'各会計、関係団体の財政状況及び健全化判断比率'!B30)</f>
        <v>羽村市後期高齢者医療会計</v>
      </c>
      <c r="X36" s="467"/>
      <c r="Y36" s="467"/>
      <c r="Z36" s="467"/>
      <c r="AA36" s="467"/>
      <c r="AB36" s="467"/>
      <c r="AC36" s="467"/>
      <c r="AD36" s="467"/>
      <c r="AE36" s="467"/>
      <c r="AF36" s="467"/>
      <c r="AG36" s="467"/>
      <c r="AH36" s="467"/>
      <c r="AI36" s="467"/>
      <c r="AJ36" s="467"/>
      <c r="AK36" s="467"/>
      <c r="AL36" s="2"/>
      <c r="AM36" s="466" t="str">
        <f t="shared" si="2"/>
        <v/>
      </c>
      <c r="AN36" s="466"/>
      <c r="AO36" s="467"/>
      <c r="AP36" s="467"/>
      <c r="AQ36" s="467"/>
      <c r="AR36" s="467"/>
      <c r="AS36" s="467"/>
      <c r="AT36" s="467"/>
      <c r="AU36" s="467"/>
      <c r="AV36" s="467"/>
      <c r="AW36" s="467"/>
      <c r="AX36" s="467"/>
      <c r="AY36" s="467"/>
      <c r="AZ36" s="467"/>
      <c r="BA36" s="467"/>
      <c r="BB36" s="467"/>
      <c r="BC36" s="467"/>
      <c r="BD36" s="2"/>
      <c r="BE36" s="466" t="str">
        <f t="shared" si="3"/>
        <v/>
      </c>
      <c r="BF36" s="466"/>
      <c r="BG36" s="467"/>
      <c r="BH36" s="467"/>
      <c r="BI36" s="467"/>
      <c r="BJ36" s="467"/>
      <c r="BK36" s="467"/>
      <c r="BL36" s="467"/>
      <c r="BM36" s="467"/>
      <c r="BN36" s="467"/>
      <c r="BO36" s="467"/>
      <c r="BP36" s="467"/>
      <c r="BQ36" s="467"/>
      <c r="BR36" s="467"/>
      <c r="BS36" s="467"/>
      <c r="BT36" s="467"/>
      <c r="BU36" s="467"/>
      <c r="BV36" s="2"/>
      <c r="BW36" s="466">
        <f t="shared" si="4"/>
        <v>10</v>
      </c>
      <c r="BX36" s="466"/>
      <c r="BY36" s="467" t="str">
        <f>IF('各会計、関係団体の財政状況及び健全化判断比率'!B70="","",'各会計、関係団体の財政状況及び健全化判断比率'!B70)</f>
        <v>瑞穂斎場組合</v>
      </c>
      <c r="BZ36" s="467"/>
      <c r="CA36" s="467"/>
      <c r="CB36" s="467"/>
      <c r="CC36" s="467"/>
      <c r="CD36" s="467"/>
      <c r="CE36" s="467"/>
      <c r="CF36" s="467"/>
      <c r="CG36" s="467"/>
      <c r="CH36" s="467"/>
      <c r="CI36" s="467"/>
      <c r="CJ36" s="467"/>
      <c r="CK36" s="467"/>
      <c r="CL36" s="467"/>
      <c r="CM36" s="467"/>
      <c r="CN36" s="2"/>
      <c r="CO36" s="466" t="str">
        <f t="shared" si="5"/>
        <v/>
      </c>
      <c r="CP36" s="466"/>
      <c r="CQ36" s="467" t="str">
        <f>IF('各会計、関係団体の財政状況及び健全化判断比率'!BS9="","",'各会計、関係団体の財政状況及び健全化判断比率'!BS9)</f>
        <v/>
      </c>
      <c r="CR36" s="467"/>
      <c r="CS36" s="467"/>
      <c r="CT36" s="467"/>
      <c r="CU36" s="467"/>
      <c r="CV36" s="467"/>
      <c r="CW36" s="467"/>
      <c r="CX36" s="467"/>
      <c r="CY36" s="467"/>
      <c r="CZ36" s="467"/>
      <c r="DA36" s="467"/>
      <c r="DB36" s="467"/>
      <c r="DC36" s="467"/>
      <c r="DD36" s="467"/>
      <c r="DE36" s="467"/>
      <c r="DG36" s="468" t="str">
        <f>IF('各会計、関係団体の財政状況及び健全化判断比率'!BR9="","",'各会計、関係団体の財政状況及び健全化判断比率'!BR9)</f>
        <v/>
      </c>
      <c r="DH36" s="468"/>
      <c r="DI36" s="19"/>
    </row>
    <row r="37" spans="1:113" ht="32.25" customHeight="1" x14ac:dyDescent="0.2">
      <c r="A37" s="2"/>
      <c r="B37" s="5"/>
      <c r="C37" s="466" t="str">
        <f t="shared" si="0"/>
        <v/>
      </c>
      <c r="D37" s="466"/>
      <c r="E37" s="467" t="str">
        <f>IF('各会計、関係団体の財政状況及び健全化判断比率'!B10="","",'各会計、関係団体の財政状況及び健全化判断比率'!B10)</f>
        <v/>
      </c>
      <c r="F37" s="467"/>
      <c r="G37" s="467"/>
      <c r="H37" s="467"/>
      <c r="I37" s="467"/>
      <c r="J37" s="467"/>
      <c r="K37" s="467"/>
      <c r="L37" s="467"/>
      <c r="M37" s="467"/>
      <c r="N37" s="467"/>
      <c r="O37" s="467"/>
      <c r="P37" s="467"/>
      <c r="Q37" s="467"/>
      <c r="R37" s="467"/>
      <c r="S37" s="467"/>
      <c r="T37" s="2"/>
      <c r="U37" s="466" t="str">
        <f t="shared" si="1"/>
        <v/>
      </c>
      <c r="V37" s="466"/>
      <c r="W37" s="467"/>
      <c r="X37" s="467"/>
      <c r="Y37" s="467"/>
      <c r="Z37" s="467"/>
      <c r="AA37" s="467"/>
      <c r="AB37" s="467"/>
      <c r="AC37" s="467"/>
      <c r="AD37" s="467"/>
      <c r="AE37" s="467"/>
      <c r="AF37" s="467"/>
      <c r="AG37" s="467"/>
      <c r="AH37" s="467"/>
      <c r="AI37" s="467"/>
      <c r="AJ37" s="467"/>
      <c r="AK37" s="467"/>
      <c r="AL37" s="2"/>
      <c r="AM37" s="466" t="str">
        <f t="shared" si="2"/>
        <v/>
      </c>
      <c r="AN37" s="466"/>
      <c r="AO37" s="467"/>
      <c r="AP37" s="467"/>
      <c r="AQ37" s="467"/>
      <c r="AR37" s="467"/>
      <c r="AS37" s="467"/>
      <c r="AT37" s="467"/>
      <c r="AU37" s="467"/>
      <c r="AV37" s="467"/>
      <c r="AW37" s="467"/>
      <c r="AX37" s="467"/>
      <c r="AY37" s="467"/>
      <c r="AZ37" s="467"/>
      <c r="BA37" s="467"/>
      <c r="BB37" s="467"/>
      <c r="BC37" s="467"/>
      <c r="BD37" s="2"/>
      <c r="BE37" s="466" t="str">
        <f t="shared" si="3"/>
        <v/>
      </c>
      <c r="BF37" s="466"/>
      <c r="BG37" s="467"/>
      <c r="BH37" s="467"/>
      <c r="BI37" s="467"/>
      <c r="BJ37" s="467"/>
      <c r="BK37" s="467"/>
      <c r="BL37" s="467"/>
      <c r="BM37" s="467"/>
      <c r="BN37" s="467"/>
      <c r="BO37" s="467"/>
      <c r="BP37" s="467"/>
      <c r="BQ37" s="467"/>
      <c r="BR37" s="467"/>
      <c r="BS37" s="467"/>
      <c r="BT37" s="467"/>
      <c r="BU37" s="467"/>
      <c r="BV37" s="2"/>
      <c r="BW37" s="466">
        <f t="shared" si="4"/>
        <v>11</v>
      </c>
      <c r="BX37" s="466"/>
      <c r="BY37" s="467" t="str">
        <f>IF('各会計、関係団体の財政状況及び健全化判断比率'!B71="","",'各会計、関係団体の財政状況及び健全化判断比率'!B71)</f>
        <v>羽村・瑞穂地区学校給食組合</v>
      </c>
      <c r="BZ37" s="467"/>
      <c r="CA37" s="467"/>
      <c r="CB37" s="467"/>
      <c r="CC37" s="467"/>
      <c r="CD37" s="467"/>
      <c r="CE37" s="467"/>
      <c r="CF37" s="467"/>
      <c r="CG37" s="467"/>
      <c r="CH37" s="467"/>
      <c r="CI37" s="467"/>
      <c r="CJ37" s="467"/>
      <c r="CK37" s="467"/>
      <c r="CL37" s="467"/>
      <c r="CM37" s="467"/>
      <c r="CN37" s="2"/>
      <c r="CO37" s="466" t="str">
        <f t="shared" si="5"/>
        <v/>
      </c>
      <c r="CP37" s="466"/>
      <c r="CQ37" s="467" t="str">
        <f>IF('各会計、関係団体の財政状況及び健全化判断比率'!BS10="","",'各会計、関係団体の財政状況及び健全化判断比率'!BS10)</f>
        <v/>
      </c>
      <c r="CR37" s="467"/>
      <c r="CS37" s="467"/>
      <c r="CT37" s="467"/>
      <c r="CU37" s="467"/>
      <c r="CV37" s="467"/>
      <c r="CW37" s="467"/>
      <c r="CX37" s="467"/>
      <c r="CY37" s="467"/>
      <c r="CZ37" s="467"/>
      <c r="DA37" s="467"/>
      <c r="DB37" s="467"/>
      <c r="DC37" s="467"/>
      <c r="DD37" s="467"/>
      <c r="DE37" s="467"/>
      <c r="DG37" s="468" t="str">
        <f>IF('各会計、関係団体の財政状況及び健全化判断比率'!BR10="","",'各会計、関係団体の財政状況及び健全化判断比率'!BR10)</f>
        <v/>
      </c>
      <c r="DH37" s="468"/>
      <c r="DI37" s="19"/>
    </row>
    <row r="38" spans="1:113" ht="32.25" customHeight="1" x14ac:dyDescent="0.2">
      <c r="A38" s="2"/>
      <c r="B38" s="5"/>
      <c r="C38" s="466" t="str">
        <f t="shared" si="0"/>
        <v/>
      </c>
      <c r="D38" s="466"/>
      <c r="E38" s="467" t="str">
        <f>IF('各会計、関係団体の財政状況及び健全化判断比率'!B11="","",'各会計、関係団体の財政状況及び健全化判断比率'!B11)</f>
        <v/>
      </c>
      <c r="F38" s="467"/>
      <c r="G38" s="467"/>
      <c r="H38" s="467"/>
      <c r="I38" s="467"/>
      <c r="J38" s="467"/>
      <c r="K38" s="467"/>
      <c r="L38" s="467"/>
      <c r="M38" s="467"/>
      <c r="N38" s="467"/>
      <c r="O38" s="467"/>
      <c r="P38" s="467"/>
      <c r="Q38" s="467"/>
      <c r="R38" s="467"/>
      <c r="S38" s="467"/>
      <c r="T38" s="2"/>
      <c r="U38" s="466" t="str">
        <f t="shared" si="1"/>
        <v/>
      </c>
      <c r="V38" s="466"/>
      <c r="W38" s="467"/>
      <c r="X38" s="467"/>
      <c r="Y38" s="467"/>
      <c r="Z38" s="467"/>
      <c r="AA38" s="467"/>
      <c r="AB38" s="467"/>
      <c r="AC38" s="467"/>
      <c r="AD38" s="467"/>
      <c r="AE38" s="467"/>
      <c r="AF38" s="467"/>
      <c r="AG38" s="467"/>
      <c r="AH38" s="467"/>
      <c r="AI38" s="467"/>
      <c r="AJ38" s="467"/>
      <c r="AK38" s="467"/>
      <c r="AL38" s="2"/>
      <c r="AM38" s="466" t="str">
        <f t="shared" si="2"/>
        <v/>
      </c>
      <c r="AN38" s="466"/>
      <c r="AO38" s="467"/>
      <c r="AP38" s="467"/>
      <c r="AQ38" s="467"/>
      <c r="AR38" s="467"/>
      <c r="AS38" s="467"/>
      <c r="AT38" s="467"/>
      <c r="AU38" s="467"/>
      <c r="AV38" s="467"/>
      <c r="AW38" s="467"/>
      <c r="AX38" s="467"/>
      <c r="AY38" s="467"/>
      <c r="AZ38" s="467"/>
      <c r="BA38" s="467"/>
      <c r="BB38" s="467"/>
      <c r="BC38" s="467"/>
      <c r="BD38" s="2"/>
      <c r="BE38" s="466" t="str">
        <f t="shared" si="3"/>
        <v/>
      </c>
      <c r="BF38" s="466"/>
      <c r="BG38" s="467"/>
      <c r="BH38" s="467"/>
      <c r="BI38" s="467"/>
      <c r="BJ38" s="467"/>
      <c r="BK38" s="467"/>
      <c r="BL38" s="467"/>
      <c r="BM38" s="467"/>
      <c r="BN38" s="467"/>
      <c r="BO38" s="467"/>
      <c r="BP38" s="467"/>
      <c r="BQ38" s="467"/>
      <c r="BR38" s="467"/>
      <c r="BS38" s="467"/>
      <c r="BT38" s="467"/>
      <c r="BU38" s="467"/>
      <c r="BV38" s="2"/>
      <c r="BW38" s="466">
        <f t="shared" si="4"/>
        <v>12</v>
      </c>
      <c r="BX38" s="466"/>
      <c r="BY38" s="467" t="str">
        <f>IF('各会計、関係団体の財政状況及び健全化判断比率'!B72="","",'各会計、関係団体の財政状況及び健全化判断比率'!B72)</f>
        <v>東京市町村総合事務組合（一般会計）</v>
      </c>
      <c r="BZ38" s="467"/>
      <c r="CA38" s="467"/>
      <c r="CB38" s="467"/>
      <c r="CC38" s="467"/>
      <c r="CD38" s="467"/>
      <c r="CE38" s="467"/>
      <c r="CF38" s="467"/>
      <c r="CG38" s="467"/>
      <c r="CH38" s="467"/>
      <c r="CI38" s="467"/>
      <c r="CJ38" s="467"/>
      <c r="CK38" s="467"/>
      <c r="CL38" s="467"/>
      <c r="CM38" s="467"/>
      <c r="CN38" s="2"/>
      <c r="CO38" s="466" t="str">
        <f t="shared" si="5"/>
        <v/>
      </c>
      <c r="CP38" s="466"/>
      <c r="CQ38" s="467" t="str">
        <f>IF('各会計、関係団体の財政状況及び健全化判断比率'!BS11="","",'各会計、関係団体の財政状況及び健全化判断比率'!BS11)</f>
        <v/>
      </c>
      <c r="CR38" s="467"/>
      <c r="CS38" s="467"/>
      <c r="CT38" s="467"/>
      <c r="CU38" s="467"/>
      <c r="CV38" s="467"/>
      <c r="CW38" s="467"/>
      <c r="CX38" s="467"/>
      <c r="CY38" s="467"/>
      <c r="CZ38" s="467"/>
      <c r="DA38" s="467"/>
      <c r="DB38" s="467"/>
      <c r="DC38" s="467"/>
      <c r="DD38" s="467"/>
      <c r="DE38" s="467"/>
      <c r="DG38" s="468" t="str">
        <f>IF('各会計、関係団体の財政状況及び健全化判断比率'!BR11="","",'各会計、関係団体の財政状況及び健全化判断比率'!BR11)</f>
        <v/>
      </c>
      <c r="DH38" s="468"/>
      <c r="DI38" s="19"/>
    </row>
    <row r="39" spans="1:113" ht="32.25" customHeight="1" x14ac:dyDescent="0.2">
      <c r="A39" s="2"/>
      <c r="B39" s="5"/>
      <c r="C39" s="466" t="str">
        <f t="shared" si="0"/>
        <v/>
      </c>
      <c r="D39" s="466"/>
      <c r="E39" s="467" t="str">
        <f>IF('各会計、関係団体の財政状況及び健全化判断比率'!B12="","",'各会計、関係団体の財政状況及び健全化判断比率'!B12)</f>
        <v/>
      </c>
      <c r="F39" s="467"/>
      <c r="G39" s="467"/>
      <c r="H39" s="467"/>
      <c r="I39" s="467"/>
      <c r="J39" s="467"/>
      <c r="K39" s="467"/>
      <c r="L39" s="467"/>
      <c r="M39" s="467"/>
      <c r="N39" s="467"/>
      <c r="O39" s="467"/>
      <c r="P39" s="467"/>
      <c r="Q39" s="467"/>
      <c r="R39" s="467"/>
      <c r="S39" s="467"/>
      <c r="T39" s="2"/>
      <c r="U39" s="466" t="str">
        <f t="shared" si="1"/>
        <v/>
      </c>
      <c r="V39" s="466"/>
      <c r="W39" s="467"/>
      <c r="X39" s="467"/>
      <c r="Y39" s="467"/>
      <c r="Z39" s="467"/>
      <c r="AA39" s="467"/>
      <c r="AB39" s="467"/>
      <c r="AC39" s="467"/>
      <c r="AD39" s="467"/>
      <c r="AE39" s="467"/>
      <c r="AF39" s="467"/>
      <c r="AG39" s="467"/>
      <c r="AH39" s="467"/>
      <c r="AI39" s="467"/>
      <c r="AJ39" s="467"/>
      <c r="AK39" s="467"/>
      <c r="AL39" s="2"/>
      <c r="AM39" s="466" t="str">
        <f t="shared" si="2"/>
        <v/>
      </c>
      <c r="AN39" s="466"/>
      <c r="AO39" s="467"/>
      <c r="AP39" s="467"/>
      <c r="AQ39" s="467"/>
      <c r="AR39" s="467"/>
      <c r="AS39" s="467"/>
      <c r="AT39" s="467"/>
      <c r="AU39" s="467"/>
      <c r="AV39" s="467"/>
      <c r="AW39" s="467"/>
      <c r="AX39" s="467"/>
      <c r="AY39" s="467"/>
      <c r="AZ39" s="467"/>
      <c r="BA39" s="467"/>
      <c r="BB39" s="467"/>
      <c r="BC39" s="467"/>
      <c r="BD39" s="2"/>
      <c r="BE39" s="466" t="str">
        <f t="shared" si="3"/>
        <v/>
      </c>
      <c r="BF39" s="466"/>
      <c r="BG39" s="467"/>
      <c r="BH39" s="467"/>
      <c r="BI39" s="467"/>
      <c r="BJ39" s="467"/>
      <c r="BK39" s="467"/>
      <c r="BL39" s="467"/>
      <c r="BM39" s="467"/>
      <c r="BN39" s="467"/>
      <c r="BO39" s="467"/>
      <c r="BP39" s="467"/>
      <c r="BQ39" s="467"/>
      <c r="BR39" s="467"/>
      <c r="BS39" s="467"/>
      <c r="BT39" s="467"/>
      <c r="BU39" s="467"/>
      <c r="BV39" s="2"/>
      <c r="BW39" s="466">
        <f t="shared" si="4"/>
        <v>13</v>
      </c>
      <c r="BX39" s="466"/>
      <c r="BY39" s="467" t="str">
        <f>IF('各会計、関係団体の財政状況及び健全化判断比率'!B73="","",'各会計、関係団体の財政状況及び健全化判断比率'!B73)</f>
        <v>東京市町村総合事務組合（東京都市町村民交通災害共済事業特別会計）</v>
      </c>
      <c r="BZ39" s="467"/>
      <c r="CA39" s="467"/>
      <c r="CB39" s="467"/>
      <c r="CC39" s="467"/>
      <c r="CD39" s="467"/>
      <c r="CE39" s="467"/>
      <c r="CF39" s="467"/>
      <c r="CG39" s="467"/>
      <c r="CH39" s="467"/>
      <c r="CI39" s="467"/>
      <c r="CJ39" s="467"/>
      <c r="CK39" s="467"/>
      <c r="CL39" s="467"/>
      <c r="CM39" s="467"/>
      <c r="CN39" s="2"/>
      <c r="CO39" s="466" t="str">
        <f t="shared" si="5"/>
        <v/>
      </c>
      <c r="CP39" s="466"/>
      <c r="CQ39" s="467" t="str">
        <f>IF('各会計、関係団体の財政状況及び健全化判断比率'!BS12="","",'各会計、関係団体の財政状況及び健全化判断比率'!BS12)</f>
        <v/>
      </c>
      <c r="CR39" s="467"/>
      <c r="CS39" s="467"/>
      <c r="CT39" s="467"/>
      <c r="CU39" s="467"/>
      <c r="CV39" s="467"/>
      <c r="CW39" s="467"/>
      <c r="CX39" s="467"/>
      <c r="CY39" s="467"/>
      <c r="CZ39" s="467"/>
      <c r="DA39" s="467"/>
      <c r="DB39" s="467"/>
      <c r="DC39" s="467"/>
      <c r="DD39" s="467"/>
      <c r="DE39" s="467"/>
      <c r="DG39" s="468" t="str">
        <f>IF('各会計、関係団体の財政状況及び健全化判断比率'!BR12="","",'各会計、関係団体の財政状況及び健全化判断比率'!BR12)</f>
        <v/>
      </c>
      <c r="DH39" s="468"/>
      <c r="DI39" s="19"/>
    </row>
    <row r="40" spans="1:113" ht="32.25" customHeight="1" x14ac:dyDescent="0.2">
      <c r="A40" s="2"/>
      <c r="B40" s="5"/>
      <c r="C40" s="466" t="str">
        <f t="shared" si="0"/>
        <v/>
      </c>
      <c r="D40" s="466"/>
      <c r="E40" s="467" t="str">
        <f>IF('各会計、関係団体の財政状況及び健全化判断比率'!B13="","",'各会計、関係団体の財政状況及び健全化判断比率'!B13)</f>
        <v/>
      </c>
      <c r="F40" s="467"/>
      <c r="G40" s="467"/>
      <c r="H40" s="467"/>
      <c r="I40" s="467"/>
      <c r="J40" s="467"/>
      <c r="K40" s="467"/>
      <c r="L40" s="467"/>
      <c r="M40" s="467"/>
      <c r="N40" s="467"/>
      <c r="O40" s="467"/>
      <c r="P40" s="467"/>
      <c r="Q40" s="467"/>
      <c r="R40" s="467"/>
      <c r="S40" s="467"/>
      <c r="T40" s="2"/>
      <c r="U40" s="466" t="str">
        <f t="shared" si="1"/>
        <v/>
      </c>
      <c r="V40" s="466"/>
      <c r="W40" s="467"/>
      <c r="X40" s="467"/>
      <c r="Y40" s="467"/>
      <c r="Z40" s="467"/>
      <c r="AA40" s="467"/>
      <c r="AB40" s="467"/>
      <c r="AC40" s="467"/>
      <c r="AD40" s="467"/>
      <c r="AE40" s="467"/>
      <c r="AF40" s="467"/>
      <c r="AG40" s="467"/>
      <c r="AH40" s="467"/>
      <c r="AI40" s="467"/>
      <c r="AJ40" s="467"/>
      <c r="AK40" s="467"/>
      <c r="AL40" s="2"/>
      <c r="AM40" s="466" t="str">
        <f t="shared" si="2"/>
        <v/>
      </c>
      <c r="AN40" s="466"/>
      <c r="AO40" s="467"/>
      <c r="AP40" s="467"/>
      <c r="AQ40" s="467"/>
      <c r="AR40" s="467"/>
      <c r="AS40" s="467"/>
      <c r="AT40" s="467"/>
      <c r="AU40" s="467"/>
      <c r="AV40" s="467"/>
      <c r="AW40" s="467"/>
      <c r="AX40" s="467"/>
      <c r="AY40" s="467"/>
      <c r="AZ40" s="467"/>
      <c r="BA40" s="467"/>
      <c r="BB40" s="467"/>
      <c r="BC40" s="467"/>
      <c r="BD40" s="2"/>
      <c r="BE40" s="466" t="str">
        <f t="shared" si="3"/>
        <v/>
      </c>
      <c r="BF40" s="466"/>
      <c r="BG40" s="467"/>
      <c r="BH40" s="467"/>
      <c r="BI40" s="467"/>
      <c r="BJ40" s="467"/>
      <c r="BK40" s="467"/>
      <c r="BL40" s="467"/>
      <c r="BM40" s="467"/>
      <c r="BN40" s="467"/>
      <c r="BO40" s="467"/>
      <c r="BP40" s="467"/>
      <c r="BQ40" s="467"/>
      <c r="BR40" s="467"/>
      <c r="BS40" s="467"/>
      <c r="BT40" s="467"/>
      <c r="BU40" s="467"/>
      <c r="BV40" s="2"/>
      <c r="BW40" s="466">
        <f t="shared" si="4"/>
        <v>14</v>
      </c>
      <c r="BX40" s="466"/>
      <c r="BY40" s="467" t="str">
        <f>IF('各会計、関係団体の財政状況及び健全化判断比率'!B74="","",'各会計、関係団体の財政状況及び健全化判断比率'!B74)</f>
        <v>青梅、羽村地区工業用水道企業団</v>
      </c>
      <c r="BZ40" s="467"/>
      <c r="CA40" s="467"/>
      <c r="CB40" s="467"/>
      <c r="CC40" s="467"/>
      <c r="CD40" s="467"/>
      <c r="CE40" s="467"/>
      <c r="CF40" s="467"/>
      <c r="CG40" s="467"/>
      <c r="CH40" s="467"/>
      <c r="CI40" s="467"/>
      <c r="CJ40" s="467"/>
      <c r="CK40" s="467"/>
      <c r="CL40" s="467"/>
      <c r="CM40" s="467"/>
      <c r="CN40" s="2"/>
      <c r="CO40" s="466" t="str">
        <f t="shared" si="5"/>
        <v/>
      </c>
      <c r="CP40" s="466"/>
      <c r="CQ40" s="467" t="str">
        <f>IF('各会計、関係団体の財政状況及び健全化判断比率'!BS13="","",'各会計、関係団体の財政状況及び健全化判断比率'!BS13)</f>
        <v/>
      </c>
      <c r="CR40" s="467"/>
      <c r="CS40" s="467"/>
      <c r="CT40" s="467"/>
      <c r="CU40" s="467"/>
      <c r="CV40" s="467"/>
      <c r="CW40" s="467"/>
      <c r="CX40" s="467"/>
      <c r="CY40" s="467"/>
      <c r="CZ40" s="467"/>
      <c r="DA40" s="467"/>
      <c r="DB40" s="467"/>
      <c r="DC40" s="467"/>
      <c r="DD40" s="467"/>
      <c r="DE40" s="467"/>
      <c r="DG40" s="468" t="str">
        <f>IF('各会計、関係団体の財政状況及び健全化判断比率'!BR13="","",'各会計、関係団体の財政状況及び健全化判断比率'!BR13)</f>
        <v/>
      </c>
      <c r="DH40" s="468"/>
      <c r="DI40" s="19"/>
    </row>
    <row r="41" spans="1:113" ht="32.25" customHeight="1" x14ac:dyDescent="0.2">
      <c r="A41" s="2"/>
      <c r="B41" s="5"/>
      <c r="C41" s="466" t="str">
        <f t="shared" si="0"/>
        <v/>
      </c>
      <c r="D41" s="466"/>
      <c r="E41" s="467" t="str">
        <f>IF('各会計、関係団体の財政状況及び健全化判断比率'!B14="","",'各会計、関係団体の財政状況及び健全化判断比率'!B14)</f>
        <v/>
      </c>
      <c r="F41" s="467"/>
      <c r="G41" s="467"/>
      <c r="H41" s="467"/>
      <c r="I41" s="467"/>
      <c r="J41" s="467"/>
      <c r="K41" s="467"/>
      <c r="L41" s="467"/>
      <c r="M41" s="467"/>
      <c r="N41" s="467"/>
      <c r="O41" s="467"/>
      <c r="P41" s="467"/>
      <c r="Q41" s="467"/>
      <c r="R41" s="467"/>
      <c r="S41" s="467"/>
      <c r="T41" s="2"/>
      <c r="U41" s="466" t="str">
        <f t="shared" si="1"/>
        <v/>
      </c>
      <c r="V41" s="466"/>
      <c r="W41" s="467"/>
      <c r="X41" s="467"/>
      <c r="Y41" s="467"/>
      <c r="Z41" s="467"/>
      <c r="AA41" s="467"/>
      <c r="AB41" s="467"/>
      <c r="AC41" s="467"/>
      <c r="AD41" s="467"/>
      <c r="AE41" s="467"/>
      <c r="AF41" s="467"/>
      <c r="AG41" s="467"/>
      <c r="AH41" s="467"/>
      <c r="AI41" s="467"/>
      <c r="AJ41" s="467"/>
      <c r="AK41" s="467"/>
      <c r="AL41" s="2"/>
      <c r="AM41" s="466" t="str">
        <f t="shared" si="2"/>
        <v/>
      </c>
      <c r="AN41" s="466"/>
      <c r="AO41" s="467"/>
      <c r="AP41" s="467"/>
      <c r="AQ41" s="467"/>
      <c r="AR41" s="467"/>
      <c r="AS41" s="467"/>
      <c r="AT41" s="467"/>
      <c r="AU41" s="467"/>
      <c r="AV41" s="467"/>
      <c r="AW41" s="467"/>
      <c r="AX41" s="467"/>
      <c r="AY41" s="467"/>
      <c r="AZ41" s="467"/>
      <c r="BA41" s="467"/>
      <c r="BB41" s="467"/>
      <c r="BC41" s="467"/>
      <c r="BD41" s="2"/>
      <c r="BE41" s="466" t="str">
        <f t="shared" si="3"/>
        <v/>
      </c>
      <c r="BF41" s="466"/>
      <c r="BG41" s="467"/>
      <c r="BH41" s="467"/>
      <c r="BI41" s="467"/>
      <c r="BJ41" s="467"/>
      <c r="BK41" s="467"/>
      <c r="BL41" s="467"/>
      <c r="BM41" s="467"/>
      <c r="BN41" s="467"/>
      <c r="BO41" s="467"/>
      <c r="BP41" s="467"/>
      <c r="BQ41" s="467"/>
      <c r="BR41" s="467"/>
      <c r="BS41" s="467"/>
      <c r="BT41" s="467"/>
      <c r="BU41" s="467"/>
      <c r="BV41" s="2"/>
      <c r="BW41" s="466">
        <f t="shared" si="4"/>
        <v>15</v>
      </c>
      <c r="BX41" s="466"/>
      <c r="BY41" s="467" t="str">
        <f>IF('各会計、関係団体の財政状況及び健全化判断比率'!B75="","",'各会計、関係団体の財政状況及び健全化判断比率'!B75)</f>
        <v>福生病院企業団</v>
      </c>
      <c r="BZ41" s="467"/>
      <c r="CA41" s="467"/>
      <c r="CB41" s="467"/>
      <c r="CC41" s="467"/>
      <c r="CD41" s="467"/>
      <c r="CE41" s="467"/>
      <c r="CF41" s="467"/>
      <c r="CG41" s="467"/>
      <c r="CH41" s="467"/>
      <c r="CI41" s="467"/>
      <c r="CJ41" s="467"/>
      <c r="CK41" s="467"/>
      <c r="CL41" s="467"/>
      <c r="CM41" s="467"/>
      <c r="CN41" s="2"/>
      <c r="CO41" s="466" t="str">
        <f t="shared" si="5"/>
        <v/>
      </c>
      <c r="CP41" s="466"/>
      <c r="CQ41" s="467" t="str">
        <f>IF('各会計、関係団体の財政状況及び健全化判断比率'!BS14="","",'各会計、関係団体の財政状況及び健全化判断比率'!BS14)</f>
        <v/>
      </c>
      <c r="CR41" s="467"/>
      <c r="CS41" s="467"/>
      <c r="CT41" s="467"/>
      <c r="CU41" s="467"/>
      <c r="CV41" s="467"/>
      <c r="CW41" s="467"/>
      <c r="CX41" s="467"/>
      <c r="CY41" s="467"/>
      <c r="CZ41" s="467"/>
      <c r="DA41" s="467"/>
      <c r="DB41" s="467"/>
      <c r="DC41" s="467"/>
      <c r="DD41" s="467"/>
      <c r="DE41" s="467"/>
      <c r="DG41" s="468" t="str">
        <f>IF('各会計、関係団体の財政状況及び健全化判断比率'!BR14="","",'各会計、関係団体の財政状況及び健全化判断比率'!BR14)</f>
        <v/>
      </c>
      <c r="DH41" s="468"/>
      <c r="DI41" s="19"/>
    </row>
    <row r="42" spans="1:113" ht="32.25" customHeight="1" x14ac:dyDescent="0.2">
      <c r="B42" s="5"/>
      <c r="C42" s="466" t="str">
        <f t="shared" si="0"/>
        <v/>
      </c>
      <c r="D42" s="466"/>
      <c r="E42" s="467" t="str">
        <f>IF('各会計、関係団体の財政状況及び健全化判断比率'!B15="","",'各会計、関係団体の財政状況及び健全化判断比率'!B15)</f>
        <v/>
      </c>
      <c r="F42" s="467"/>
      <c r="G42" s="467"/>
      <c r="H42" s="467"/>
      <c r="I42" s="467"/>
      <c r="J42" s="467"/>
      <c r="K42" s="467"/>
      <c r="L42" s="467"/>
      <c r="M42" s="467"/>
      <c r="N42" s="467"/>
      <c r="O42" s="467"/>
      <c r="P42" s="467"/>
      <c r="Q42" s="467"/>
      <c r="R42" s="467"/>
      <c r="S42" s="467"/>
      <c r="T42" s="2"/>
      <c r="U42" s="466" t="str">
        <f t="shared" si="1"/>
        <v/>
      </c>
      <c r="V42" s="466"/>
      <c r="W42" s="467"/>
      <c r="X42" s="467"/>
      <c r="Y42" s="467"/>
      <c r="Z42" s="467"/>
      <c r="AA42" s="467"/>
      <c r="AB42" s="467"/>
      <c r="AC42" s="467"/>
      <c r="AD42" s="467"/>
      <c r="AE42" s="467"/>
      <c r="AF42" s="467"/>
      <c r="AG42" s="467"/>
      <c r="AH42" s="467"/>
      <c r="AI42" s="467"/>
      <c r="AJ42" s="467"/>
      <c r="AK42" s="467"/>
      <c r="AL42" s="2"/>
      <c r="AM42" s="466" t="str">
        <f t="shared" si="2"/>
        <v/>
      </c>
      <c r="AN42" s="466"/>
      <c r="AO42" s="467"/>
      <c r="AP42" s="467"/>
      <c r="AQ42" s="467"/>
      <c r="AR42" s="467"/>
      <c r="AS42" s="467"/>
      <c r="AT42" s="467"/>
      <c r="AU42" s="467"/>
      <c r="AV42" s="467"/>
      <c r="AW42" s="467"/>
      <c r="AX42" s="467"/>
      <c r="AY42" s="467"/>
      <c r="AZ42" s="467"/>
      <c r="BA42" s="467"/>
      <c r="BB42" s="467"/>
      <c r="BC42" s="467"/>
      <c r="BD42" s="2"/>
      <c r="BE42" s="466" t="str">
        <f t="shared" si="3"/>
        <v/>
      </c>
      <c r="BF42" s="466"/>
      <c r="BG42" s="467"/>
      <c r="BH42" s="467"/>
      <c r="BI42" s="467"/>
      <c r="BJ42" s="467"/>
      <c r="BK42" s="467"/>
      <c r="BL42" s="467"/>
      <c r="BM42" s="467"/>
      <c r="BN42" s="467"/>
      <c r="BO42" s="467"/>
      <c r="BP42" s="467"/>
      <c r="BQ42" s="467"/>
      <c r="BR42" s="467"/>
      <c r="BS42" s="467"/>
      <c r="BT42" s="467"/>
      <c r="BU42" s="467"/>
      <c r="BV42" s="2"/>
      <c r="BW42" s="466">
        <f t="shared" si="4"/>
        <v>16</v>
      </c>
      <c r="BX42" s="466"/>
      <c r="BY42" s="467" t="str">
        <f>IF('各会計、関係団体の財政状況及び健全化判断比率'!B76="","",'各会計、関係団体の財政状況及び健全化判断比率'!B76)</f>
        <v>東京都市町村議会議員公務災害補償等組合</v>
      </c>
      <c r="BZ42" s="467"/>
      <c r="CA42" s="467"/>
      <c r="CB42" s="467"/>
      <c r="CC42" s="467"/>
      <c r="CD42" s="467"/>
      <c r="CE42" s="467"/>
      <c r="CF42" s="467"/>
      <c r="CG42" s="467"/>
      <c r="CH42" s="467"/>
      <c r="CI42" s="467"/>
      <c r="CJ42" s="467"/>
      <c r="CK42" s="467"/>
      <c r="CL42" s="467"/>
      <c r="CM42" s="467"/>
      <c r="CN42" s="2"/>
      <c r="CO42" s="466" t="str">
        <f t="shared" si="5"/>
        <v/>
      </c>
      <c r="CP42" s="466"/>
      <c r="CQ42" s="467" t="str">
        <f>IF('各会計、関係団体の財政状況及び健全化判断比率'!BS15="","",'各会計、関係団体の財政状況及び健全化判断比率'!BS15)</f>
        <v/>
      </c>
      <c r="CR42" s="467"/>
      <c r="CS42" s="467"/>
      <c r="CT42" s="467"/>
      <c r="CU42" s="467"/>
      <c r="CV42" s="467"/>
      <c r="CW42" s="467"/>
      <c r="CX42" s="467"/>
      <c r="CY42" s="467"/>
      <c r="CZ42" s="467"/>
      <c r="DA42" s="467"/>
      <c r="DB42" s="467"/>
      <c r="DC42" s="467"/>
      <c r="DD42" s="467"/>
      <c r="DE42" s="467"/>
      <c r="DG42" s="468" t="str">
        <f>IF('各会計、関係団体の財政状況及び健全化判断比率'!BR15="","",'各会計、関係団体の財政状況及び健全化判断比率'!BR15)</f>
        <v/>
      </c>
      <c r="DH42" s="468"/>
      <c r="DI42" s="19"/>
    </row>
    <row r="43" spans="1:113" ht="32.25" customHeight="1" x14ac:dyDescent="0.2">
      <c r="B43" s="5"/>
      <c r="C43" s="466" t="str">
        <f t="shared" si="0"/>
        <v/>
      </c>
      <c r="D43" s="466"/>
      <c r="E43" s="467" t="str">
        <f>IF('各会計、関係団体の財政状況及び健全化判断比率'!B16="","",'各会計、関係団体の財政状況及び健全化判断比率'!B16)</f>
        <v/>
      </c>
      <c r="F43" s="467"/>
      <c r="G43" s="467"/>
      <c r="H43" s="467"/>
      <c r="I43" s="467"/>
      <c r="J43" s="467"/>
      <c r="K43" s="467"/>
      <c r="L43" s="467"/>
      <c r="M43" s="467"/>
      <c r="N43" s="467"/>
      <c r="O43" s="467"/>
      <c r="P43" s="467"/>
      <c r="Q43" s="467"/>
      <c r="R43" s="467"/>
      <c r="S43" s="467"/>
      <c r="T43" s="2"/>
      <c r="U43" s="466" t="str">
        <f t="shared" si="1"/>
        <v/>
      </c>
      <c r="V43" s="466"/>
      <c r="W43" s="467"/>
      <c r="X43" s="467"/>
      <c r="Y43" s="467"/>
      <c r="Z43" s="467"/>
      <c r="AA43" s="467"/>
      <c r="AB43" s="467"/>
      <c r="AC43" s="467"/>
      <c r="AD43" s="467"/>
      <c r="AE43" s="467"/>
      <c r="AF43" s="467"/>
      <c r="AG43" s="467"/>
      <c r="AH43" s="467"/>
      <c r="AI43" s="467"/>
      <c r="AJ43" s="467"/>
      <c r="AK43" s="467"/>
      <c r="AL43" s="2"/>
      <c r="AM43" s="466" t="str">
        <f t="shared" si="2"/>
        <v/>
      </c>
      <c r="AN43" s="466"/>
      <c r="AO43" s="467"/>
      <c r="AP43" s="467"/>
      <c r="AQ43" s="467"/>
      <c r="AR43" s="467"/>
      <c r="AS43" s="467"/>
      <c r="AT43" s="467"/>
      <c r="AU43" s="467"/>
      <c r="AV43" s="467"/>
      <c r="AW43" s="467"/>
      <c r="AX43" s="467"/>
      <c r="AY43" s="467"/>
      <c r="AZ43" s="467"/>
      <c r="BA43" s="467"/>
      <c r="BB43" s="467"/>
      <c r="BC43" s="467"/>
      <c r="BD43" s="2"/>
      <c r="BE43" s="466" t="str">
        <f t="shared" si="3"/>
        <v/>
      </c>
      <c r="BF43" s="466"/>
      <c r="BG43" s="467"/>
      <c r="BH43" s="467"/>
      <c r="BI43" s="467"/>
      <c r="BJ43" s="467"/>
      <c r="BK43" s="467"/>
      <c r="BL43" s="467"/>
      <c r="BM43" s="467"/>
      <c r="BN43" s="467"/>
      <c r="BO43" s="467"/>
      <c r="BP43" s="467"/>
      <c r="BQ43" s="467"/>
      <c r="BR43" s="467"/>
      <c r="BS43" s="467"/>
      <c r="BT43" s="467"/>
      <c r="BU43" s="467"/>
      <c r="BV43" s="2"/>
      <c r="BW43" s="466">
        <f t="shared" si="4"/>
        <v>17</v>
      </c>
      <c r="BX43" s="466"/>
      <c r="BY43" s="467" t="str">
        <f>IF('各会計、関係団体の財政状況及び健全化判断比率'!B77="","",'各会計、関係団体の財政状況及び健全化判断比率'!B77)</f>
        <v>東京都市町村職員退職手当組合</v>
      </c>
      <c r="BZ43" s="467"/>
      <c r="CA43" s="467"/>
      <c r="CB43" s="467"/>
      <c r="CC43" s="467"/>
      <c r="CD43" s="467"/>
      <c r="CE43" s="467"/>
      <c r="CF43" s="467"/>
      <c r="CG43" s="467"/>
      <c r="CH43" s="467"/>
      <c r="CI43" s="467"/>
      <c r="CJ43" s="467"/>
      <c r="CK43" s="467"/>
      <c r="CL43" s="467"/>
      <c r="CM43" s="467"/>
      <c r="CN43" s="2"/>
      <c r="CO43" s="466" t="str">
        <f t="shared" si="5"/>
        <v/>
      </c>
      <c r="CP43" s="466"/>
      <c r="CQ43" s="467" t="str">
        <f>IF('各会計、関係団体の財政状況及び健全化判断比率'!BS16="","",'各会計、関係団体の財政状況及び健全化判断比率'!BS16)</f>
        <v/>
      </c>
      <c r="CR43" s="467"/>
      <c r="CS43" s="467"/>
      <c r="CT43" s="467"/>
      <c r="CU43" s="467"/>
      <c r="CV43" s="467"/>
      <c r="CW43" s="467"/>
      <c r="CX43" s="467"/>
      <c r="CY43" s="467"/>
      <c r="CZ43" s="467"/>
      <c r="DA43" s="467"/>
      <c r="DB43" s="467"/>
      <c r="DC43" s="467"/>
      <c r="DD43" s="467"/>
      <c r="DE43" s="467"/>
      <c r="DG43" s="468" t="str">
        <f>IF('各会計、関係団体の財政状況及び健全化判断比率'!BR16="","",'各会計、関係団体の財政状況及び健全化判断比率'!BR16)</f>
        <v/>
      </c>
      <c r="DH43" s="468"/>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288</v>
      </c>
      <c r="E46" s="469" t="s">
        <v>289</v>
      </c>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469"/>
      <c r="AE46" s="469"/>
      <c r="AF46" s="469"/>
      <c r="AG46" s="469"/>
      <c r="AH46" s="469"/>
      <c r="AI46" s="469"/>
      <c r="AJ46" s="469"/>
      <c r="AK46" s="469"/>
      <c r="AL46" s="469"/>
      <c r="AM46" s="469"/>
      <c r="AN46" s="469"/>
      <c r="AO46" s="469"/>
      <c r="AP46" s="469"/>
      <c r="AQ46" s="469"/>
      <c r="AR46" s="469"/>
      <c r="AS46" s="469"/>
      <c r="AT46" s="469"/>
      <c r="AU46" s="469"/>
      <c r="AV46" s="469"/>
      <c r="AW46" s="469"/>
      <c r="AX46" s="469"/>
      <c r="AY46" s="469"/>
      <c r="AZ46" s="469"/>
      <c r="BA46" s="469"/>
      <c r="BB46" s="469"/>
      <c r="BC46" s="469"/>
      <c r="BD46" s="469"/>
      <c r="BE46" s="469"/>
      <c r="BF46" s="469"/>
      <c r="BG46" s="469"/>
      <c r="BH46" s="469"/>
      <c r="BI46" s="469"/>
      <c r="BJ46" s="469"/>
      <c r="BK46" s="469"/>
      <c r="BL46" s="469"/>
      <c r="BM46" s="469"/>
      <c r="BN46" s="469"/>
      <c r="BO46" s="469"/>
      <c r="BP46" s="469"/>
      <c r="BQ46" s="469"/>
      <c r="BR46" s="469"/>
      <c r="BS46" s="469"/>
      <c r="BT46" s="469"/>
      <c r="BU46" s="469"/>
      <c r="BV46" s="469"/>
      <c r="BW46" s="469"/>
      <c r="BX46" s="469"/>
      <c r="BY46" s="469"/>
      <c r="BZ46" s="469"/>
      <c r="CA46" s="469"/>
      <c r="CB46" s="469"/>
      <c r="CC46" s="469"/>
      <c r="CD46" s="469"/>
      <c r="CE46" s="469"/>
      <c r="CF46" s="469"/>
      <c r="CG46" s="469"/>
      <c r="CH46" s="469"/>
      <c r="CI46" s="469"/>
      <c r="CJ46" s="469"/>
      <c r="CK46" s="469"/>
      <c r="CL46" s="469"/>
      <c r="CM46" s="469"/>
      <c r="CN46" s="469"/>
      <c r="CO46" s="469"/>
      <c r="CP46" s="469"/>
      <c r="CQ46" s="469"/>
      <c r="CR46" s="469"/>
      <c r="CS46" s="469"/>
      <c r="CT46" s="469"/>
      <c r="CU46" s="469"/>
      <c r="CV46" s="469"/>
      <c r="CW46" s="469"/>
      <c r="CX46" s="469"/>
      <c r="CY46" s="469"/>
      <c r="CZ46" s="469"/>
      <c r="DA46" s="469"/>
      <c r="DB46" s="469"/>
      <c r="DC46" s="469"/>
      <c r="DD46" s="469"/>
      <c r="DE46" s="469"/>
      <c r="DF46" s="469"/>
      <c r="DG46" s="469"/>
      <c r="DH46" s="469"/>
      <c r="DI46" s="469"/>
    </row>
    <row r="47" spans="1:113" x14ac:dyDescent="0.2">
      <c r="E47" s="469" t="s">
        <v>290</v>
      </c>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469"/>
      <c r="AE47" s="469"/>
      <c r="AF47" s="469"/>
      <c r="AG47" s="469"/>
      <c r="AH47" s="469"/>
      <c r="AI47" s="469"/>
      <c r="AJ47" s="469"/>
      <c r="AK47" s="469"/>
      <c r="AL47" s="469"/>
      <c r="AM47" s="469"/>
      <c r="AN47" s="469"/>
      <c r="AO47" s="469"/>
      <c r="AP47" s="469"/>
      <c r="AQ47" s="469"/>
      <c r="AR47" s="469"/>
      <c r="AS47" s="469"/>
      <c r="AT47" s="469"/>
      <c r="AU47" s="469"/>
      <c r="AV47" s="469"/>
      <c r="AW47" s="469"/>
      <c r="AX47" s="469"/>
      <c r="AY47" s="469"/>
      <c r="AZ47" s="469"/>
      <c r="BA47" s="469"/>
      <c r="BB47" s="469"/>
      <c r="BC47" s="469"/>
      <c r="BD47" s="469"/>
      <c r="BE47" s="469"/>
      <c r="BF47" s="469"/>
      <c r="BG47" s="469"/>
      <c r="BH47" s="469"/>
      <c r="BI47" s="469"/>
      <c r="BJ47" s="469"/>
      <c r="BK47" s="469"/>
      <c r="BL47" s="469"/>
      <c r="BM47" s="469"/>
      <c r="BN47" s="469"/>
      <c r="BO47" s="469"/>
      <c r="BP47" s="469"/>
      <c r="BQ47" s="469"/>
      <c r="BR47" s="469"/>
      <c r="BS47" s="469"/>
      <c r="BT47" s="469"/>
      <c r="BU47" s="469"/>
      <c r="BV47" s="469"/>
      <c r="BW47" s="469"/>
      <c r="BX47" s="469"/>
      <c r="BY47" s="469"/>
      <c r="BZ47" s="469"/>
      <c r="CA47" s="469"/>
      <c r="CB47" s="469"/>
      <c r="CC47" s="469"/>
      <c r="CD47" s="469"/>
      <c r="CE47" s="469"/>
      <c r="CF47" s="469"/>
      <c r="CG47" s="469"/>
      <c r="CH47" s="469"/>
      <c r="CI47" s="469"/>
      <c r="CJ47" s="469"/>
      <c r="CK47" s="469"/>
      <c r="CL47" s="469"/>
      <c r="CM47" s="469"/>
      <c r="CN47" s="469"/>
      <c r="CO47" s="469"/>
      <c r="CP47" s="469"/>
      <c r="CQ47" s="469"/>
      <c r="CR47" s="469"/>
      <c r="CS47" s="469"/>
      <c r="CT47" s="469"/>
      <c r="CU47" s="469"/>
      <c r="CV47" s="469"/>
      <c r="CW47" s="469"/>
      <c r="CX47" s="469"/>
      <c r="CY47" s="469"/>
      <c r="CZ47" s="469"/>
      <c r="DA47" s="469"/>
      <c r="DB47" s="469"/>
      <c r="DC47" s="469"/>
      <c r="DD47" s="469"/>
      <c r="DE47" s="469"/>
      <c r="DF47" s="469"/>
      <c r="DG47" s="469"/>
      <c r="DH47" s="469"/>
      <c r="DI47" s="469"/>
    </row>
    <row r="48" spans="1:113" x14ac:dyDescent="0.2">
      <c r="E48" s="469" t="s">
        <v>292</v>
      </c>
      <c r="F48" s="469"/>
      <c r="G48" s="469"/>
      <c r="H48" s="469"/>
      <c r="I48" s="469"/>
      <c r="J48" s="469"/>
      <c r="K48" s="469"/>
      <c r="L48" s="469"/>
      <c r="M48" s="469"/>
      <c r="N48" s="469"/>
      <c r="O48" s="469"/>
      <c r="P48" s="469"/>
      <c r="Q48" s="469"/>
      <c r="R48" s="469"/>
      <c r="S48" s="469"/>
      <c r="T48" s="469"/>
      <c r="U48" s="469"/>
      <c r="V48" s="469"/>
      <c r="W48" s="469"/>
      <c r="X48" s="469"/>
      <c r="Y48" s="469"/>
      <c r="Z48" s="469"/>
      <c r="AA48" s="469"/>
      <c r="AB48" s="469"/>
      <c r="AC48" s="469"/>
      <c r="AD48" s="469"/>
      <c r="AE48" s="469"/>
      <c r="AF48" s="469"/>
      <c r="AG48" s="469"/>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row>
    <row r="49" spans="5:113" x14ac:dyDescent="0.2">
      <c r="E49" s="469" t="s">
        <v>294</v>
      </c>
      <c r="F49" s="469"/>
      <c r="G49" s="469"/>
      <c r="H49" s="469"/>
      <c r="I49" s="469"/>
      <c r="J49" s="469"/>
      <c r="K49" s="469"/>
      <c r="L49" s="469"/>
      <c r="M49" s="469"/>
      <c r="N49" s="469"/>
      <c r="O49" s="469"/>
      <c r="P49" s="469"/>
      <c r="Q49" s="469"/>
      <c r="R49" s="469"/>
      <c r="S49" s="469"/>
      <c r="T49" s="469"/>
      <c r="U49" s="469"/>
      <c r="V49" s="469"/>
      <c r="W49" s="469"/>
      <c r="X49" s="469"/>
      <c r="Y49" s="469"/>
      <c r="Z49" s="469"/>
      <c r="AA49" s="469"/>
      <c r="AB49" s="469"/>
      <c r="AC49" s="469"/>
      <c r="AD49" s="469"/>
      <c r="AE49" s="469"/>
      <c r="AF49" s="469"/>
      <c r="AG49" s="469"/>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row>
    <row r="50" spans="5:113" x14ac:dyDescent="0.2">
      <c r="E50" s="469" t="s">
        <v>201</v>
      </c>
      <c r="F50" s="469"/>
      <c r="G50" s="469"/>
      <c r="H50" s="469"/>
      <c r="I50" s="469"/>
      <c r="J50" s="469"/>
      <c r="K50" s="469"/>
      <c r="L50" s="469"/>
      <c r="M50" s="469"/>
      <c r="N50" s="469"/>
      <c r="O50" s="469"/>
      <c r="P50" s="469"/>
      <c r="Q50" s="469"/>
      <c r="R50" s="469"/>
      <c r="S50" s="469"/>
      <c r="T50" s="469"/>
      <c r="U50" s="469"/>
      <c r="V50" s="469"/>
      <c r="W50" s="469"/>
      <c r="X50" s="469"/>
      <c r="Y50" s="469"/>
      <c r="Z50" s="469"/>
      <c r="AA50" s="469"/>
      <c r="AB50" s="469"/>
      <c r="AC50" s="469"/>
      <c r="AD50" s="469"/>
      <c r="AE50" s="469"/>
      <c r="AF50" s="469"/>
      <c r="AG50" s="469"/>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row>
    <row r="51" spans="5:113" x14ac:dyDescent="0.2">
      <c r="E51" s="469" t="s">
        <v>296</v>
      </c>
      <c r="F51" s="469"/>
      <c r="G51" s="469"/>
      <c r="H51" s="469"/>
      <c r="I51" s="469"/>
      <c r="J51" s="469"/>
      <c r="K51" s="469"/>
      <c r="L51" s="469"/>
      <c r="M51" s="469"/>
      <c r="N51" s="469"/>
      <c r="O51" s="469"/>
      <c r="P51" s="469"/>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row>
    <row r="52" spans="5:113" x14ac:dyDescent="0.2">
      <c r="E52" s="469" t="s">
        <v>298</v>
      </c>
      <c r="F52" s="469"/>
      <c r="G52" s="469"/>
      <c r="H52" s="469"/>
      <c r="I52" s="469"/>
      <c r="J52" s="469"/>
      <c r="K52" s="469"/>
      <c r="L52" s="469"/>
      <c r="M52" s="469"/>
      <c r="N52" s="469"/>
      <c r="O52" s="469"/>
      <c r="P52" s="469"/>
      <c r="Q52" s="469"/>
      <c r="R52" s="469"/>
      <c r="S52" s="469"/>
      <c r="T52" s="469"/>
      <c r="U52" s="469"/>
      <c r="V52" s="469"/>
      <c r="W52" s="469"/>
      <c r="X52" s="469"/>
      <c r="Y52" s="469"/>
      <c r="Z52" s="469"/>
      <c r="AA52" s="469"/>
      <c r="AB52" s="469"/>
      <c r="AC52" s="469"/>
      <c r="AD52" s="469"/>
      <c r="AE52" s="469"/>
      <c r="AF52" s="469"/>
      <c r="AG52" s="469"/>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row>
    <row r="53" spans="5:113" x14ac:dyDescent="0.2">
      <c r="E53" s="469" t="s">
        <v>300</v>
      </c>
      <c r="F53" s="469"/>
      <c r="G53" s="469"/>
      <c r="H53" s="469"/>
      <c r="I53" s="469"/>
      <c r="J53" s="469"/>
      <c r="K53" s="469"/>
      <c r="L53" s="469"/>
      <c r="M53" s="469"/>
      <c r="N53" s="469"/>
      <c r="O53" s="469"/>
      <c r="P53" s="469"/>
      <c r="Q53" s="469"/>
      <c r="R53" s="469"/>
      <c r="S53" s="469"/>
      <c r="T53" s="469"/>
      <c r="U53" s="469"/>
      <c r="V53" s="469"/>
      <c r="W53" s="469"/>
      <c r="X53" s="469"/>
      <c r="Y53" s="469"/>
      <c r="Z53" s="469"/>
      <c r="AA53" s="469"/>
      <c r="AB53" s="469"/>
      <c r="AC53" s="469"/>
      <c r="AD53" s="469"/>
      <c r="AE53" s="469"/>
      <c r="AF53" s="469"/>
      <c r="AG53" s="469"/>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row>
    <row r="54" spans="5:113" x14ac:dyDescent="0.2"/>
    <row r="55" spans="5:113" x14ac:dyDescent="0.2"/>
    <row r="56" spans="5:113" x14ac:dyDescent="0.2"/>
  </sheetData>
  <sheetProtection algorithmName="SHA-512" hashValue="buWaRfxb4oDWqqYu49XIV0gY2p2XaIF8r7tbyTNDcxpWP/qu6eJPvv3zwanbzY/Wy/HLDzTUl4P075Dimq3ibA==" saltValue="cmTrqVut35hF1Cj9mYe3+g=="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6"/>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5"/>
      <c r="B1" s="185"/>
      <c r="C1" s="185"/>
      <c r="D1" s="185"/>
      <c r="E1" s="185"/>
      <c r="F1" s="185"/>
      <c r="G1" s="185"/>
      <c r="H1" s="185"/>
      <c r="I1" s="185"/>
      <c r="J1" s="185"/>
      <c r="K1" s="185"/>
      <c r="L1" s="185"/>
      <c r="M1" s="185"/>
      <c r="N1" s="185"/>
      <c r="O1" s="185"/>
      <c r="P1" s="185"/>
    </row>
    <row r="2" spans="1:16" ht="16.5" customHeight="1" x14ac:dyDescent="0.2">
      <c r="A2" s="185"/>
      <c r="B2" s="185"/>
      <c r="C2" s="185"/>
      <c r="D2" s="185"/>
      <c r="E2" s="185"/>
      <c r="F2" s="185"/>
      <c r="G2" s="185"/>
      <c r="H2" s="185"/>
      <c r="I2" s="185"/>
      <c r="J2" s="185"/>
      <c r="K2" s="185"/>
      <c r="L2" s="185"/>
      <c r="M2" s="185"/>
      <c r="N2" s="185"/>
      <c r="O2" s="185"/>
      <c r="P2" s="185"/>
    </row>
    <row r="3" spans="1:16" ht="16.5" customHeight="1" x14ac:dyDescent="0.2">
      <c r="A3" s="185"/>
      <c r="B3" s="185"/>
      <c r="C3" s="185"/>
      <c r="D3" s="185"/>
      <c r="E3" s="185"/>
      <c r="F3" s="185"/>
      <c r="G3" s="185"/>
      <c r="H3" s="185"/>
      <c r="I3" s="185"/>
      <c r="J3" s="185"/>
      <c r="K3" s="185"/>
      <c r="L3" s="185"/>
      <c r="M3" s="185"/>
      <c r="N3" s="185"/>
      <c r="O3" s="185"/>
      <c r="P3" s="185"/>
    </row>
    <row r="4" spans="1:16" ht="16.5" customHeight="1" x14ac:dyDescent="0.2">
      <c r="A4" s="185"/>
      <c r="B4" s="185"/>
      <c r="C4" s="185"/>
      <c r="D4" s="185"/>
      <c r="E4" s="185"/>
      <c r="F4" s="185"/>
      <c r="G4" s="185"/>
      <c r="H4" s="185"/>
      <c r="I4" s="185"/>
      <c r="J4" s="185"/>
      <c r="K4" s="185"/>
      <c r="L4" s="185"/>
      <c r="M4" s="185"/>
      <c r="N4" s="185"/>
      <c r="O4" s="185"/>
      <c r="P4" s="185"/>
    </row>
    <row r="5" spans="1:16" ht="16.5" customHeight="1" x14ac:dyDescent="0.2">
      <c r="A5" s="185"/>
      <c r="B5" s="185"/>
      <c r="C5" s="185"/>
      <c r="D5" s="185"/>
      <c r="E5" s="185"/>
      <c r="F5" s="185"/>
      <c r="G5" s="185"/>
      <c r="H5" s="185"/>
      <c r="I5" s="185"/>
      <c r="J5" s="185"/>
      <c r="K5" s="185"/>
      <c r="L5" s="185"/>
      <c r="M5" s="185"/>
      <c r="N5" s="185"/>
      <c r="O5" s="185"/>
      <c r="P5" s="185"/>
    </row>
    <row r="6" spans="1:16" ht="16.5" customHeight="1" x14ac:dyDescent="0.2">
      <c r="A6" s="185"/>
      <c r="B6" s="185"/>
      <c r="C6" s="185"/>
      <c r="D6" s="185"/>
      <c r="E6" s="185"/>
      <c r="F6" s="185"/>
      <c r="G6" s="185"/>
      <c r="H6" s="185"/>
      <c r="I6" s="185"/>
      <c r="J6" s="185"/>
      <c r="K6" s="185"/>
      <c r="L6" s="185"/>
      <c r="M6" s="185"/>
      <c r="N6" s="185"/>
      <c r="O6" s="185"/>
      <c r="P6" s="185"/>
    </row>
    <row r="7" spans="1:16" ht="16.5" customHeight="1" x14ac:dyDescent="0.2">
      <c r="A7" s="185"/>
      <c r="B7" s="185"/>
      <c r="C7" s="185"/>
      <c r="D7" s="185"/>
      <c r="E7" s="185"/>
      <c r="F7" s="185"/>
      <c r="G7" s="185"/>
      <c r="H7" s="185"/>
      <c r="I7" s="185"/>
      <c r="J7" s="185"/>
      <c r="K7" s="185"/>
      <c r="L7" s="185"/>
      <c r="M7" s="185"/>
      <c r="N7" s="185"/>
      <c r="O7" s="185"/>
      <c r="P7" s="185"/>
    </row>
    <row r="8" spans="1:16" ht="16.5" customHeight="1" x14ac:dyDescent="0.2">
      <c r="A8" s="185"/>
      <c r="B8" s="185"/>
      <c r="C8" s="185"/>
      <c r="D8" s="185"/>
      <c r="E8" s="185"/>
      <c r="F8" s="185"/>
      <c r="G8" s="185"/>
      <c r="H8" s="185"/>
      <c r="I8" s="185"/>
      <c r="J8" s="185"/>
      <c r="K8" s="185"/>
      <c r="L8" s="185"/>
      <c r="M8" s="185"/>
      <c r="N8" s="185"/>
      <c r="O8" s="185"/>
      <c r="P8" s="185"/>
    </row>
    <row r="9" spans="1:16" ht="16.5" customHeight="1" x14ac:dyDescent="0.2">
      <c r="A9" s="185"/>
      <c r="B9" s="185"/>
      <c r="C9" s="185"/>
      <c r="D9" s="185"/>
      <c r="E9" s="185"/>
      <c r="F9" s="185"/>
      <c r="G9" s="185"/>
      <c r="H9" s="185"/>
      <c r="I9" s="185"/>
      <c r="J9" s="185"/>
      <c r="K9" s="185"/>
      <c r="L9" s="185"/>
      <c r="M9" s="185"/>
      <c r="N9" s="185"/>
      <c r="O9" s="185"/>
      <c r="P9" s="185"/>
    </row>
    <row r="10" spans="1:16" ht="16.5" customHeight="1" x14ac:dyDescent="0.2">
      <c r="A10" s="185"/>
      <c r="B10" s="185"/>
      <c r="C10" s="185"/>
      <c r="D10" s="185"/>
      <c r="E10" s="185"/>
      <c r="F10" s="185"/>
      <c r="G10" s="185"/>
      <c r="H10" s="185"/>
      <c r="I10" s="185"/>
      <c r="J10" s="185"/>
      <c r="K10" s="185"/>
      <c r="L10" s="185"/>
      <c r="M10" s="185"/>
      <c r="N10" s="185"/>
      <c r="O10" s="185"/>
      <c r="P10" s="185"/>
    </row>
    <row r="11" spans="1:16" ht="16.5" customHeight="1" x14ac:dyDescent="0.2">
      <c r="A11" s="185"/>
      <c r="B11" s="185"/>
      <c r="C11" s="185"/>
      <c r="D11" s="185"/>
      <c r="E11" s="185"/>
      <c r="F11" s="185"/>
      <c r="G11" s="185"/>
      <c r="H11" s="185"/>
      <c r="I11" s="185"/>
      <c r="J11" s="185"/>
      <c r="K11" s="185"/>
      <c r="L11" s="185"/>
      <c r="M11" s="185"/>
      <c r="N11" s="185"/>
      <c r="O11" s="185"/>
      <c r="P11" s="185"/>
    </row>
    <row r="12" spans="1:16" ht="16.5" customHeight="1" x14ac:dyDescent="0.2">
      <c r="A12" s="185"/>
      <c r="B12" s="185"/>
      <c r="C12" s="185"/>
      <c r="D12" s="185"/>
      <c r="E12" s="185"/>
      <c r="F12" s="185"/>
      <c r="G12" s="185"/>
      <c r="H12" s="185"/>
      <c r="I12" s="185"/>
      <c r="J12" s="185"/>
      <c r="K12" s="185"/>
      <c r="L12" s="185"/>
      <c r="M12" s="185"/>
      <c r="N12" s="185"/>
      <c r="O12" s="185"/>
      <c r="P12" s="185"/>
    </row>
    <row r="13" spans="1:16" ht="16.5" customHeight="1" x14ac:dyDescent="0.2">
      <c r="A13" s="185"/>
      <c r="B13" s="185"/>
      <c r="C13" s="185"/>
      <c r="D13" s="185"/>
      <c r="E13" s="185"/>
      <c r="F13" s="185"/>
      <c r="G13" s="185"/>
      <c r="H13" s="185"/>
      <c r="I13" s="185"/>
      <c r="J13" s="185"/>
      <c r="K13" s="185"/>
      <c r="L13" s="185"/>
      <c r="M13" s="185"/>
      <c r="N13" s="185"/>
      <c r="O13" s="185"/>
      <c r="P13" s="185"/>
    </row>
    <row r="14" spans="1:16" ht="16.5" customHeight="1" x14ac:dyDescent="0.2">
      <c r="A14" s="185"/>
      <c r="B14" s="185"/>
      <c r="C14" s="185"/>
      <c r="D14" s="185"/>
      <c r="E14" s="185"/>
      <c r="F14" s="185"/>
      <c r="G14" s="185"/>
      <c r="H14" s="185"/>
      <c r="I14" s="185"/>
      <c r="J14" s="185"/>
      <c r="K14" s="185"/>
      <c r="L14" s="185"/>
      <c r="M14" s="185"/>
      <c r="N14" s="185"/>
      <c r="O14" s="185"/>
      <c r="P14" s="185"/>
    </row>
    <row r="15" spans="1:16" ht="16.5" customHeight="1" x14ac:dyDescent="0.2">
      <c r="A15" s="185"/>
      <c r="B15" s="185"/>
      <c r="C15" s="185"/>
      <c r="D15" s="185"/>
      <c r="E15" s="185"/>
      <c r="F15" s="185"/>
      <c r="G15" s="185"/>
      <c r="H15" s="185"/>
      <c r="I15" s="185"/>
      <c r="J15" s="185"/>
      <c r="K15" s="185"/>
      <c r="L15" s="185"/>
      <c r="M15" s="185"/>
      <c r="N15" s="185"/>
      <c r="O15" s="185"/>
      <c r="P15" s="185"/>
    </row>
    <row r="16" spans="1:16" ht="16.5" customHeight="1" x14ac:dyDescent="0.2">
      <c r="A16" s="185"/>
      <c r="B16" s="185"/>
      <c r="C16" s="185"/>
      <c r="D16" s="185"/>
      <c r="E16" s="185"/>
      <c r="F16" s="185"/>
      <c r="G16" s="185"/>
      <c r="H16" s="185"/>
      <c r="I16" s="185"/>
      <c r="J16" s="185"/>
      <c r="K16" s="185"/>
      <c r="L16" s="185"/>
      <c r="M16" s="185"/>
      <c r="N16" s="185"/>
      <c r="O16" s="185"/>
      <c r="P16" s="185"/>
    </row>
    <row r="17" spans="1:16" ht="16.5" customHeight="1" x14ac:dyDescent="0.2">
      <c r="A17" s="185"/>
      <c r="B17" s="185"/>
      <c r="C17" s="185"/>
      <c r="D17" s="185"/>
      <c r="E17" s="185"/>
      <c r="F17" s="185"/>
      <c r="G17" s="185"/>
      <c r="H17" s="185"/>
      <c r="I17" s="185"/>
      <c r="J17" s="185"/>
      <c r="K17" s="185"/>
      <c r="L17" s="185"/>
      <c r="M17" s="185"/>
      <c r="N17" s="185"/>
      <c r="O17" s="185"/>
      <c r="P17" s="185"/>
    </row>
    <row r="18" spans="1:16" ht="16.5" customHeight="1" x14ac:dyDescent="0.2">
      <c r="A18" s="185"/>
      <c r="B18" s="185"/>
      <c r="C18" s="185"/>
      <c r="D18" s="185"/>
      <c r="E18" s="185"/>
      <c r="F18" s="185"/>
      <c r="G18" s="185"/>
      <c r="H18" s="185"/>
      <c r="I18" s="185"/>
      <c r="J18" s="185"/>
      <c r="K18" s="185"/>
      <c r="L18" s="185"/>
      <c r="M18" s="185"/>
      <c r="N18" s="185"/>
      <c r="O18" s="185"/>
      <c r="P18" s="185"/>
    </row>
    <row r="19" spans="1:16" ht="16.5" customHeight="1" x14ac:dyDescent="0.2">
      <c r="A19" s="185"/>
      <c r="B19" s="185"/>
      <c r="C19" s="185"/>
      <c r="D19" s="185"/>
      <c r="E19" s="185"/>
      <c r="F19" s="185"/>
      <c r="G19" s="185"/>
      <c r="H19" s="185"/>
      <c r="I19" s="185"/>
      <c r="J19" s="185"/>
      <c r="K19" s="185"/>
      <c r="L19" s="185"/>
      <c r="M19" s="185"/>
      <c r="N19" s="185"/>
      <c r="O19" s="185"/>
      <c r="P19" s="185"/>
    </row>
    <row r="20" spans="1:16" ht="16.5" customHeight="1" x14ac:dyDescent="0.2">
      <c r="A20" s="185"/>
      <c r="B20" s="185"/>
      <c r="C20" s="185"/>
      <c r="D20" s="185"/>
      <c r="E20" s="185"/>
      <c r="F20" s="185"/>
      <c r="G20" s="185"/>
      <c r="H20" s="185"/>
      <c r="I20" s="185"/>
      <c r="J20" s="185"/>
      <c r="K20" s="185"/>
      <c r="L20" s="185"/>
      <c r="M20" s="185"/>
      <c r="N20" s="185"/>
      <c r="O20" s="185"/>
      <c r="P20" s="185"/>
    </row>
    <row r="21" spans="1:16" ht="16.5" customHeight="1" x14ac:dyDescent="0.2">
      <c r="A21" s="185"/>
      <c r="B21" s="185"/>
      <c r="C21" s="185"/>
      <c r="D21" s="185"/>
      <c r="E21" s="185"/>
      <c r="F21" s="185"/>
      <c r="G21" s="185"/>
      <c r="H21" s="185"/>
      <c r="I21" s="185"/>
      <c r="J21" s="185"/>
      <c r="K21" s="185"/>
      <c r="L21" s="185"/>
      <c r="M21" s="185"/>
      <c r="N21" s="185"/>
      <c r="O21" s="185"/>
      <c r="P21" s="185"/>
    </row>
    <row r="22" spans="1:16" ht="16.5" customHeight="1" x14ac:dyDescent="0.2">
      <c r="A22" s="185"/>
      <c r="B22" s="185"/>
      <c r="C22" s="185"/>
      <c r="D22" s="185"/>
      <c r="E22" s="185"/>
      <c r="F22" s="185"/>
      <c r="G22" s="185"/>
      <c r="H22" s="185"/>
      <c r="I22" s="185"/>
      <c r="J22" s="185"/>
      <c r="K22" s="185"/>
      <c r="L22" s="185"/>
      <c r="M22" s="185"/>
      <c r="N22" s="185"/>
      <c r="O22" s="185"/>
      <c r="P22" s="185"/>
    </row>
    <row r="23" spans="1:16" ht="16.5" customHeight="1" x14ac:dyDescent="0.2">
      <c r="A23" s="185"/>
      <c r="B23" s="185"/>
      <c r="C23" s="185"/>
      <c r="D23" s="185"/>
      <c r="E23" s="185"/>
      <c r="F23" s="185"/>
      <c r="G23" s="185"/>
      <c r="H23" s="185"/>
      <c r="I23" s="185"/>
      <c r="J23" s="185"/>
      <c r="K23" s="185"/>
      <c r="L23" s="185"/>
      <c r="M23" s="185"/>
      <c r="N23" s="185"/>
      <c r="O23" s="185"/>
      <c r="P23" s="185"/>
    </row>
    <row r="24" spans="1:16" ht="16.5" customHeight="1" x14ac:dyDescent="0.2">
      <c r="A24" s="185"/>
      <c r="B24" s="185"/>
      <c r="C24" s="185"/>
      <c r="D24" s="185"/>
      <c r="E24" s="185"/>
      <c r="F24" s="185"/>
      <c r="G24" s="185"/>
      <c r="H24" s="185"/>
      <c r="I24" s="185"/>
      <c r="J24" s="185"/>
      <c r="K24" s="185"/>
      <c r="L24" s="185"/>
      <c r="M24" s="185"/>
      <c r="N24" s="185"/>
      <c r="O24" s="185"/>
      <c r="P24" s="185"/>
    </row>
    <row r="25" spans="1:16" ht="16.5" customHeight="1" x14ac:dyDescent="0.2">
      <c r="A25" s="185"/>
      <c r="B25" s="185"/>
      <c r="C25" s="185"/>
      <c r="D25" s="185"/>
      <c r="E25" s="185"/>
      <c r="F25" s="185"/>
      <c r="G25" s="185"/>
      <c r="H25" s="185"/>
      <c r="I25" s="185"/>
      <c r="J25" s="185"/>
      <c r="K25" s="185"/>
      <c r="L25" s="185"/>
      <c r="M25" s="185"/>
      <c r="N25" s="185"/>
      <c r="O25" s="185"/>
      <c r="P25" s="185"/>
    </row>
    <row r="26" spans="1:16" ht="16.5" customHeight="1" x14ac:dyDescent="0.2">
      <c r="A26" s="185"/>
      <c r="B26" s="185"/>
      <c r="C26" s="185"/>
      <c r="D26" s="185"/>
      <c r="E26" s="185"/>
      <c r="F26" s="185"/>
      <c r="G26" s="185"/>
      <c r="H26" s="185"/>
      <c r="I26" s="185"/>
      <c r="J26" s="185"/>
      <c r="K26" s="185"/>
      <c r="L26" s="185"/>
      <c r="M26" s="185"/>
      <c r="N26" s="185"/>
      <c r="O26" s="185"/>
      <c r="P26" s="185"/>
    </row>
    <row r="27" spans="1:16" ht="16.5" customHeight="1" x14ac:dyDescent="0.2">
      <c r="A27" s="185"/>
      <c r="B27" s="185"/>
      <c r="C27" s="185"/>
      <c r="D27" s="185"/>
      <c r="E27" s="185"/>
      <c r="F27" s="185"/>
      <c r="G27" s="185"/>
      <c r="H27" s="185"/>
      <c r="I27" s="185"/>
      <c r="J27" s="185"/>
      <c r="K27" s="185"/>
      <c r="L27" s="185"/>
      <c r="M27" s="185"/>
      <c r="N27" s="185"/>
      <c r="O27" s="185"/>
      <c r="P27" s="185"/>
    </row>
    <row r="28" spans="1:16" ht="16.5" customHeight="1" x14ac:dyDescent="0.2">
      <c r="A28" s="185"/>
      <c r="B28" s="185"/>
      <c r="C28" s="185"/>
      <c r="D28" s="185"/>
      <c r="E28" s="185"/>
      <c r="F28" s="185"/>
      <c r="G28" s="185"/>
      <c r="H28" s="185"/>
      <c r="I28" s="185"/>
      <c r="J28" s="185"/>
      <c r="K28" s="185"/>
      <c r="L28" s="185"/>
      <c r="M28" s="185"/>
      <c r="N28" s="185"/>
      <c r="O28" s="185"/>
      <c r="P28" s="185"/>
    </row>
    <row r="29" spans="1:16" ht="16.5" customHeight="1" x14ac:dyDescent="0.2">
      <c r="A29" s="185"/>
      <c r="B29" s="185"/>
      <c r="C29" s="185"/>
      <c r="D29" s="185"/>
      <c r="E29" s="185"/>
      <c r="F29" s="185"/>
      <c r="G29" s="185"/>
      <c r="H29" s="185"/>
      <c r="I29" s="185"/>
      <c r="J29" s="185"/>
      <c r="K29" s="185"/>
      <c r="L29" s="185"/>
      <c r="M29" s="185"/>
      <c r="N29" s="185"/>
      <c r="O29" s="185"/>
      <c r="P29" s="185"/>
    </row>
    <row r="30" spans="1:16" ht="16.5" customHeight="1" x14ac:dyDescent="0.2">
      <c r="A30" s="185"/>
      <c r="B30" s="185"/>
      <c r="C30" s="185"/>
      <c r="D30" s="185"/>
      <c r="E30" s="185"/>
      <c r="F30" s="185"/>
      <c r="G30" s="185"/>
      <c r="H30" s="185"/>
      <c r="I30" s="185"/>
      <c r="J30" s="185"/>
      <c r="K30" s="185"/>
      <c r="L30" s="185"/>
      <c r="M30" s="185"/>
      <c r="N30" s="185"/>
      <c r="O30" s="185"/>
      <c r="P30" s="185"/>
    </row>
    <row r="31" spans="1:16" ht="16.5" customHeight="1" x14ac:dyDescent="0.2">
      <c r="A31" s="185"/>
      <c r="B31" s="185"/>
      <c r="C31" s="185"/>
      <c r="D31" s="185"/>
      <c r="E31" s="185"/>
      <c r="F31" s="185"/>
      <c r="G31" s="185"/>
      <c r="H31" s="185"/>
      <c r="I31" s="185"/>
      <c r="J31" s="185"/>
      <c r="K31" s="185"/>
      <c r="L31" s="185"/>
      <c r="M31" s="185"/>
      <c r="N31" s="185"/>
      <c r="O31" s="185"/>
      <c r="P31" s="185"/>
    </row>
    <row r="32" spans="1:16" ht="31.5" customHeight="1" x14ac:dyDescent="0.2">
      <c r="A32" s="185"/>
      <c r="B32" s="185"/>
      <c r="C32" s="185"/>
      <c r="D32" s="185"/>
      <c r="E32" s="185"/>
      <c r="F32" s="185"/>
      <c r="G32" s="185"/>
      <c r="H32" s="185"/>
      <c r="I32" s="185"/>
      <c r="J32" s="180" t="s">
        <v>2</v>
      </c>
      <c r="K32" s="185"/>
      <c r="L32" s="185"/>
      <c r="M32" s="185"/>
      <c r="N32" s="185"/>
      <c r="O32" s="185"/>
      <c r="P32" s="185"/>
    </row>
    <row r="33" spans="1:16" ht="39" customHeight="1" x14ac:dyDescent="0.2">
      <c r="A33" s="185"/>
      <c r="B33" s="186" t="s">
        <v>13</v>
      </c>
      <c r="C33" s="192"/>
      <c r="D33" s="192"/>
      <c r="E33" s="194" t="s">
        <v>20</v>
      </c>
      <c r="F33" s="195" t="s">
        <v>529</v>
      </c>
      <c r="G33" s="198" t="s">
        <v>530</v>
      </c>
      <c r="H33" s="198" t="s">
        <v>531</v>
      </c>
      <c r="I33" s="198" t="s">
        <v>532</v>
      </c>
      <c r="J33" s="201" t="s">
        <v>254</v>
      </c>
      <c r="K33" s="185"/>
      <c r="L33" s="185"/>
      <c r="M33" s="185"/>
      <c r="N33" s="185"/>
      <c r="O33" s="185"/>
      <c r="P33" s="185"/>
    </row>
    <row r="34" spans="1:16" ht="39" customHeight="1" x14ac:dyDescent="0.2">
      <c r="A34" s="185"/>
      <c r="B34" s="187"/>
      <c r="C34" s="1031" t="s">
        <v>265</v>
      </c>
      <c r="D34" s="1031"/>
      <c r="E34" s="1032"/>
      <c r="F34" s="196">
        <v>5.38</v>
      </c>
      <c r="G34" s="199">
        <v>8.36</v>
      </c>
      <c r="H34" s="199">
        <v>11.67</v>
      </c>
      <c r="I34" s="199">
        <v>10.039999999999999</v>
      </c>
      <c r="J34" s="202">
        <v>8</v>
      </c>
      <c r="K34" s="185"/>
      <c r="L34" s="185"/>
      <c r="M34" s="185"/>
      <c r="N34" s="185"/>
      <c r="O34" s="185"/>
      <c r="P34" s="185"/>
    </row>
    <row r="35" spans="1:16" ht="39" customHeight="1" x14ac:dyDescent="0.2">
      <c r="A35" s="185"/>
      <c r="B35" s="188"/>
      <c r="C35" s="1033" t="s">
        <v>467</v>
      </c>
      <c r="D35" s="1033"/>
      <c r="E35" s="1034"/>
      <c r="F35" s="197">
        <v>3.21</v>
      </c>
      <c r="G35" s="200">
        <v>3.56</v>
      </c>
      <c r="H35" s="200">
        <v>3.37</v>
      </c>
      <c r="I35" s="200">
        <v>3.5</v>
      </c>
      <c r="J35" s="203">
        <v>4.18</v>
      </c>
      <c r="K35" s="185"/>
      <c r="L35" s="185"/>
      <c r="M35" s="185"/>
      <c r="N35" s="185"/>
      <c r="O35" s="185"/>
      <c r="P35" s="185"/>
    </row>
    <row r="36" spans="1:16" ht="39" customHeight="1" x14ac:dyDescent="0.2">
      <c r="A36" s="185"/>
      <c r="B36" s="188"/>
      <c r="C36" s="1033" t="s">
        <v>464</v>
      </c>
      <c r="D36" s="1033"/>
      <c r="E36" s="1034"/>
      <c r="F36" s="197">
        <v>1.42</v>
      </c>
      <c r="G36" s="200">
        <v>1.5699999999999998</v>
      </c>
      <c r="H36" s="200">
        <v>1.32</v>
      </c>
      <c r="I36" s="200">
        <v>1.59</v>
      </c>
      <c r="J36" s="203">
        <v>1.77</v>
      </c>
      <c r="K36" s="185"/>
      <c r="L36" s="185"/>
      <c r="M36" s="185"/>
      <c r="N36" s="185"/>
      <c r="O36" s="185"/>
      <c r="P36" s="185"/>
    </row>
    <row r="37" spans="1:16" ht="39" customHeight="1" x14ac:dyDescent="0.2">
      <c r="A37" s="185"/>
      <c r="B37" s="188"/>
      <c r="C37" s="1033" t="s">
        <v>397</v>
      </c>
      <c r="D37" s="1033"/>
      <c r="E37" s="1034"/>
      <c r="F37" s="197">
        <v>0.63</v>
      </c>
      <c r="G37" s="200">
        <v>0.12</v>
      </c>
      <c r="H37" s="200">
        <v>0.97</v>
      </c>
      <c r="I37" s="200">
        <v>1.24</v>
      </c>
      <c r="J37" s="203">
        <v>1.5</v>
      </c>
      <c r="K37" s="185"/>
      <c r="L37" s="185"/>
      <c r="M37" s="185"/>
      <c r="N37" s="185"/>
      <c r="O37" s="185"/>
      <c r="P37" s="185"/>
    </row>
    <row r="38" spans="1:16" ht="39" customHeight="1" x14ac:dyDescent="0.2">
      <c r="A38" s="185"/>
      <c r="B38" s="188"/>
      <c r="C38" s="1033" t="s">
        <v>217</v>
      </c>
      <c r="D38" s="1033"/>
      <c r="E38" s="1034"/>
      <c r="F38" s="197">
        <v>0.83</v>
      </c>
      <c r="G38" s="200">
        <v>0.87</v>
      </c>
      <c r="H38" s="200">
        <v>0.67</v>
      </c>
      <c r="I38" s="200">
        <v>0.41</v>
      </c>
      <c r="J38" s="203">
        <v>0.81</v>
      </c>
      <c r="K38" s="185"/>
      <c r="L38" s="185"/>
      <c r="M38" s="185"/>
      <c r="N38" s="185"/>
      <c r="O38" s="185"/>
      <c r="P38" s="185"/>
    </row>
    <row r="39" spans="1:16" ht="39" customHeight="1" x14ac:dyDescent="0.2">
      <c r="A39" s="185"/>
      <c r="B39" s="188"/>
      <c r="C39" s="1033" t="s">
        <v>447</v>
      </c>
      <c r="D39" s="1033"/>
      <c r="E39" s="1034"/>
      <c r="F39" s="197">
        <v>1.1100000000000001</v>
      </c>
      <c r="G39" s="200">
        <v>1.21</v>
      </c>
      <c r="H39" s="200">
        <v>0.77</v>
      </c>
      <c r="I39" s="200">
        <v>0.87</v>
      </c>
      <c r="J39" s="203">
        <v>0.53</v>
      </c>
      <c r="K39" s="185"/>
      <c r="L39" s="185"/>
      <c r="M39" s="185"/>
      <c r="N39" s="185"/>
      <c r="O39" s="185"/>
      <c r="P39" s="185"/>
    </row>
    <row r="40" spans="1:16" ht="39" customHeight="1" x14ac:dyDescent="0.2">
      <c r="A40" s="185"/>
      <c r="B40" s="188"/>
      <c r="C40" s="1033" t="s">
        <v>465</v>
      </c>
      <c r="D40" s="1033"/>
      <c r="E40" s="1034"/>
      <c r="F40" s="197">
        <v>0.27</v>
      </c>
      <c r="G40" s="200">
        <v>0.21</v>
      </c>
      <c r="H40" s="200">
        <v>0.4</v>
      </c>
      <c r="I40" s="200">
        <v>0.12</v>
      </c>
      <c r="J40" s="203">
        <v>0.17</v>
      </c>
      <c r="K40" s="185"/>
      <c r="L40" s="185"/>
      <c r="M40" s="185"/>
      <c r="N40" s="185"/>
      <c r="O40" s="185"/>
      <c r="P40" s="185"/>
    </row>
    <row r="41" spans="1:16" ht="39" customHeight="1" x14ac:dyDescent="0.2">
      <c r="A41" s="185"/>
      <c r="B41" s="188"/>
      <c r="C41" s="1033"/>
      <c r="D41" s="1033"/>
      <c r="E41" s="1034"/>
      <c r="F41" s="197"/>
      <c r="G41" s="200"/>
      <c r="H41" s="200"/>
      <c r="I41" s="200"/>
      <c r="J41" s="203"/>
      <c r="K41" s="185"/>
      <c r="L41" s="185"/>
      <c r="M41" s="185"/>
      <c r="N41" s="185"/>
      <c r="O41" s="185"/>
      <c r="P41" s="185"/>
    </row>
    <row r="42" spans="1:16" ht="39" customHeight="1" x14ac:dyDescent="0.2">
      <c r="A42" s="185"/>
      <c r="B42" s="189"/>
      <c r="C42" s="1033" t="s">
        <v>535</v>
      </c>
      <c r="D42" s="1033"/>
      <c r="E42" s="1034"/>
      <c r="F42" s="197" t="s">
        <v>203</v>
      </c>
      <c r="G42" s="200" t="s">
        <v>203</v>
      </c>
      <c r="H42" s="200" t="s">
        <v>203</v>
      </c>
      <c r="I42" s="200" t="s">
        <v>203</v>
      </c>
      <c r="J42" s="203" t="s">
        <v>203</v>
      </c>
      <c r="K42" s="185"/>
      <c r="L42" s="185"/>
      <c r="M42" s="185"/>
      <c r="N42" s="185"/>
      <c r="O42" s="185"/>
      <c r="P42" s="185"/>
    </row>
    <row r="43" spans="1:16" ht="39" customHeight="1" x14ac:dyDescent="0.2">
      <c r="A43" s="185"/>
      <c r="B43" s="190"/>
      <c r="C43" s="1035" t="s">
        <v>493</v>
      </c>
      <c r="D43" s="1035"/>
      <c r="E43" s="1036"/>
      <c r="F43" s="175" t="s">
        <v>203</v>
      </c>
      <c r="G43" s="179" t="s">
        <v>203</v>
      </c>
      <c r="H43" s="179" t="s">
        <v>203</v>
      </c>
      <c r="I43" s="179" t="s">
        <v>203</v>
      </c>
      <c r="J43" s="184" t="s">
        <v>203</v>
      </c>
      <c r="K43" s="185"/>
      <c r="L43" s="185"/>
      <c r="M43" s="185"/>
      <c r="N43" s="185"/>
      <c r="O43" s="185"/>
      <c r="P43" s="185"/>
    </row>
    <row r="44" spans="1:16" ht="39" customHeight="1" x14ac:dyDescent="0.2">
      <c r="A44" s="185"/>
      <c r="B44" s="191"/>
      <c r="C44" s="193"/>
      <c r="D44" s="193"/>
      <c r="E44" s="193"/>
      <c r="F44" s="185"/>
      <c r="G44" s="185"/>
      <c r="H44" s="185"/>
      <c r="I44" s="185"/>
      <c r="J44" s="185"/>
      <c r="K44" s="185"/>
      <c r="L44" s="185"/>
      <c r="M44" s="185"/>
      <c r="N44" s="185"/>
      <c r="O44" s="185"/>
      <c r="P44" s="185"/>
    </row>
    <row r="45" spans="1:16" ht="16.2" x14ac:dyDescent="0.2">
      <c r="A45" s="185"/>
      <c r="B45" s="185"/>
      <c r="C45" s="185"/>
      <c r="D45" s="185"/>
      <c r="E45" s="185"/>
      <c r="F45" s="185"/>
      <c r="G45" s="185"/>
      <c r="H45" s="185"/>
      <c r="I45" s="185"/>
      <c r="J45" s="185"/>
      <c r="K45" s="185"/>
      <c r="L45" s="185"/>
      <c r="M45" s="185"/>
      <c r="N45" s="185"/>
      <c r="O45" s="185"/>
      <c r="P45" s="185"/>
    </row>
  </sheetData>
  <sheetProtection algorithmName="SHA-512" hashValue="AV3N6ZYqjCFKMQKRXYfd/ZtjDQufI6V/cPDSJxhoMG8FJnOHZL1RwB7Bc4zITVgn/sUgXY60kDBd1lFhht6w4A==" saltValue="G+q77bhMyzl2uvpjo8FeuA=="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0" t="s">
        <v>23</v>
      </c>
      <c r="P43" s="85"/>
      <c r="Q43" s="85"/>
      <c r="R43" s="85"/>
      <c r="S43" s="85"/>
      <c r="T43" s="85"/>
      <c r="U43" s="85"/>
    </row>
    <row r="44" spans="1:21" ht="30.75" customHeight="1" x14ac:dyDescent="0.2">
      <c r="A44" s="85"/>
      <c r="B44" s="204" t="s">
        <v>24</v>
      </c>
      <c r="C44" s="210"/>
      <c r="D44" s="210"/>
      <c r="E44" s="218"/>
      <c r="F44" s="218"/>
      <c r="G44" s="218"/>
      <c r="H44" s="218"/>
      <c r="I44" s="218"/>
      <c r="J44" s="221" t="s">
        <v>20</v>
      </c>
      <c r="K44" s="223" t="s">
        <v>529</v>
      </c>
      <c r="L44" s="232" t="s">
        <v>530</v>
      </c>
      <c r="M44" s="232" t="s">
        <v>531</v>
      </c>
      <c r="N44" s="232" t="s">
        <v>532</v>
      </c>
      <c r="O44" s="241" t="s">
        <v>254</v>
      </c>
      <c r="P44" s="85"/>
      <c r="Q44" s="85"/>
      <c r="R44" s="85"/>
      <c r="S44" s="85"/>
      <c r="T44" s="85"/>
      <c r="U44" s="85"/>
    </row>
    <row r="45" spans="1:21" ht="30.75" customHeight="1" x14ac:dyDescent="0.2">
      <c r="A45" s="85"/>
      <c r="B45" s="1062" t="s">
        <v>27</v>
      </c>
      <c r="C45" s="1063"/>
      <c r="D45" s="213"/>
      <c r="E45" s="1037" t="s">
        <v>25</v>
      </c>
      <c r="F45" s="1037"/>
      <c r="G45" s="1037"/>
      <c r="H45" s="1037"/>
      <c r="I45" s="1037"/>
      <c r="J45" s="1038"/>
      <c r="K45" s="224">
        <v>998</v>
      </c>
      <c r="L45" s="233">
        <v>994</v>
      </c>
      <c r="M45" s="233">
        <v>959</v>
      </c>
      <c r="N45" s="233">
        <v>1007</v>
      </c>
      <c r="O45" s="242">
        <v>1003</v>
      </c>
      <c r="P45" s="85"/>
      <c r="Q45" s="85"/>
      <c r="R45" s="85"/>
      <c r="S45" s="85"/>
      <c r="T45" s="85"/>
      <c r="U45" s="85"/>
    </row>
    <row r="46" spans="1:21" ht="30.75" customHeight="1" x14ac:dyDescent="0.2">
      <c r="A46" s="85"/>
      <c r="B46" s="1064"/>
      <c r="C46" s="1065"/>
      <c r="D46" s="214"/>
      <c r="E46" s="1039" t="s">
        <v>31</v>
      </c>
      <c r="F46" s="1039"/>
      <c r="G46" s="1039"/>
      <c r="H46" s="1039"/>
      <c r="I46" s="1039"/>
      <c r="J46" s="1040"/>
      <c r="K46" s="225" t="s">
        <v>203</v>
      </c>
      <c r="L46" s="234" t="s">
        <v>203</v>
      </c>
      <c r="M46" s="234" t="s">
        <v>203</v>
      </c>
      <c r="N46" s="234" t="s">
        <v>203</v>
      </c>
      <c r="O46" s="243" t="s">
        <v>203</v>
      </c>
      <c r="P46" s="85"/>
      <c r="Q46" s="85"/>
      <c r="R46" s="85"/>
      <c r="S46" s="85"/>
      <c r="T46" s="85"/>
      <c r="U46" s="85"/>
    </row>
    <row r="47" spans="1:21" ht="30.75" customHeight="1" x14ac:dyDescent="0.2">
      <c r="A47" s="85"/>
      <c r="B47" s="1064"/>
      <c r="C47" s="1065"/>
      <c r="D47" s="214"/>
      <c r="E47" s="1039" t="s">
        <v>36</v>
      </c>
      <c r="F47" s="1039"/>
      <c r="G47" s="1039"/>
      <c r="H47" s="1039"/>
      <c r="I47" s="1039"/>
      <c r="J47" s="1040"/>
      <c r="K47" s="225" t="s">
        <v>203</v>
      </c>
      <c r="L47" s="234" t="s">
        <v>203</v>
      </c>
      <c r="M47" s="234" t="s">
        <v>203</v>
      </c>
      <c r="N47" s="234" t="s">
        <v>203</v>
      </c>
      <c r="O47" s="243" t="s">
        <v>203</v>
      </c>
      <c r="P47" s="85"/>
      <c r="Q47" s="85"/>
      <c r="R47" s="85"/>
      <c r="S47" s="85"/>
      <c r="T47" s="85"/>
      <c r="U47" s="85"/>
    </row>
    <row r="48" spans="1:21" ht="30.75" customHeight="1" x14ac:dyDescent="0.2">
      <c r="A48" s="85"/>
      <c r="B48" s="1064"/>
      <c r="C48" s="1065"/>
      <c r="D48" s="214"/>
      <c r="E48" s="1039" t="s">
        <v>39</v>
      </c>
      <c r="F48" s="1039"/>
      <c r="G48" s="1039"/>
      <c r="H48" s="1039"/>
      <c r="I48" s="1039"/>
      <c r="J48" s="1040"/>
      <c r="K48" s="225">
        <v>354</v>
      </c>
      <c r="L48" s="234">
        <v>79</v>
      </c>
      <c r="M48" s="234">
        <v>69</v>
      </c>
      <c r="N48" s="234">
        <v>56</v>
      </c>
      <c r="O48" s="243">
        <v>62</v>
      </c>
      <c r="P48" s="85"/>
      <c r="Q48" s="85"/>
      <c r="R48" s="85"/>
      <c r="S48" s="85"/>
      <c r="T48" s="85"/>
      <c r="U48" s="85"/>
    </row>
    <row r="49" spans="1:21" ht="30.75" customHeight="1" x14ac:dyDescent="0.2">
      <c r="A49" s="85"/>
      <c r="B49" s="1064"/>
      <c r="C49" s="1065"/>
      <c r="D49" s="214"/>
      <c r="E49" s="1039" t="s">
        <v>0</v>
      </c>
      <c r="F49" s="1039"/>
      <c r="G49" s="1039"/>
      <c r="H49" s="1039"/>
      <c r="I49" s="1039"/>
      <c r="J49" s="1040"/>
      <c r="K49" s="225">
        <v>197</v>
      </c>
      <c r="L49" s="234">
        <v>202</v>
      </c>
      <c r="M49" s="234">
        <v>179</v>
      </c>
      <c r="N49" s="234">
        <v>183</v>
      </c>
      <c r="O49" s="243">
        <v>167</v>
      </c>
      <c r="P49" s="85"/>
      <c r="Q49" s="85"/>
      <c r="R49" s="85"/>
      <c r="S49" s="85"/>
      <c r="T49" s="85"/>
      <c r="U49" s="85"/>
    </row>
    <row r="50" spans="1:21" ht="30.75" customHeight="1" x14ac:dyDescent="0.2">
      <c r="A50" s="85"/>
      <c r="B50" s="1064"/>
      <c r="C50" s="1065"/>
      <c r="D50" s="214"/>
      <c r="E50" s="1039" t="s">
        <v>44</v>
      </c>
      <c r="F50" s="1039"/>
      <c r="G50" s="1039"/>
      <c r="H50" s="1039"/>
      <c r="I50" s="1039"/>
      <c r="J50" s="1040"/>
      <c r="K50" s="225">
        <v>81</v>
      </c>
      <c r="L50" s="234">
        <v>1</v>
      </c>
      <c r="M50" s="234">
        <v>1</v>
      </c>
      <c r="N50" s="234">
        <v>2</v>
      </c>
      <c r="O50" s="243">
        <v>2</v>
      </c>
      <c r="P50" s="85"/>
      <c r="Q50" s="85"/>
      <c r="R50" s="85"/>
      <c r="S50" s="85"/>
      <c r="T50" s="85"/>
      <c r="U50" s="85"/>
    </row>
    <row r="51" spans="1:21" ht="30.75" customHeight="1" x14ac:dyDescent="0.2">
      <c r="A51" s="85"/>
      <c r="B51" s="1066"/>
      <c r="C51" s="1067"/>
      <c r="D51" s="215"/>
      <c r="E51" s="1039" t="s">
        <v>46</v>
      </c>
      <c r="F51" s="1039"/>
      <c r="G51" s="1039"/>
      <c r="H51" s="1039"/>
      <c r="I51" s="1039"/>
      <c r="J51" s="1040"/>
      <c r="K51" s="225" t="s">
        <v>203</v>
      </c>
      <c r="L51" s="234" t="s">
        <v>203</v>
      </c>
      <c r="M51" s="234" t="s">
        <v>203</v>
      </c>
      <c r="N51" s="234" t="s">
        <v>203</v>
      </c>
      <c r="O51" s="243" t="s">
        <v>203</v>
      </c>
      <c r="P51" s="85"/>
      <c r="Q51" s="85"/>
      <c r="R51" s="85"/>
      <c r="S51" s="85"/>
      <c r="T51" s="85"/>
      <c r="U51" s="85"/>
    </row>
    <row r="52" spans="1:21" ht="30.75" customHeight="1" x14ac:dyDescent="0.2">
      <c r="A52" s="85"/>
      <c r="B52" s="1041" t="s">
        <v>49</v>
      </c>
      <c r="C52" s="1042"/>
      <c r="D52" s="215"/>
      <c r="E52" s="1039" t="s">
        <v>51</v>
      </c>
      <c r="F52" s="1039"/>
      <c r="G52" s="1039"/>
      <c r="H52" s="1039"/>
      <c r="I52" s="1039"/>
      <c r="J52" s="1040"/>
      <c r="K52" s="225">
        <v>1502</v>
      </c>
      <c r="L52" s="234">
        <v>1221</v>
      </c>
      <c r="M52" s="234">
        <v>1195</v>
      </c>
      <c r="N52" s="234">
        <v>1202</v>
      </c>
      <c r="O52" s="243">
        <v>1155</v>
      </c>
      <c r="P52" s="85"/>
      <c r="Q52" s="85"/>
      <c r="R52" s="85"/>
      <c r="S52" s="85"/>
      <c r="T52" s="85"/>
      <c r="U52" s="85"/>
    </row>
    <row r="53" spans="1:21" ht="30.75" customHeight="1" x14ac:dyDescent="0.2">
      <c r="A53" s="85"/>
      <c r="B53" s="1043" t="s">
        <v>53</v>
      </c>
      <c r="C53" s="1044"/>
      <c r="D53" s="216"/>
      <c r="E53" s="1045" t="s">
        <v>56</v>
      </c>
      <c r="F53" s="1045"/>
      <c r="G53" s="1045"/>
      <c r="H53" s="1045"/>
      <c r="I53" s="1045"/>
      <c r="J53" s="1046"/>
      <c r="K53" s="226">
        <v>128</v>
      </c>
      <c r="L53" s="235">
        <v>55</v>
      </c>
      <c r="M53" s="235">
        <v>13</v>
      </c>
      <c r="N53" s="235">
        <v>46</v>
      </c>
      <c r="O53" s="244">
        <v>79</v>
      </c>
      <c r="P53" s="85"/>
      <c r="Q53" s="85"/>
      <c r="R53" s="85"/>
      <c r="S53" s="85"/>
      <c r="T53" s="85"/>
      <c r="U53" s="85"/>
    </row>
    <row r="54" spans="1:21" ht="24" customHeight="1" x14ac:dyDescent="0.2">
      <c r="A54" s="85"/>
      <c r="B54" s="205" t="s">
        <v>58</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05"/>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06" t="s">
        <v>9</v>
      </c>
      <c r="C56" s="211"/>
      <c r="D56" s="211"/>
      <c r="E56" s="211"/>
      <c r="F56" s="211"/>
      <c r="G56" s="211"/>
      <c r="H56" s="211"/>
      <c r="I56" s="211"/>
      <c r="J56" s="211"/>
      <c r="K56" s="227"/>
      <c r="L56" s="227"/>
      <c r="M56" s="227"/>
      <c r="N56" s="227"/>
      <c r="O56" s="245" t="s">
        <v>29</v>
      </c>
      <c r="P56" s="85"/>
      <c r="Q56" s="85"/>
      <c r="R56" s="85"/>
      <c r="S56" s="85"/>
      <c r="T56" s="85"/>
      <c r="U56" s="85"/>
    </row>
    <row r="57" spans="1:21" ht="31.5" customHeight="1" x14ac:dyDescent="0.2">
      <c r="A57" s="85"/>
      <c r="B57" s="207"/>
      <c r="C57" s="212"/>
      <c r="D57" s="212"/>
      <c r="E57" s="219"/>
      <c r="F57" s="219"/>
      <c r="G57" s="219"/>
      <c r="H57" s="219"/>
      <c r="I57" s="219"/>
      <c r="J57" s="222" t="s">
        <v>20</v>
      </c>
      <c r="K57" s="228" t="s">
        <v>529</v>
      </c>
      <c r="L57" s="236" t="s">
        <v>530</v>
      </c>
      <c r="M57" s="236" t="s">
        <v>531</v>
      </c>
      <c r="N57" s="236" t="s">
        <v>532</v>
      </c>
      <c r="O57" s="246" t="s">
        <v>254</v>
      </c>
      <c r="P57" s="85"/>
      <c r="Q57" s="85"/>
      <c r="R57" s="85"/>
      <c r="S57" s="85"/>
      <c r="T57" s="85"/>
      <c r="U57" s="85"/>
    </row>
    <row r="58" spans="1:21" ht="31.5" customHeight="1" x14ac:dyDescent="0.2">
      <c r="B58" s="1056" t="s">
        <v>62</v>
      </c>
      <c r="C58" s="1057"/>
      <c r="D58" s="1047" t="s">
        <v>64</v>
      </c>
      <c r="E58" s="1048"/>
      <c r="F58" s="1048"/>
      <c r="G58" s="1048"/>
      <c r="H58" s="1048"/>
      <c r="I58" s="1048"/>
      <c r="J58" s="1049"/>
      <c r="K58" s="229"/>
      <c r="L58" s="237"/>
      <c r="M58" s="237"/>
      <c r="N58" s="237"/>
      <c r="O58" s="247"/>
    </row>
    <row r="59" spans="1:21" ht="31.5" customHeight="1" x14ac:dyDescent="0.2">
      <c r="B59" s="1058"/>
      <c r="C59" s="1059"/>
      <c r="D59" s="1050" t="s">
        <v>17</v>
      </c>
      <c r="E59" s="1051"/>
      <c r="F59" s="1051"/>
      <c r="G59" s="1051"/>
      <c r="H59" s="1051"/>
      <c r="I59" s="1051"/>
      <c r="J59" s="1052"/>
      <c r="K59" s="230"/>
      <c r="L59" s="238"/>
      <c r="M59" s="238"/>
      <c r="N59" s="238"/>
      <c r="O59" s="248"/>
    </row>
    <row r="60" spans="1:21" ht="31.5" customHeight="1" x14ac:dyDescent="0.2">
      <c r="B60" s="1060"/>
      <c r="C60" s="1061"/>
      <c r="D60" s="1053" t="s">
        <v>66</v>
      </c>
      <c r="E60" s="1054"/>
      <c r="F60" s="1054"/>
      <c r="G60" s="1054"/>
      <c r="H60" s="1054"/>
      <c r="I60" s="1054"/>
      <c r="J60" s="1055"/>
      <c r="K60" s="231"/>
      <c r="L60" s="239"/>
      <c r="M60" s="239"/>
      <c r="N60" s="239"/>
      <c r="O60" s="249"/>
    </row>
    <row r="61" spans="1:21" ht="24" customHeight="1" x14ac:dyDescent="0.2">
      <c r="B61" s="208"/>
      <c r="C61" s="208"/>
      <c r="D61" s="217" t="s">
        <v>50</v>
      </c>
      <c r="E61" s="220"/>
      <c r="F61" s="220"/>
      <c r="G61" s="220"/>
      <c r="H61" s="220"/>
      <c r="I61" s="220"/>
      <c r="J61" s="220"/>
      <c r="K61" s="220"/>
      <c r="L61" s="220"/>
      <c r="M61" s="220"/>
      <c r="N61" s="220"/>
      <c r="O61" s="220"/>
    </row>
    <row r="62" spans="1:21" ht="24" customHeight="1" x14ac:dyDescent="0.2">
      <c r="B62" s="209"/>
      <c r="C62" s="209"/>
      <c r="D62" s="217" t="s">
        <v>45</v>
      </c>
      <c r="E62" s="220"/>
      <c r="F62" s="220"/>
      <c r="G62" s="220"/>
      <c r="H62" s="220"/>
      <c r="I62" s="220"/>
      <c r="J62" s="220"/>
      <c r="K62" s="220"/>
      <c r="L62" s="220"/>
      <c r="M62" s="220"/>
      <c r="N62" s="220"/>
      <c r="O62" s="220"/>
    </row>
    <row r="63" spans="1:21" ht="24" customHeight="1" x14ac:dyDescent="0.2">
      <c r="A63" s="85"/>
      <c r="B63" s="205"/>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05"/>
      <c r="C64" s="85"/>
      <c r="D64" s="85"/>
      <c r="E64" s="85"/>
      <c r="F64" s="85"/>
      <c r="G64" s="85"/>
      <c r="H64" s="85"/>
      <c r="I64" s="85"/>
      <c r="J64" s="85"/>
      <c r="K64" s="85"/>
      <c r="L64" s="85"/>
      <c r="M64" s="85"/>
      <c r="N64" s="85"/>
      <c r="O64" s="85"/>
      <c r="P64" s="85"/>
      <c r="Q64" s="85"/>
      <c r="R64" s="85"/>
      <c r="S64" s="85"/>
      <c r="T64" s="85"/>
      <c r="U64" s="85"/>
    </row>
  </sheetData>
  <sheetProtection algorithmName="SHA-512" hashValue="4gP8OVjwxNIYfHS16NFbHImNlfCgEB1BlRxobgoKAUFsTVYOn7trF6aqZeYODXkWld3ERaNi7ei1fM8fiyG7NA==" saltValue="UG8evsPz4X1kqTC3vN+fJA=="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0" t="s">
        <v>23</v>
      </c>
    </row>
    <row r="40" spans="2:13" ht="27.75" customHeight="1" x14ac:dyDescent="0.2">
      <c r="B40" s="204" t="s">
        <v>24</v>
      </c>
      <c r="C40" s="210"/>
      <c r="D40" s="210"/>
      <c r="E40" s="218"/>
      <c r="F40" s="218"/>
      <c r="G40" s="218"/>
      <c r="H40" s="221" t="s">
        <v>20</v>
      </c>
      <c r="I40" s="223" t="s">
        <v>529</v>
      </c>
      <c r="J40" s="232" t="s">
        <v>530</v>
      </c>
      <c r="K40" s="232" t="s">
        <v>531</v>
      </c>
      <c r="L40" s="232" t="s">
        <v>532</v>
      </c>
      <c r="M40" s="254" t="s">
        <v>254</v>
      </c>
    </row>
    <row r="41" spans="2:13" ht="27.75" customHeight="1" x14ac:dyDescent="0.2">
      <c r="B41" s="1062" t="s">
        <v>41</v>
      </c>
      <c r="C41" s="1063"/>
      <c r="D41" s="213"/>
      <c r="E41" s="1068" t="s">
        <v>60</v>
      </c>
      <c r="F41" s="1068"/>
      <c r="G41" s="1068"/>
      <c r="H41" s="1069"/>
      <c r="I41" s="224">
        <v>10248</v>
      </c>
      <c r="J41" s="233">
        <v>10265</v>
      </c>
      <c r="K41" s="233">
        <v>10641</v>
      </c>
      <c r="L41" s="233">
        <v>10601</v>
      </c>
      <c r="M41" s="242">
        <v>10455</v>
      </c>
    </row>
    <row r="42" spans="2:13" ht="27.75" customHeight="1" x14ac:dyDescent="0.2">
      <c r="B42" s="1064"/>
      <c r="C42" s="1065"/>
      <c r="D42" s="214"/>
      <c r="E42" s="1070" t="s">
        <v>72</v>
      </c>
      <c r="F42" s="1070"/>
      <c r="G42" s="1070"/>
      <c r="H42" s="1071"/>
      <c r="I42" s="225">
        <v>867</v>
      </c>
      <c r="J42" s="234">
        <v>867</v>
      </c>
      <c r="K42" s="234">
        <v>867</v>
      </c>
      <c r="L42" s="234">
        <v>867</v>
      </c>
      <c r="M42" s="243">
        <v>867</v>
      </c>
    </row>
    <row r="43" spans="2:13" ht="27.75" customHeight="1" x14ac:dyDescent="0.2">
      <c r="B43" s="1064"/>
      <c r="C43" s="1065"/>
      <c r="D43" s="214"/>
      <c r="E43" s="1070" t="s">
        <v>74</v>
      </c>
      <c r="F43" s="1070"/>
      <c r="G43" s="1070"/>
      <c r="H43" s="1071"/>
      <c r="I43" s="225">
        <v>3206</v>
      </c>
      <c r="J43" s="234">
        <v>2276</v>
      </c>
      <c r="K43" s="234">
        <v>1971</v>
      </c>
      <c r="L43" s="234">
        <v>1826</v>
      </c>
      <c r="M43" s="243">
        <v>1700</v>
      </c>
    </row>
    <row r="44" spans="2:13" ht="27.75" customHeight="1" x14ac:dyDescent="0.2">
      <c r="B44" s="1064"/>
      <c r="C44" s="1065"/>
      <c r="D44" s="214"/>
      <c r="E44" s="1070" t="s">
        <v>76</v>
      </c>
      <c r="F44" s="1070"/>
      <c r="G44" s="1070"/>
      <c r="H44" s="1071"/>
      <c r="I44" s="225">
        <v>1501</v>
      </c>
      <c r="J44" s="234">
        <v>1360</v>
      </c>
      <c r="K44" s="234">
        <v>1286</v>
      </c>
      <c r="L44" s="234">
        <v>1393</v>
      </c>
      <c r="M44" s="243">
        <v>1338</v>
      </c>
    </row>
    <row r="45" spans="2:13" ht="27.75" customHeight="1" x14ac:dyDescent="0.2">
      <c r="B45" s="1064"/>
      <c r="C45" s="1065"/>
      <c r="D45" s="214"/>
      <c r="E45" s="1070" t="s">
        <v>78</v>
      </c>
      <c r="F45" s="1070"/>
      <c r="G45" s="1070"/>
      <c r="H45" s="1071"/>
      <c r="I45" s="225">
        <v>1304</v>
      </c>
      <c r="J45" s="234">
        <v>1358</v>
      </c>
      <c r="K45" s="234">
        <v>1402</v>
      </c>
      <c r="L45" s="234">
        <v>1439</v>
      </c>
      <c r="M45" s="243">
        <v>1497</v>
      </c>
    </row>
    <row r="46" spans="2:13" ht="27.75" customHeight="1" x14ac:dyDescent="0.2">
      <c r="B46" s="1064"/>
      <c r="C46" s="1065"/>
      <c r="D46" s="215"/>
      <c r="E46" s="1070" t="s">
        <v>77</v>
      </c>
      <c r="F46" s="1070"/>
      <c r="G46" s="1070"/>
      <c r="H46" s="1071"/>
      <c r="I46" s="225" t="s">
        <v>203</v>
      </c>
      <c r="J46" s="234" t="s">
        <v>203</v>
      </c>
      <c r="K46" s="234" t="s">
        <v>203</v>
      </c>
      <c r="L46" s="234" t="s">
        <v>203</v>
      </c>
      <c r="M46" s="243" t="s">
        <v>203</v>
      </c>
    </row>
    <row r="47" spans="2:13" ht="27.75" customHeight="1" x14ac:dyDescent="0.2">
      <c r="B47" s="1064"/>
      <c r="C47" s="1065"/>
      <c r="D47" s="250"/>
      <c r="E47" s="1072" t="s">
        <v>80</v>
      </c>
      <c r="F47" s="1073"/>
      <c r="G47" s="1073"/>
      <c r="H47" s="1074"/>
      <c r="I47" s="225" t="s">
        <v>203</v>
      </c>
      <c r="J47" s="234" t="s">
        <v>203</v>
      </c>
      <c r="K47" s="234" t="s">
        <v>203</v>
      </c>
      <c r="L47" s="234" t="s">
        <v>203</v>
      </c>
      <c r="M47" s="243" t="s">
        <v>203</v>
      </c>
    </row>
    <row r="48" spans="2:13" ht="27.75" customHeight="1" x14ac:dyDescent="0.2">
      <c r="B48" s="1064"/>
      <c r="C48" s="1065"/>
      <c r="D48" s="214"/>
      <c r="E48" s="1070" t="s">
        <v>86</v>
      </c>
      <c r="F48" s="1070"/>
      <c r="G48" s="1070"/>
      <c r="H48" s="1071"/>
      <c r="I48" s="225" t="s">
        <v>203</v>
      </c>
      <c r="J48" s="234" t="s">
        <v>203</v>
      </c>
      <c r="K48" s="234" t="s">
        <v>203</v>
      </c>
      <c r="L48" s="234" t="s">
        <v>203</v>
      </c>
      <c r="M48" s="243" t="s">
        <v>203</v>
      </c>
    </row>
    <row r="49" spans="2:13" ht="27.75" customHeight="1" x14ac:dyDescent="0.2">
      <c r="B49" s="1066"/>
      <c r="C49" s="1067"/>
      <c r="D49" s="214"/>
      <c r="E49" s="1070" t="s">
        <v>90</v>
      </c>
      <c r="F49" s="1070"/>
      <c r="G49" s="1070"/>
      <c r="H49" s="1071"/>
      <c r="I49" s="225" t="s">
        <v>203</v>
      </c>
      <c r="J49" s="234" t="s">
        <v>203</v>
      </c>
      <c r="K49" s="234" t="s">
        <v>203</v>
      </c>
      <c r="L49" s="234" t="s">
        <v>203</v>
      </c>
      <c r="M49" s="243" t="s">
        <v>203</v>
      </c>
    </row>
    <row r="50" spans="2:13" ht="27.75" customHeight="1" x14ac:dyDescent="0.2">
      <c r="B50" s="1077" t="s">
        <v>92</v>
      </c>
      <c r="C50" s="1078"/>
      <c r="D50" s="251"/>
      <c r="E50" s="1070" t="s">
        <v>93</v>
      </c>
      <c r="F50" s="1070"/>
      <c r="G50" s="1070"/>
      <c r="H50" s="1071"/>
      <c r="I50" s="225">
        <v>1898</v>
      </c>
      <c r="J50" s="234">
        <v>2227</v>
      </c>
      <c r="K50" s="234">
        <v>3272</v>
      </c>
      <c r="L50" s="234">
        <v>4733</v>
      </c>
      <c r="M50" s="243">
        <v>4426</v>
      </c>
    </row>
    <row r="51" spans="2:13" ht="27.75" customHeight="1" x14ac:dyDescent="0.2">
      <c r="B51" s="1064"/>
      <c r="C51" s="1065"/>
      <c r="D51" s="214"/>
      <c r="E51" s="1070" t="s">
        <v>95</v>
      </c>
      <c r="F51" s="1070"/>
      <c r="G51" s="1070"/>
      <c r="H51" s="1071"/>
      <c r="I51" s="225">
        <v>4608</v>
      </c>
      <c r="J51" s="234">
        <v>4176</v>
      </c>
      <c r="K51" s="234">
        <v>4254</v>
      </c>
      <c r="L51" s="234">
        <v>4563</v>
      </c>
      <c r="M51" s="243">
        <v>4836</v>
      </c>
    </row>
    <row r="52" spans="2:13" ht="27.75" customHeight="1" x14ac:dyDescent="0.2">
      <c r="B52" s="1066"/>
      <c r="C52" s="1067"/>
      <c r="D52" s="214"/>
      <c r="E52" s="1070" t="s">
        <v>48</v>
      </c>
      <c r="F52" s="1070"/>
      <c r="G52" s="1070"/>
      <c r="H52" s="1071"/>
      <c r="I52" s="225">
        <v>9066</v>
      </c>
      <c r="J52" s="234">
        <v>8695</v>
      </c>
      <c r="K52" s="234">
        <v>8604</v>
      </c>
      <c r="L52" s="234">
        <v>8071</v>
      </c>
      <c r="M52" s="243">
        <v>7347</v>
      </c>
    </row>
    <row r="53" spans="2:13" ht="27.75" customHeight="1" x14ac:dyDescent="0.2">
      <c r="B53" s="1043" t="s">
        <v>53</v>
      </c>
      <c r="C53" s="1044"/>
      <c r="D53" s="216"/>
      <c r="E53" s="1075" t="s">
        <v>100</v>
      </c>
      <c r="F53" s="1075"/>
      <c r="G53" s="1075"/>
      <c r="H53" s="1076"/>
      <c r="I53" s="226">
        <v>1555</v>
      </c>
      <c r="J53" s="235">
        <v>1028</v>
      </c>
      <c r="K53" s="235">
        <v>38</v>
      </c>
      <c r="L53" s="235">
        <v>-1240</v>
      </c>
      <c r="M53" s="244">
        <v>-752</v>
      </c>
    </row>
    <row r="54" spans="2:13" ht="27.75" customHeight="1" x14ac:dyDescent="0.2">
      <c r="B54" s="205"/>
      <c r="C54" s="191"/>
      <c r="D54" s="191"/>
      <c r="E54" s="252"/>
      <c r="F54" s="252"/>
      <c r="G54" s="252"/>
      <c r="H54" s="252"/>
      <c r="I54" s="253"/>
      <c r="J54" s="253"/>
      <c r="K54" s="253"/>
      <c r="L54" s="253"/>
      <c r="M54" s="253"/>
    </row>
    <row r="55" spans="2:13" ht="13.2" x14ac:dyDescent="0.2"/>
  </sheetData>
  <sheetProtection algorithmName="SHA-512" hashValue="gD4nguSQx9rq9rSstRhwEhDPi/Y1uFGusYBUT3KDnX+VOR3PP9m+Gwzv9RVMqKPpIfMtkNsw51cd/WbtouJ5UA==" saltValue="ADzoQFZisH/L8ZMb6/FwNA=="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70" t="s">
        <v>98</v>
      </c>
    </row>
    <row r="54" spans="2:8" ht="29.25" customHeight="1" x14ac:dyDescent="0.25">
      <c r="B54" s="255" t="s">
        <v>6</v>
      </c>
      <c r="C54" s="261"/>
      <c r="D54" s="261"/>
      <c r="E54" s="262" t="s">
        <v>20</v>
      </c>
      <c r="F54" s="263" t="s">
        <v>531</v>
      </c>
      <c r="G54" s="263" t="s">
        <v>532</v>
      </c>
      <c r="H54" s="271" t="s">
        <v>254</v>
      </c>
    </row>
    <row r="55" spans="2:8" ht="52.5" customHeight="1" x14ac:dyDescent="0.2">
      <c r="B55" s="256"/>
      <c r="C55" s="1079" t="s">
        <v>104</v>
      </c>
      <c r="D55" s="1079"/>
      <c r="E55" s="1080"/>
      <c r="F55" s="264">
        <v>2048</v>
      </c>
      <c r="G55" s="264">
        <v>2862</v>
      </c>
      <c r="H55" s="272">
        <v>2043</v>
      </c>
    </row>
    <row r="56" spans="2:8" ht="52.5" customHeight="1" x14ac:dyDescent="0.2">
      <c r="B56" s="257"/>
      <c r="C56" s="1081" t="s">
        <v>107</v>
      </c>
      <c r="D56" s="1081"/>
      <c r="E56" s="1082"/>
      <c r="F56" s="265">
        <v>251</v>
      </c>
      <c r="G56" s="265">
        <v>251</v>
      </c>
      <c r="H56" s="273">
        <v>292</v>
      </c>
    </row>
    <row r="57" spans="2:8" ht="53.25" customHeight="1" x14ac:dyDescent="0.2">
      <c r="B57" s="257"/>
      <c r="C57" s="1083" t="s">
        <v>70</v>
      </c>
      <c r="D57" s="1083"/>
      <c r="E57" s="1084"/>
      <c r="F57" s="266">
        <v>671</v>
      </c>
      <c r="G57" s="266">
        <v>1347</v>
      </c>
      <c r="H57" s="274">
        <v>1910</v>
      </c>
    </row>
    <row r="58" spans="2:8" ht="45.75" customHeight="1" x14ac:dyDescent="0.2">
      <c r="B58" s="258"/>
      <c r="C58" s="1085" t="s">
        <v>393</v>
      </c>
      <c r="D58" s="1086"/>
      <c r="E58" s="1087"/>
      <c r="F58" s="267">
        <v>101</v>
      </c>
      <c r="G58" s="267">
        <v>531</v>
      </c>
      <c r="H58" s="275">
        <v>1133</v>
      </c>
    </row>
    <row r="59" spans="2:8" ht="45.75" customHeight="1" x14ac:dyDescent="0.2">
      <c r="B59" s="258"/>
      <c r="C59" s="1085" t="s">
        <v>324</v>
      </c>
      <c r="D59" s="1086"/>
      <c r="E59" s="1087"/>
      <c r="F59" s="267">
        <v>67</v>
      </c>
      <c r="G59" s="267">
        <v>345</v>
      </c>
      <c r="H59" s="275">
        <v>296</v>
      </c>
    </row>
    <row r="60" spans="2:8" ht="45.75" customHeight="1" x14ac:dyDescent="0.2">
      <c r="B60" s="258"/>
      <c r="C60" s="1085" t="s">
        <v>473</v>
      </c>
      <c r="D60" s="1086"/>
      <c r="E60" s="1087"/>
      <c r="F60" s="267">
        <v>141</v>
      </c>
      <c r="G60" s="267">
        <v>143</v>
      </c>
      <c r="H60" s="275">
        <v>196</v>
      </c>
    </row>
    <row r="61" spans="2:8" ht="45.75" customHeight="1" x14ac:dyDescent="0.2">
      <c r="B61" s="258"/>
      <c r="C61" s="1085" t="s">
        <v>97</v>
      </c>
      <c r="D61" s="1086"/>
      <c r="E61" s="1087"/>
      <c r="F61" s="267">
        <v>154</v>
      </c>
      <c r="G61" s="267">
        <v>154</v>
      </c>
      <c r="H61" s="275">
        <v>154</v>
      </c>
    </row>
    <row r="62" spans="2:8" ht="45.75" customHeight="1" x14ac:dyDescent="0.2">
      <c r="B62" s="259"/>
      <c r="C62" s="1088" t="s">
        <v>545</v>
      </c>
      <c r="D62" s="1089"/>
      <c r="E62" s="1090"/>
      <c r="F62" s="268">
        <v>104</v>
      </c>
      <c r="G62" s="268">
        <v>86</v>
      </c>
      <c r="H62" s="276">
        <v>51</v>
      </c>
    </row>
    <row r="63" spans="2:8" ht="52.5" customHeight="1" x14ac:dyDescent="0.2">
      <c r="B63" s="260"/>
      <c r="C63" s="1091" t="s">
        <v>110</v>
      </c>
      <c r="D63" s="1091"/>
      <c r="E63" s="1092"/>
      <c r="F63" s="269">
        <v>2970</v>
      </c>
      <c r="G63" s="269">
        <v>4461</v>
      </c>
      <c r="H63" s="277">
        <v>4244</v>
      </c>
    </row>
    <row r="64" spans="2:8" ht="13.2" x14ac:dyDescent="0.2"/>
  </sheetData>
  <sheetProtection algorithmName="SHA-512" hashValue="K9q4NyfpphpkVla55bDhe76bmh7QJffIy/ivjf0eKXMp9ienENEe9kLHmtX//6CtKU3k8Ls3ptRg0AIo3r9IyA==" saltValue="rC6sGAhjk2l2EJ+QUl2Xlw=="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278" customWidth="1"/>
    <col min="2" max="8" width="13.33203125" style="278" customWidth="1"/>
    <col min="9" max="16384" width="11.109375" style="278"/>
  </cols>
  <sheetData>
    <row r="1" spans="1:8" x14ac:dyDescent="0.2">
      <c r="A1" s="95"/>
      <c r="B1" s="101"/>
      <c r="C1" s="105"/>
      <c r="D1" s="111"/>
      <c r="E1" s="121"/>
      <c r="F1" s="121"/>
      <c r="G1" s="121"/>
      <c r="H1" s="155"/>
    </row>
    <row r="2" spans="1:8" x14ac:dyDescent="0.2">
      <c r="A2" s="96"/>
      <c r="B2" s="102"/>
      <c r="C2" s="285"/>
      <c r="D2" s="112" t="s">
        <v>82</v>
      </c>
      <c r="E2" s="122"/>
      <c r="F2" s="293" t="s">
        <v>528</v>
      </c>
      <c r="G2" s="146"/>
      <c r="H2" s="156"/>
    </row>
    <row r="3" spans="1:8" x14ac:dyDescent="0.2">
      <c r="A3" s="112" t="s">
        <v>525</v>
      </c>
      <c r="B3" s="104"/>
      <c r="C3" s="286"/>
      <c r="D3" s="289">
        <v>26557</v>
      </c>
      <c r="E3" s="291"/>
      <c r="F3" s="294">
        <v>62383</v>
      </c>
      <c r="G3" s="296"/>
      <c r="H3" s="299"/>
    </row>
    <row r="4" spans="1:8" x14ac:dyDescent="0.2">
      <c r="A4" s="97"/>
      <c r="B4" s="103"/>
      <c r="C4" s="287"/>
      <c r="D4" s="290">
        <v>18439</v>
      </c>
      <c r="E4" s="292"/>
      <c r="F4" s="295">
        <v>35325</v>
      </c>
      <c r="G4" s="297"/>
      <c r="H4" s="300"/>
    </row>
    <row r="5" spans="1:8" x14ac:dyDescent="0.2">
      <c r="A5" s="112" t="s">
        <v>487</v>
      </c>
      <c r="B5" s="104"/>
      <c r="C5" s="286"/>
      <c r="D5" s="289">
        <v>32573</v>
      </c>
      <c r="E5" s="291"/>
      <c r="F5" s="294">
        <v>63812</v>
      </c>
      <c r="G5" s="296"/>
      <c r="H5" s="299"/>
    </row>
    <row r="6" spans="1:8" x14ac:dyDescent="0.2">
      <c r="A6" s="97"/>
      <c r="B6" s="103"/>
      <c r="C6" s="287"/>
      <c r="D6" s="290">
        <v>11216</v>
      </c>
      <c r="E6" s="292"/>
      <c r="F6" s="295">
        <v>33848</v>
      </c>
      <c r="G6" s="297"/>
      <c r="H6" s="300"/>
    </row>
    <row r="7" spans="1:8" x14ac:dyDescent="0.2">
      <c r="A7" s="112" t="s">
        <v>319</v>
      </c>
      <c r="B7" s="104"/>
      <c r="C7" s="286"/>
      <c r="D7" s="289">
        <v>18576</v>
      </c>
      <c r="E7" s="291"/>
      <c r="F7" s="294">
        <v>45945</v>
      </c>
      <c r="G7" s="296"/>
      <c r="H7" s="299"/>
    </row>
    <row r="8" spans="1:8" x14ac:dyDescent="0.2">
      <c r="A8" s="97"/>
      <c r="B8" s="103"/>
      <c r="C8" s="287"/>
      <c r="D8" s="290">
        <v>11360</v>
      </c>
      <c r="E8" s="292"/>
      <c r="F8" s="295">
        <v>25180</v>
      </c>
      <c r="G8" s="297"/>
      <c r="H8" s="300"/>
    </row>
    <row r="9" spans="1:8" x14ac:dyDescent="0.2">
      <c r="A9" s="112" t="s">
        <v>142</v>
      </c>
      <c r="B9" s="104"/>
      <c r="C9" s="286"/>
      <c r="D9" s="289">
        <v>24133</v>
      </c>
      <c r="E9" s="291"/>
      <c r="F9" s="294">
        <v>44475</v>
      </c>
      <c r="G9" s="296"/>
      <c r="H9" s="299"/>
    </row>
    <row r="10" spans="1:8" x14ac:dyDescent="0.2">
      <c r="A10" s="97"/>
      <c r="B10" s="103"/>
      <c r="C10" s="287"/>
      <c r="D10" s="290">
        <v>17785</v>
      </c>
      <c r="E10" s="292"/>
      <c r="F10" s="295">
        <v>24780</v>
      </c>
      <c r="G10" s="297"/>
      <c r="H10" s="300"/>
    </row>
    <row r="11" spans="1:8" x14ac:dyDescent="0.2">
      <c r="A11" s="112" t="s">
        <v>526</v>
      </c>
      <c r="B11" s="104"/>
      <c r="C11" s="286"/>
      <c r="D11" s="289">
        <v>28795</v>
      </c>
      <c r="E11" s="291"/>
      <c r="F11" s="294">
        <v>45982</v>
      </c>
      <c r="G11" s="296"/>
      <c r="H11" s="299"/>
    </row>
    <row r="12" spans="1:8" x14ac:dyDescent="0.2">
      <c r="A12" s="97"/>
      <c r="B12" s="103"/>
      <c r="C12" s="288"/>
      <c r="D12" s="290">
        <v>19844</v>
      </c>
      <c r="E12" s="292"/>
      <c r="F12" s="295">
        <v>25583</v>
      </c>
      <c r="G12" s="297"/>
      <c r="H12" s="300"/>
    </row>
    <row r="13" spans="1:8" x14ac:dyDescent="0.2">
      <c r="A13" s="112"/>
      <c r="B13" s="104"/>
      <c r="C13" s="286"/>
      <c r="D13" s="289">
        <v>26127</v>
      </c>
      <c r="E13" s="291"/>
      <c r="F13" s="294">
        <v>52519</v>
      </c>
      <c r="G13" s="298"/>
      <c r="H13" s="299"/>
    </row>
    <row r="14" spans="1:8" x14ac:dyDescent="0.2">
      <c r="A14" s="97"/>
      <c r="B14" s="103"/>
      <c r="C14" s="287"/>
      <c r="D14" s="290">
        <v>15729</v>
      </c>
      <c r="E14" s="292"/>
      <c r="F14" s="295">
        <v>28943</v>
      </c>
      <c r="G14" s="297"/>
      <c r="H14" s="300"/>
    </row>
    <row r="17" spans="1:11" x14ac:dyDescent="0.2">
      <c r="A17" s="278" t="s">
        <v>26</v>
      </c>
    </row>
    <row r="18" spans="1:11" x14ac:dyDescent="0.2">
      <c r="A18" s="279"/>
      <c r="B18" s="279" t="str">
        <f>実質収支比率等に係る経年分析!F$46</f>
        <v>R01</v>
      </c>
      <c r="C18" s="279" t="str">
        <f>実質収支比率等に係る経年分析!G$46</f>
        <v>R02</v>
      </c>
      <c r="D18" s="279" t="str">
        <f>実質収支比率等に係る経年分析!H$46</f>
        <v>R03</v>
      </c>
      <c r="E18" s="279" t="str">
        <f>実質収支比率等に係る経年分析!I$46</f>
        <v>R04</v>
      </c>
      <c r="F18" s="279" t="str">
        <f>実質収支比率等に係る経年分析!J$46</f>
        <v>R05</v>
      </c>
    </row>
    <row r="19" spans="1:11" x14ac:dyDescent="0.2">
      <c r="A19" s="279" t="s">
        <v>88</v>
      </c>
      <c r="B19" s="279">
        <f>ROUND(VALUE(SUBSTITUTE(実質収支比率等に係る経年分析!F$48,"▲","-")),2)</f>
        <v>6.22</v>
      </c>
      <c r="C19" s="279">
        <f>ROUND(VALUE(SUBSTITUTE(実質収支比率等に係る経年分析!G$48,"▲","-")),2)</f>
        <v>9.25</v>
      </c>
      <c r="D19" s="279">
        <f>ROUND(VALUE(SUBSTITUTE(実質収支比率等に係る経年分析!H$48,"▲","-")),2)</f>
        <v>12.35</v>
      </c>
      <c r="E19" s="279">
        <f>ROUND(VALUE(SUBSTITUTE(実質収支比率等に係る経年分析!I$48,"▲","-")),2)</f>
        <v>10.47</v>
      </c>
      <c r="F19" s="279">
        <f>ROUND(VALUE(SUBSTITUTE(実質収支比率等に係る経年分析!J$48,"▲","-")),2)</f>
        <v>8.82</v>
      </c>
    </row>
    <row r="20" spans="1:11" x14ac:dyDescent="0.2">
      <c r="A20" s="279" t="s">
        <v>42</v>
      </c>
      <c r="B20" s="279">
        <f>ROUND(VALUE(SUBSTITUTE(実質収支比率等に係る経年分析!F$47,"▲","-")),2)</f>
        <v>8.4</v>
      </c>
      <c r="C20" s="279">
        <f>ROUND(VALUE(SUBSTITUTE(実質収支比率等に係る経年分析!G$47,"▲","-")),2)</f>
        <v>12.38</v>
      </c>
      <c r="D20" s="279">
        <f>ROUND(VALUE(SUBSTITUTE(実質収支比率等に係る経年分析!H$47,"▲","-")),2)</f>
        <v>16.989999999999998</v>
      </c>
      <c r="E20" s="279">
        <f>ROUND(VALUE(SUBSTITUTE(実質収支比率等に係る経年分析!I$47,"▲","-")),2)</f>
        <v>24.29</v>
      </c>
      <c r="F20" s="279">
        <f>ROUND(VALUE(SUBSTITUTE(実質収支比率等に係る経年分析!J$47,"▲","-")),2)</f>
        <v>16.920000000000002</v>
      </c>
    </row>
    <row r="21" spans="1:11" x14ac:dyDescent="0.2">
      <c r="A21" s="279" t="s">
        <v>113</v>
      </c>
      <c r="B21" s="279">
        <f>IF(ISNUMBER(VALUE(SUBSTITUTE(実質収支比率等に係る経年分析!F$49,"▲","-"))),ROUND(VALUE(SUBSTITUTE(実質収支比率等に係る経年分析!F$49,"▲","-")),2),NA())</f>
        <v>-1.64</v>
      </c>
      <c r="C21" s="279">
        <f>IF(ISNUMBER(VALUE(SUBSTITUTE(実質収支比率等に係る経年分析!G$49,"▲","-"))),ROUND(VALUE(SUBSTITUTE(実質収支比率等に係る経年分析!G$49,"▲","-")),2),NA())</f>
        <v>7.42</v>
      </c>
      <c r="D21" s="279">
        <f>IF(ISNUMBER(VALUE(SUBSTITUTE(実質収支比率等に係る経年分析!H$49,"▲","-"))),ROUND(VALUE(SUBSTITUTE(実質収支比率等に係る経年分析!H$49,"▲","-")),2),NA())</f>
        <v>8.5399999999999991</v>
      </c>
      <c r="E21" s="279">
        <f>IF(ISNUMBER(VALUE(SUBSTITUTE(実質収支比率等に係る経年分析!I$49,"▲","-"))),ROUND(VALUE(SUBSTITUTE(実質収支比率等に係る経年分析!I$49,"▲","-")),2),NA())</f>
        <v>4.75</v>
      </c>
      <c r="F21" s="279">
        <f>IF(ISNUMBER(VALUE(SUBSTITUTE(実質収支比率等に係る経年分析!J$49,"▲","-"))),ROUND(VALUE(SUBSTITUTE(実質収支比率等に係る経年分析!J$49,"▲","-")),2),NA())</f>
        <v>-8.1999999999999993</v>
      </c>
    </row>
    <row r="24" spans="1:11" x14ac:dyDescent="0.2">
      <c r="A24" s="278" t="s">
        <v>101</v>
      </c>
    </row>
    <row r="25" spans="1:11" x14ac:dyDescent="0.2">
      <c r="A25" s="280"/>
      <c r="B25" s="280" t="str">
        <f>連結実質赤字比率に係る赤字・黒字の構成分析!F$33</f>
        <v>R01</v>
      </c>
      <c r="C25" s="280"/>
      <c r="D25" s="280" t="str">
        <f>連結実質赤字比率に係る赤字・黒字の構成分析!G$33</f>
        <v>R02</v>
      </c>
      <c r="E25" s="280"/>
      <c r="F25" s="280" t="str">
        <f>連結実質赤字比率に係る赤字・黒字の構成分析!H$33</f>
        <v>R03</v>
      </c>
      <c r="G25" s="280"/>
      <c r="H25" s="280" t="str">
        <f>連結実質赤字比率に係る赤字・黒字の構成分析!I$33</f>
        <v>R04</v>
      </c>
      <c r="I25" s="280"/>
      <c r="J25" s="280" t="str">
        <f>連結実質赤字比率に係る赤字・黒字の構成分析!J$33</f>
        <v>R05</v>
      </c>
      <c r="K25" s="280"/>
    </row>
    <row r="26" spans="1:11" x14ac:dyDescent="0.2">
      <c r="A26" s="280"/>
      <c r="B26" s="280" t="s">
        <v>115</v>
      </c>
      <c r="C26" s="280" t="s">
        <v>68</v>
      </c>
      <c r="D26" s="280" t="s">
        <v>115</v>
      </c>
      <c r="E26" s="280" t="s">
        <v>68</v>
      </c>
      <c r="F26" s="280" t="s">
        <v>115</v>
      </c>
      <c r="G26" s="280" t="s">
        <v>68</v>
      </c>
      <c r="H26" s="280" t="s">
        <v>115</v>
      </c>
      <c r="I26" s="280" t="s">
        <v>68</v>
      </c>
      <c r="J26" s="280" t="s">
        <v>115</v>
      </c>
      <c r="K26" s="280" t="s">
        <v>68</v>
      </c>
    </row>
    <row r="27" spans="1:11" x14ac:dyDescent="0.2">
      <c r="A27" s="280" t="str">
        <f>IF(連結実質赤字比率に係る赤字・黒字の構成分析!C$43="",NA(),連結実質赤字比率に係る赤字・黒字の構成分析!C$43)</f>
        <v>その他会計（黒字）</v>
      </c>
      <c r="B27" s="280" t="e">
        <f>IF(ROUND(VALUE(SUBSTITUTE(連結実質赤字比率に係る赤字・黒字の構成分析!F$43,"▲","-")),2)&lt;0,ABS(ROUND(VALUE(SUBSTITUTE(連結実質赤字比率に係る赤字・黒字の構成分析!F$43,"▲","-")),2)),NA())</f>
        <v>#VALUE!</v>
      </c>
      <c r="C27" s="280" t="e">
        <f>IF(ROUND(VALUE(SUBSTITUTE(連結実質赤字比率に係る赤字・黒字の構成分析!F$43,"▲","-")),2)&gt;=0,ABS(ROUND(VALUE(SUBSTITUTE(連結実質赤字比率に係る赤字・黒字の構成分析!F$43,"▲","-")),2)),NA())</f>
        <v>#VALUE!</v>
      </c>
      <c r="D27" s="280" t="e">
        <f>IF(ROUND(VALUE(SUBSTITUTE(連結実質赤字比率に係る赤字・黒字の構成分析!G$43,"▲","-")),2)&lt;0,ABS(ROUND(VALUE(SUBSTITUTE(連結実質赤字比率に係る赤字・黒字の構成分析!G$43,"▲","-")),2)),NA())</f>
        <v>#VALUE!</v>
      </c>
      <c r="E27" s="280" t="e">
        <f>IF(ROUND(VALUE(SUBSTITUTE(連結実質赤字比率に係る赤字・黒字の構成分析!G$43,"▲","-")),2)&gt;=0,ABS(ROUND(VALUE(SUBSTITUTE(連結実質赤字比率に係る赤字・黒字の構成分析!G$43,"▲","-")),2)),NA())</f>
        <v>#VALUE!</v>
      </c>
      <c r="F27" s="280" t="e">
        <f>IF(ROUND(VALUE(SUBSTITUTE(連結実質赤字比率に係る赤字・黒字の構成分析!H$43,"▲","-")),2)&lt;0,ABS(ROUND(VALUE(SUBSTITUTE(連結実質赤字比率に係る赤字・黒字の構成分析!H$43,"▲","-")),2)),NA())</f>
        <v>#VALUE!</v>
      </c>
      <c r="G27" s="280" t="e">
        <f>IF(ROUND(VALUE(SUBSTITUTE(連結実質赤字比率に係る赤字・黒字の構成分析!H$43,"▲","-")),2)&gt;=0,ABS(ROUND(VALUE(SUBSTITUTE(連結実質赤字比率に係る赤字・黒字の構成分析!H$43,"▲","-")),2)),NA())</f>
        <v>#VALUE!</v>
      </c>
      <c r="H27" s="280" t="e">
        <f>IF(ROUND(VALUE(SUBSTITUTE(連結実質赤字比率に係る赤字・黒字の構成分析!I$43,"▲","-")),2)&lt;0,ABS(ROUND(VALUE(SUBSTITUTE(連結実質赤字比率に係る赤字・黒字の構成分析!I$43,"▲","-")),2)),NA())</f>
        <v>#VALUE!</v>
      </c>
      <c r="I27" s="280" t="e">
        <f>IF(ROUND(VALUE(SUBSTITUTE(連結実質赤字比率に係る赤字・黒字の構成分析!I$43,"▲","-")),2)&gt;=0,ABS(ROUND(VALUE(SUBSTITUTE(連結実質赤字比率に係る赤字・黒字の構成分析!I$43,"▲","-")),2)),NA())</f>
        <v>#VALUE!</v>
      </c>
      <c r="J27" s="280" t="e">
        <f>IF(ROUND(VALUE(SUBSTITUTE(連結実質赤字比率に係る赤字・黒字の構成分析!J$43,"▲","-")),2)&lt;0,ABS(ROUND(VALUE(SUBSTITUTE(連結実質赤字比率に係る赤字・黒字の構成分析!J$43,"▲","-")),2)),NA())</f>
        <v>#VALUE!</v>
      </c>
      <c r="K27" s="280" t="e">
        <f>IF(ROUND(VALUE(SUBSTITUTE(連結実質赤字比率に係る赤字・黒字の構成分析!J$43,"▲","-")),2)&gt;=0,ABS(ROUND(VALUE(SUBSTITUTE(連結実質赤字比率に係る赤字・黒字の構成分析!J$43,"▲","-")),2)),NA())</f>
        <v>#VALUE!</v>
      </c>
    </row>
    <row r="28" spans="1:11" x14ac:dyDescent="0.2">
      <c r="A28" s="280" t="str">
        <f>IF(連結実質赤字比率に係る赤字・黒字の構成分析!C$42="",NA(),連結実質赤字比率に係る赤字・黒字の構成分析!C$42)</f>
        <v>その他会計（赤字）</v>
      </c>
      <c r="B28" s="280" t="e">
        <f>IF(ROUND(VALUE(SUBSTITUTE(連結実質赤字比率に係る赤字・黒字の構成分析!F$42,"▲","-")),2)&lt;0,ABS(ROUND(VALUE(SUBSTITUTE(連結実質赤字比率に係る赤字・黒字の構成分析!F$42,"▲","-")),2)),NA())</f>
        <v>#VALUE!</v>
      </c>
      <c r="C28" s="280" t="e">
        <f>IF(ROUND(VALUE(SUBSTITUTE(連結実質赤字比率に係る赤字・黒字の構成分析!F$42,"▲","-")),2)&gt;=0,ABS(ROUND(VALUE(SUBSTITUTE(連結実質赤字比率に係る赤字・黒字の構成分析!F$42,"▲","-")),2)),NA())</f>
        <v>#VALUE!</v>
      </c>
      <c r="D28" s="280" t="e">
        <f>IF(ROUND(VALUE(SUBSTITUTE(連結実質赤字比率に係る赤字・黒字の構成分析!G$42,"▲","-")),2)&lt;0,ABS(ROUND(VALUE(SUBSTITUTE(連結実質赤字比率に係る赤字・黒字の構成分析!G$42,"▲","-")),2)),NA())</f>
        <v>#VALUE!</v>
      </c>
      <c r="E28" s="280" t="e">
        <f>IF(ROUND(VALUE(SUBSTITUTE(連結実質赤字比率に係る赤字・黒字の構成分析!G$42,"▲","-")),2)&gt;=0,ABS(ROUND(VALUE(SUBSTITUTE(連結実質赤字比率に係る赤字・黒字の構成分析!G$42,"▲","-")),2)),NA())</f>
        <v>#VALUE!</v>
      </c>
      <c r="F28" s="280" t="e">
        <f>IF(ROUND(VALUE(SUBSTITUTE(連結実質赤字比率に係る赤字・黒字の構成分析!H$42,"▲","-")),2)&lt;0,ABS(ROUND(VALUE(SUBSTITUTE(連結実質赤字比率に係る赤字・黒字の構成分析!H$42,"▲","-")),2)),NA())</f>
        <v>#VALUE!</v>
      </c>
      <c r="G28" s="280" t="e">
        <f>IF(ROUND(VALUE(SUBSTITUTE(連結実質赤字比率に係る赤字・黒字の構成分析!H$42,"▲","-")),2)&gt;=0,ABS(ROUND(VALUE(SUBSTITUTE(連結実質赤字比率に係る赤字・黒字の構成分析!H$42,"▲","-")),2)),NA())</f>
        <v>#VALUE!</v>
      </c>
      <c r="H28" s="280" t="e">
        <f>IF(ROUND(VALUE(SUBSTITUTE(連結実質赤字比率に係る赤字・黒字の構成分析!I$42,"▲","-")),2)&lt;0,ABS(ROUND(VALUE(SUBSTITUTE(連結実質赤字比率に係る赤字・黒字の構成分析!I$42,"▲","-")),2)),NA())</f>
        <v>#VALUE!</v>
      </c>
      <c r="I28" s="280" t="e">
        <f>IF(ROUND(VALUE(SUBSTITUTE(連結実質赤字比率に係る赤字・黒字の構成分析!I$42,"▲","-")),2)&gt;=0,ABS(ROUND(VALUE(SUBSTITUTE(連結実質赤字比率に係る赤字・黒字の構成分析!I$42,"▲","-")),2)),NA())</f>
        <v>#VALUE!</v>
      </c>
      <c r="J28" s="280" t="e">
        <f>IF(ROUND(VALUE(SUBSTITUTE(連結実質赤字比率に係る赤字・黒字の構成分析!J$42,"▲","-")),2)&lt;0,ABS(ROUND(VALUE(SUBSTITUTE(連結実質赤字比率に係る赤字・黒字の構成分析!J$42,"▲","-")),2)),NA())</f>
        <v>#VALUE!</v>
      </c>
      <c r="K28" s="280" t="e">
        <f>IF(ROUND(VALUE(SUBSTITUTE(連結実質赤字比率に係る赤字・黒字の構成分析!J$42,"▲","-")),2)&gt;=0,ABS(ROUND(VALUE(SUBSTITUTE(連結実質赤字比率に係る赤字・黒字の構成分析!J$42,"▲","-")),2)),NA())</f>
        <v>#VALUE!</v>
      </c>
    </row>
    <row r="29" spans="1:11" x14ac:dyDescent="0.2">
      <c r="A29" s="280" t="e">
        <f>IF(連結実質赤字比率に係る赤字・黒字の構成分析!C$41="",NA(),連結実質赤字比率に係る赤字・黒字の構成分析!C$41)</f>
        <v>#N/A</v>
      </c>
      <c r="B29" s="280" t="e">
        <f>IF(ROUND(VALUE(SUBSTITUTE(連結実質赤字比率に係る赤字・黒字の構成分析!F$41,"▲","-")),2)&lt;0,ABS(ROUND(VALUE(SUBSTITUTE(連結実質赤字比率に係る赤字・黒字の構成分析!F$41,"▲","-")),2)),NA())</f>
        <v>#VALUE!</v>
      </c>
      <c r="C29" s="280" t="e">
        <f>IF(ROUND(VALUE(SUBSTITUTE(連結実質赤字比率に係る赤字・黒字の構成分析!F$41,"▲","-")),2)&gt;=0,ABS(ROUND(VALUE(SUBSTITUTE(連結実質赤字比率に係る赤字・黒字の構成分析!F$41,"▲","-")),2)),NA())</f>
        <v>#VALUE!</v>
      </c>
      <c r="D29" s="280" t="e">
        <f>IF(ROUND(VALUE(SUBSTITUTE(連結実質赤字比率に係る赤字・黒字の構成分析!G$41,"▲","-")),2)&lt;0,ABS(ROUND(VALUE(SUBSTITUTE(連結実質赤字比率に係る赤字・黒字の構成分析!G$41,"▲","-")),2)),NA())</f>
        <v>#VALUE!</v>
      </c>
      <c r="E29" s="280" t="e">
        <f>IF(ROUND(VALUE(SUBSTITUTE(連結実質赤字比率に係る赤字・黒字の構成分析!G$41,"▲","-")),2)&gt;=0,ABS(ROUND(VALUE(SUBSTITUTE(連結実質赤字比率に係る赤字・黒字の構成分析!G$41,"▲","-")),2)),NA())</f>
        <v>#VALUE!</v>
      </c>
      <c r="F29" s="280" t="e">
        <f>IF(ROUND(VALUE(SUBSTITUTE(連結実質赤字比率に係る赤字・黒字の構成分析!H$41,"▲","-")),2)&lt;0,ABS(ROUND(VALUE(SUBSTITUTE(連結実質赤字比率に係る赤字・黒字の構成分析!H$41,"▲","-")),2)),NA())</f>
        <v>#VALUE!</v>
      </c>
      <c r="G29" s="280" t="e">
        <f>IF(ROUND(VALUE(SUBSTITUTE(連結実質赤字比率に係る赤字・黒字の構成分析!H$41,"▲","-")),2)&gt;=0,ABS(ROUND(VALUE(SUBSTITUTE(連結実質赤字比率に係る赤字・黒字の構成分析!H$41,"▲","-")),2)),NA())</f>
        <v>#VALUE!</v>
      </c>
      <c r="H29" s="280" t="e">
        <f>IF(ROUND(VALUE(SUBSTITUTE(連結実質赤字比率に係る赤字・黒字の構成分析!I$41,"▲","-")),2)&lt;0,ABS(ROUND(VALUE(SUBSTITUTE(連結実質赤字比率に係る赤字・黒字の構成分析!I$41,"▲","-")),2)),NA())</f>
        <v>#VALUE!</v>
      </c>
      <c r="I29" s="280" t="e">
        <f>IF(ROUND(VALUE(SUBSTITUTE(連結実質赤字比率に係る赤字・黒字の構成分析!I$41,"▲","-")),2)&gt;=0,ABS(ROUND(VALUE(SUBSTITUTE(連結実質赤字比率に係る赤字・黒字の構成分析!I$41,"▲","-")),2)),NA())</f>
        <v>#VALUE!</v>
      </c>
      <c r="J29" s="280" t="e">
        <f>IF(ROUND(VALUE(SUBSTITUTE(連結実質赤字比率に係る赤字・黒字の構成分析!J$41,"▲","-")),2)&lt;0,ABS(ROUND(VALUE(SUBSTITUTE(連結実質赤字比率に係る赤字・黒字の構成分析!J$41,"▲","-")),2)),NA())</f>
        <v>#VALUE!</v>
      </c>
      <c r="K29" s="280" t="e">
        <f>IF(ROUND(VALUE(SUBSTITUTE(連結実質赤字比率に係る赤字・黒字の構成分析!J$41,"▲","-")),2)&gt;=0,ABS(ROUND(VALUE(SUBSTITUTE(連結実質赤字比率に係る赤字・黒字の構成分析!J$41,"▲","-")),2)),NA())</f>
        <v>#VALUE!</v>
      </c>
    </row>
    <row r="30" spans="1:11" x14ac:dyDescent="0.2">
      <c r="A30" s="280" t="str">
        <f>IF(連結実質赤字比率に係る赤字・黒字の構成分析!C$40="",NA(),連結実質赤字比率に係る赤字・黒字の構成分析!C$40)</f>
        <v>羽村市後期高齢者医療会計</v>
      </c>
      <c r="B30" s="280" t="e">
        <f>IF(ROUND(VALUE(SUBSTITUTE(連結実質赤字比率に係る赤字・黒字の構成分析!F$40,"▲","-")),2)&lt;0,ABS(ROUND(VALUE(SUBSTITUTE(連結実質赤字比率に係る赤字・黒字の構成分析!F$40,"▲","-")),2)),NA())</f>
        <v>#N/A</v>
      </c>
      <c r="C30" s="280">
        <f>IF(ROUND(VALUE(SUBSTITUTE(連結実質赤字比率に係る赤字・黒字の構成分析!F$40,"▲","-")),2)&gt;=0,ABS(ROUND(VALUE(SUBSTITUTE(連結実質赤字比率に係る赤字・黒字の構成分析!F$40,"▲","-")),2)),NA())</f>
        <v>0.27</v>
      </c>
      <c r="D30" s="280" t="e">
        <f>IF(ROUND(VALUE(SUBSTITUTE(連結実質赤字比率に係る赤字・黒字の構成分析!G$40,"▲","-")),2)&lt;0,ABS(ROUND(VALUE(SUBSTITUTE(連結実質赤字比率に係る赤字・黒字の構成分析!G$40,"▲","-")),2)),NA())</f>
        <v>#N/A</v>
      </c>
      <c r="E30" s="280">
        <f>IF(ROUND(VALUE(SUBSTITUTE(連結実質赤字比率に係る赤字・黒字の構成分析!G$40,"▲","-")),2)&gt;=0,ABS(ROUND(VALUE(SUBSTITUTE(連結実質赤字比率に係る赤字・黒字の構成分析!G$40,"▲","-")),2)),NA())</f>
        <v>0.21</v>
      </c>
      <c r="F30" s="280" t="e">
        <f>IF(ROUND(VALUE(SUBSTITUTE(連結実質赤字比率に係る赤字・黒字の構成分析!H$40,"▲","-")),2)&lt;0,ABS(ROUND(VALUE(SUBSTITUTE(連結実質赤字比率に係る赤字・黒字の構成分析!H$40,"▲","-")),2)),NA())</f>
        <v>#N/A</v>
      </c>
      <c r="G30" s="280">
        <f>IF(ROUND(VALUE(SUBSTITUTE(連結実質赤字比率に係る赤字・黒字の構成分析!H$40,"▲","-")),2)&gt;=0,ABS(ROUND(VALUE(SUBSTITUTE(連結実質赤字比率に係る赤字・黒字の構成分析!H$40,"▲","-")),2)),NA())</f>
        <v>0.4</v>
      </c>
      <c r="H30" s="280" t="e">
        <f>IF(ROUND(VALUE(SUBSTITUTE(連結実質赤字比率に係る赤字・黒字の構成分析!I$40,"▲","-")),2)&lt;0,ABS(ROUND(VALUE(SUBSTITUTE(連結実質赤字比率に係る赤字・黒字の構成分析!I$40,"▲","-")),2)),NA())</f>
        <v>#N/A</v>
      </c>
      <c r="I30" s="280">
        <f>IF(ROUND(VALUE(SUBSTITUTE(連結実質赤字比率に係る赤字・黒字の構成分析!I$40,"▲","-")),2)&gt;=0,ABS(ROUND(VALUE(SUBSTITUTE(連結実質赤字比率に係る赤字・黒字の構成分析!I$40,"▲","-")),2)),NA())</f>
        <v>0.12</v>
      </c>
      <c r="J30" s="280" t="e">
        <f>IF(ROUND(VALUE(SUBSTITUTE(連結実質赤字比率に係る赤字・黒字の構成分析!J$40,"▲","-")),2)&lt;0,ABS(ROUND(VALUE(SUBSTITUTE(連結実質赤字比率に係る赤字・黒字の構成分析!J$40,"▲","-")),2)),NA())</f>
        <v>#N/A</v>
      </c>
      <c r="K30" s="280">
        <f>IF(ROUND(VALUE(SUBSTITUTE(連結実質赤字比率に係る赤字・黒字の構成分析!J$40,"▲","-")),2)&gt;=0,ABS(ROUND(VALUE(SUBSTITUTE(連結実質赤字比率に係る赤字・黒字の構成分析!J$40,"▲","-")),2)),NA())</f>
        <v>0.17</v>
      </c>
    </row>
    <row r="31" spans="1:11" x14ac:dyDescent="0.2">
      <c r="A31" s="280" t="str">
        <f>IF(連結実質赤字比率に係る赤字・黒字の構成分析!C$39="",NA(),連結実質赤字比率に係る赤字・黒字の構成分析!C$39)</f>
        <v>羽村市介護保険事業会計</v>
      </c>
      <c r="B31" s="280" t="e">
        <f>IF(ROUND(VALUE(SUBSTITUTE(連結実質赤字比率に係る赤字・黒字の構成分析!F$39,"▲","-")),2)&lt;0,ABS(ROUND(VALUE(SUBSTITUTE(連結実質赤字比率に係る赤字・黒字の構成分析!F$39,"▲","-")),2)),NA())</f>
        <v>#N/A</v>
      </c>
      <c r="C31" s="280">
        <f>IF(ROUND(VALUE(SUBSTITUTE(連結実質赤字比率に係る赤字・黒字の構成分析!F$39,"▲","-")),2)&gt;=0,ABS(ROUND(VALUE(SUBSTITUTE(連結実質赤字比率に係る赤字・黒字の構成分析!F$39,"▲","-")),2)),NA())</f>
        <v>1.1100000000000001</v>
      </c>
      <c r="D31" s="280" t="e">
        <f>IF(ROUND(VALUE(SUBSTITUTE(連結実質赤字比率に係る赤字・黒字の構成分析!G$39,"▲","-")),2)&lt;0,ABS(ROUND(VALUE(SUBSTITUTE(連結実質赤字比率に係る赤字・黒字の構成分析!G$39,"▲","-")),2)),NA())</f>
        <v>#N/A</v>
      </c>
      <c r="E31" s="280">
        <f>IF(ROUND(VALUE(SUBSTITUTE(連結実質赤字比率に係る赤字・黒字の構成分析!G$39,"▲","-")),2)&gt;=0,ABS(ROUND(VALUE(SUBSTITUTE(連結実質赤字比率に係る赤字・黒字の構成分析!G$39,"▲","-")),2)),NA())</f>
        <v>1.21</v>
      </c>
      <c r="F31" s="280" t="e">
        <f>IF(ROUND(VALUE(SUBSTITUTE(連結実質赤字比率に係る赤字・黒字の構成分析!H$39,"▲","-")),2)&lt;0,ABS(ROUND(VALUE(SUBSTITUTE(連結実質赤字比率に係る赤字・黒字の構成分析!H$39,"▲","-")),2)),NA())</f>
        <v>#N/A</v>
      </c>
      <c r="G31" s="280">
        <f>IF(ROUND(VALUE(SUBSTITUTE(連結実質赤字比率に係る赤字・黒字の構成分析!H$39,"▲","-")),2)&gt;=0,ABS(ROUND(VALUE(SUBSTITUTE(連結実質赤字比率に係る赤字・黒字の構成分析!H$39,"▲","-")),2)),NA())</f>
        <v>0.77</v>
      </c>
      <c r="H31" s="280" t="e">
        <f>IF(ROUND(VALUE(SUBSTITUTE(連結実質赤字比率に係る赤字・黒字の構成分析!I$39,"▲","-")),2)&lt;0,ABS(ROUND(VALUE(SUBSTITUTE(連結実質赤字比率に係る赤字・黒字の構成分析!I$39,"▲","-")),2)),NA())</f>
        <v>#N/A</v>
      </c>
      <c r="I31" s="280">
        <f>IF(ROUND(VALUE(SUBSTITUTE(連結実質赤字比率に係る赤字・黒字の構成分析!I$39,"▲","-")),2)&gt;=0,ABS(ROUND(VALUE(SUBSTITUTE(連結実質赤字比率に係る赤字・黒字の構成分析!I$39,"▲","-")),2)),NA())</f>
        <v>0.87</v>
      </c>
      <c r="J31" s="280" t="e">
        <f>IF(ROUND(VALUE(SUBSTITUTE(連結実質赤字比率に係る赤字・黒字の構成分析!J$39,"▲","-")),2)&lt;0,ABS(ROUND(VALUE(SUBSTITUTE(連結実質赤字比率に係る赤字・黒字の構成分析!J$39,"▲","-")),2)),NA())</f>
        <v>#N/A</v>
      </c>
      <c r="K31" s="280">
        <f>IF(ROUND(VALUE(SUBSTITUTE(連結実質赤字比率に係る赤字・黒字の構成分析!J$39,"▲","-")),2)&gt;=0,ABS(ROUND(VALUE(SUBSTITUTE(連結実質赤字比率に係る赤字・黒字の構成分析!J$39,"▲","-")),2)),NA())</f>
        <v>0.53</v>
      </c>
    </row>
    <row r="32" spans="1:11" x14ac:dyDescent="0.2">
      <c r="A32" s="280" t="str">
        <f>IF(連結実質赤字比率に係る赤字・黒字の構成分析!C$38="",NA(),連結実質赤字比率に係る赤字・黒字の構成分析!C$38)</f>
        <v>羽村市福生都市計画事業羽村駅西口土地区画整理事業会計</v>
      </c>
      <c r="B32" s="280" t="e">
        <f>IF(ROUND(VALUE(SUBSTITUTE(連結実質赤字比率に係る赤字・黒字の構成分析!F$38,"▲","-")),2)&lt;0,ABS(ROUND(VALUE(SUBSTITUTE(連結実質赤字比率に係る赤字・黒字の構成分析!F$38,"▲","-")),2)),NA())</f>
        <v>#N/A</v>
      </c>
      <c r="C32" s="280">
        <f>IF(ROUND(VALUE(SUBSTITUTE(連結実質赤字比率に係る赤字・黒字の構成分析!F$38,"▲","-")),2)&gt;=0,ABS(ROUND(VALUE(SUBSTITUTE(連結実質赤字比率に係る赤字・黒字の構成分析!F$38,"▲","-")),2)),NA())</f>
        <v>0.83</v>
      </c>
      <c r="D32" s="280" t="e">
        <f>IF(ROUND(VALUE(SUBSTITUTE(連結実質赤字比率に係る赤字・黒字の構成分析!G$38,"▲","-")),2)&lt;0,ABS(ROUND(VALUE(SUBSTITUTE(連結実質赤字比率に係る赤字・黒字の構成分析!G$38,"▲","-")),2)),NA())</f>
        <v>#N/A</v>
      </c>
      <c r="E32" s="280">
        <f>IF(ROUND(VALUE(SUBSTITUTE(連結実質赤字比率に係る赤字・黒字の構成分析!G$38,"▲","-")),2)&gt;=0,ABS(ROUND(VALUE(SUBSTITUTE(連結実質赤字比率に係る赤字・黒字の構成分析!G$38,"▲","-")),2)),NA())</f>
        <v>0.87</v>
      </c>
      <c r="F32" s="280" t="e">
        <f>IF(ROUND(VALUE(SUBSTITUTE(連結実質赤字比率に係る赤字・黒字の構成分析!H$38,"▲","-")),2)&lt;0,ABS(ROUND(VALUE(SUBSTITUTE(連結実質赤字比率に係る赤字・黒字の構成分析!H$38,"▲","-")),2)),NA())</f>
        <v>#N/A</v>
      </c>
      <c r="G32" s="280">
        <f>IF(ROUND(VALUE(SUBSTITUTE(連結実質赤字比率に係る赤字・黒字の構成分析!H$38,"▲","-")),2)&gt;=0,ABS(ROUND(VALUE(SUBSTITUTE(連結実質赤字比率に係る赤字・黒字の構成分析!H$38,"▲","-")),2)),NA())</f>
        <v>0.67</v>
      </c>
      <c r="H32" s="280" t="e">
        <f>IF(ROUND(VALUE(SUBSTITUTE(連結実質赤字比率に係る赤字・黒字の構成分析!I$38,"▲","-")),2)&lt;0,ABS(ROUND(VALUE(SUBSTITUTE(連結実質赤字比率に係る赤字・黒字の構成分析!I$38,"▲","-")),2)),NA())</f>
        <v>#N/A</v>
      </c>
      <c r="I32" s="280">
        <f>IF(ROUND(VALUE(SUBSTITUTE(連結実質赤字比率に係る赤字・黒字の構成分析!I$38,"▲","-")),2)&gt;=0,ABS(ROUND(VALUE(SUBSTITUTE(連結実質赤字比率に係る赤字・黒字の構成分析!I$38,"▲","-")),2)),NA())</f>
        <v>0.41</v>
      </c>
      <c r="J32" s="280" t="e">
        <f>IF(ROUND(VALUE(SUBSTITUTE(連結実質赤字比率に係る赤字・黒字の構成分析!J$38,"▲","-")),2)&lt;0,ABS(ROUND(VALUE(SUBSTITUTE(連結実質赤字比率に係る赤字・黒字の構成分析!J$38,"▲","-")),2)),NA())</f>
        <v>#N/A</v>
      </c>
      <c r="K32" s="280">
        <f>IF(ROUND(VALUE(SUBSTITUTE(連結実質赤字比率に係る赤字・黒字の構成分析!J$38,"▲","-")),2)&gt;=0,ABS(ROUND(VALUE(SUBSTITUTE(連結実質赤字比率に係る赤字・黒字の構成分析!J$38,"▲","-")),2)),NA())</f>
        <v>0.81</v>
      </c>
    </row>
    <row r="33" spans="1:16" x14ac:dyDescent="0.2">
      <c r="A33" s="280" t="str">
        <f>IF(連結実質赤字比率に係る赤字・黒字の構成分析!C$37="",NA(),連結実質赤字比率に係る赤字・黒字の構成分析!C$37)</f>
        <v>羽村市下水道事業会計</v>
      </c>
      <c r="B33" s="280" t="e">
        <f>IF(ROUND(VALUE(SUBSTITUTE(連結実質赤字比率に係る赤字・黒字の構成分析!F$37,"▲","-")),2)&lt;0,ABS(ROUND(VALUE(SUBSTITUTE(連結実質赤字比率に係る赤字・黒字の構成分析!F$37,"▲","-")),2)),NA())</f>
        <v>#N/A</v>
      </c>
      <c r="C33" s="280">
        <f>IF(ROUND(VALUE(SUBSTITUTE(連結実質赤字比率に係る赤字・黒字の構成分析!F$37,"▲","-")),2)&gt;=0,ABS(ROUND(VALUE(SUBSTITUTE(連結実質赤字比率に係る赤字・黒字の構成分析!F$37,"▲","-")),2)),NA())</f>
        <v>0.63</v>
      </c>
      <c r="D33" s="280" t="e">
        <f>IF(ROUND(VALUE(SUBSTITUTE(連結実質赤字比率に係る赤字・黒字の構成分析!G$37,"▲","-")),2)&lt;0,ABS(ROUND(VALUE(SUBSTITUTE(連結実質赤字比率に係る赤字・黒字の構成分析!G$37,"▲","-")),2)),NA())</f>
        <v>#N/A</v>
      </c>
      <c r="E33" s="280">
        <f>IF(ROUND(VALUE(SUBSTITUTE(連結実質赤字比率に係る赤字・黒字の構成分析!G$37,"▲","-")),2)&gt;=0,ABS(ROUND(VALUE(SUBSTITUTE(連結実質赤字比率に係る赤字・黒字の構成分析!G$37,"▲","-")),2)),NA())</f>
        <v>0.12</v>
      </c>
      <c r="F33" s="280" t="e">
        <f>IF(ROUND(VALUE(SUBSTITUTE(連結実質赤字比率に係る赤字・黒字の構成分析!H$37,"▲","-")),2)&lt;0,ABS(ROUND(VALUE(SUBSTITUTE(連結実質赤字比率に係る赤字・黒字の構成分析!H$37,"▲","-")),2)),NA())</f>
        <v>#N/A</v>
      </c>
      <c r="G33" s="280">
        <f>IF(ROUND(VALUE(SUBSTITUTE(連結実質赤字比率に係る赤字・黒字の構成分析!H$37,"▲","-")),2)&gt;=0,ABS(ROUND(VALUE(SUBSTITUTE(連結実質赤字比率に係る赤字・黒字の構成分析!H$37,"▲","-")),2)),NA())</f>
        <v>0.97</v>
      </c>
      <c r="H33" s="280" t="e">
        <f>IF(ROUND(VALUE(SUBSTITUTE(連結実質赤字比率に係る赤字・黒字の構成分析!I$37,"▲","-")),2)&lt;0,ABS(ROUND(VALUE(SUBSTITUTE(連結実質赤字比率に係る赤字・黒字の構成分析!I$37,"▲","-")),2)),NA())</f>
        <v>#N/A</v>
      </c>
      <c r="I33" s="280">
        <f>IF(ROUND(VALUE(SUBSTITUTE(連結実質赤字比率に係る赤字・黒字の構成分析!I$37,"▲","-")),2)&gt;=0,ABS(ROUND(VALUE(SUBSTITUTE(連結実質赤字比率に係る赤字・黒字の構成分析!I$37,"▲","-")),2)),NA())</f>
        <v>1.24</v>
      </c>
      <c r="J33" s="280" t="e">
        <f>IF(ROUND(VALUE(SUBSTITUTE(連結実質赤字比率に係る赤字・黒字の構成分析!J$37,"▲","-")),2)&lt;0,ABS(ROUND(VALUE(SUBSTITUTE(連結実質赤字比率に係る赤字・黒字の構成分析!J$37,"▲","-")),2)),NA())</f>
        <v>#N/A</v>
      </c>
      <c r="K33" s="280">
        <f>IF(ROUND(VALUE(SUBSTITUTE(連結実質赤字比率に係る赤字・黒字の構成分析!J$37,"▲","-")),2)&gt;=0,ABS(ROUND(VALUE(SUBSTITUTE(連結実質赤字比率に係る赤字・黒字の構成分析!J$37,"▲","-")),2)),NA())</f>
        <v>1.5</v>
      </c>
    </row>
    <row r="34" spans="1:16" x14ac:dyDescent="0.2">
      <c r="A34" s="280" t="str">
        <f>IF(連結実質赤字比率に係る赤字・黒字の構成分析!C$36="",NA(),連結実質赤字比率に係る赤字・黒字の構成分析!C$36)</f>
        <v>羽村市国民健康保険事業会計</v>
      </c>
      <c r="B34" s="280" t="e">
        <f>IF(ROUND(VALUE(SUBSTITUTE(連結実質赤字比率に係る赤字・黒字の構成分析!F$36,"▲","-")),2)&lt;0,ABS(ROUND(VALUE(SUBSTITUTE(連結実質赤字比率に係る赤字・黒字の構成分析!F$36,"▲","-")),2)),NA())</f>
        <v>#N/A</v>
      </c>
      <c r="C34" s="280">
        <f>IF(ROUND(VALUE(SUBSTITUTE(連結実質赤字比率に係る赤字・黒字の構成分析!F$36,"▲","-")),2)&gt;=0,ABS(ROUND(VALUE(SUBSTITUTE(連結実質赤字比率に係る赤字・黒字の構成分析!F$36,"▲","-")),2)),NA())</f>
        <v>1.42</v>
      </c>
      <c r="D34" s="280" t="e">
        <f>IF(ROUND(VALUE(SUBSTITUTE(連結実質赤字比率に係る赤字・黒字の構成分析!G$36,"▲","-")),2)&lt;0,ABS(ROUND(VALUE(SUBSTITUTE(連結実質赤字比率に係る赤字・黒字の構成分析!G$36,"▲","-")),2)),NA())</f>
        <v>#N/A</v>
      </c>
      <c r="E34" s="280">
        <f>IF(ROUND(VALUE(SUBSTITUTE(連結実質赤字比率に係る赤字・黒字の構成分析!G$36,"▲","-")),2)&gt;=0,ABS(ROUND(VALUE(SUBSTITUTE(連結実質赤字比率に係る赤字・黒字の構成分析!G$36,"▲","-")),2)),NA())</f>
        <v>1.57</v>
      </c>
      <c r="F34" s="280" t="e">
        <f>IF(ROUND(VALUE(SUBSTITUTE(連結実質赤字比率に係る赤字・黒字の構成分析!H$36,"▲","-")),2)&lt;0,ABS(ROUND(VALUE(SUBSTITUTE(連結実質赤字比率に係る赤字・黒字の構成分析!H$36,"▲","-")),2)),NA())</f>
        <v>#N/A</v>
      </c>
      <c r="G34" s="280">
        <f>IF(ROUND(VALUE(SUBSTITUTE(連結実質赤字比率に係る赤字・黒字の構成分析!H$36,"▲","-")),2)&gt;=0,ABS(ROUND(VALUE(SUBSTITUTE(連結実質赤字比率に係る赤字・黒字の構成分析!H$36,"▲","-")),2)),NA())</f>
        <v>1.32</v>
      </c>
      <c r="H34" s="280" t="e">
        <f>IF(ROUND(VALUE(SUBSTITUTE(連結実質赤字比率に係る赤字・黒字の構成分析!I$36,"▲","-")),2)&lt;0,ABS(ROUND(VALUE(SUBSTITUTE(連結実質赤字比率に係る赤字・黒字の構成分析!I$36,"▲","-")),2)),NA())</f>
        <v>#N/A</v>
      </c>
      <c r="I34" s="280">
        <f>IF(ROUND(VALUE(SUBSTITUTE(連結実質赤字比率に係る赤字・黒字の構成分析!I$36,"▲","-")),2)&gt;=0,ABS(ROUND(VALUE(SUBSTITUTE(連結実質赤字比率に係る赤字・黒字の構成分析!I$36,"▲","-")),2)),NA())</f>
        <v>1.59</v>
      </c>
      <c r="J34" s="280" t="e">
        <f>IF(ROUND(VALUE(SUBSTITUTE(連結実質赤字比率に係る赤字・黒字の構成分析!J$36,"▲","-")),2)&lt;0,ABS(ROUND(VALUE(SUBSTITUTE(連結実質赤字比率に係る赤字・黒字の構成分析!J$36,"▲","-")),2)),NA())</f>
        <v>#N/A</v>
      </c>
      <c r="K34" s="280">
        <f>IF(ROUND(VALUE(SUBSTITUTE(連結実質赤字比率に係る赤字・黒字の構成分析!J$36,"▲","-")),2)&gt;=0,ABS(ROUND(VALUE(SUBSTITUTE(連結実質赤字比率に係る赤字・黒字の構成分析!J$36,"▲","-")),2)),NA())</f>
        <v>1.77</v>
      </c>
    </row>
    <row r="35" spans="1:16" x14ac:dyDescent="0.2">
      <c r="A35" s="280" t="str">
        <f>IF(連結実質赤字比率に係る赤字・黒字の構成分析!C$35="",NA(),連結実質赤字比率に係る赤字・黒字の構成分析!C$35)</f>
        <v>羽村市水道事業会計</v>
      </c>
      <c r="B35" s="280" t="e">
        <f>IF(ROUND(VALUE(SUBSTITUTE(連結実質赤字比率に係る赤字・黒字の構成分析!F$35,"▲","-")),2)&lt;0,ABS(ROUND(VALUE(SUBSTITUTE(連結実質赤字比率に係る赤字・黒字の構成分析!F$35,"▲","-")),2)),NA())</f>
        <v>#N/A</v>
      </c>
      <c r="C35" s="280">
        <f>IF(ROUND(VALUE(SUBSTITUTE(連結実質赤字比率に係る赤字・黒字の構成分析!F$35,"▲","-")),2)&gt;=0,ABS(ROUND(VALUE(SUBSTITUTE(連結実質赤字比率に係る赤字・黒字の構成分析!F$35,"▲","-")),2)),NA())</f>
        <v>3.21</v>
      </c>
      <c r="D35" s="280" t="e">
        <f>IF(ROUND(VALUE(SUBSTITUTE(連結実質赤字比率に係る赤字・黒字の構成分析!G$35,"▲","-")),2)&lt;0,ABS(ROUND(VALUE(SUBSTITUTE(連結実質赤字比率に係る赤字・黒字の構成分析!G$35,"▲","-")),2)),NA())</f>
        <v>#N/A</v>
      </c>
      <c r="E35" s="280">
        <f>IF(ROUND(VALUE(SUBSTITUTE(連結実質赤字比率に係る赤字・黒字の構成分析!G$35,"▲","-")),2)&gt;=0,ABS(ROUND(VALUE(SUBSTITUTE(連結実質赤字比率に係る赤字・黒字の構成分析!G$35,"▲","-")),2)),NA())</f>
        <v>3.56</v>
      </c>
      <c r="F35" s="280" t="e">
        <f>IF(ROUND(VALUE(SUBSTITUTE(連結実質赤字比率に係る赤字・黒字の構成分析!H$35,"▲","-")),2)&lt;0,ABS(ROUND(VALUE(SUBSTITUTE(連結実質赤字比率に係る赤字・黒字の構成分析!H$35,"▲","-")),2)),NA())</f>
        <v>#N/A</v>
      </c>
      <c r="G35" s="280">
        <f>IF(ROUND(VALUE(SUBSTITUTE(連結実質赤字比率に係る赤字・黒字の構成分析!H$35,"▲","-")),2)&gt;=0,ABS(ROUND(VALUE(SUBSTITUTE(連結実質赤字比率に係る赤字・黒字の構成分析!H$35,"▲","-")),2)),NA())</f>
        <v>3.37</v>
      </c>
      <c r="H35" s="280" t="e">
        <f>IF(ROUND(VALUE(SUBSTITUTE(連結実質赤字比率に係る赤字・黒字の構成分析!I$35,"▲","-")),2)&lt;0,ABS(ROUND(VALUE(SUBSTITUTE(連結実質赤字比率に係る赤字・黒字の構成分析!I$35,"▲","-")),2)),NA())</f>
        <v>#N/A</v>
      </c>
      <c r="I35" s="280">
        <f>IF(ROUND(VALUE(SUBSTITUTE(連結実質赤字比率に係る赤字・黒字の構成分析!I$35,"▲","-")),2)&gt;=0,ABS(ROUND(VALUE(SUBSTITUTE(連結実質赤字比率に係る赤字・黒字の構成分析!I$35,"▲","-")),2)),NA())</f>
        <v>3.5</v>
      </c>
      <c r="J35" s="280" t="e">
        <f>IF(ROUND(VALUE(SUBSTITUTE(連結実質赤字比率に係る赤字・黒字の構成分析!J$35,"▲","-")),2)&lt;0,ABS(ROUND(VALUE(SUBSTITUTE(連結実質赤字比率に係る赤字・黒字の構成分析!J$35,"▲","-")),2)),NA())</f>
        <v>#N/A</v>
      </c>
      <c r="K35" s="280">
        <f>IF(ROUND(VALUE(SUBSTITUTE(連結実質赤字比率に係る赤字・黒字の構成分析!J$35,"▲","-")),2)&gt;=0,ABS(ROUND(VALUE(SUBSTITUTE(連結実質赤字比率に係る赤字・黒字の構成分析!J$35,"▲","-")),2)),NA())</f>
        <v>4.18</v>
      </c>
    </row>
    <row r="36" spans="1:16" x14ac:dyDescent="0.2">
      <c r="A36" s="280" t="str">
        <f>IF(連結実質赤字比率に係る赤字・黒字の構成分析!C$34="",NA(),連結実質赤字比率に係る赤字・黒字の構成分析!C$34)</f>
        <v>一般会計</v>
      </c>
      <c r="B36" s="280" t="e">
        <f>IF(ROUND(VALUE(SUBSTITUTE(連結実質赤字比率に係る赤字・黒字の構成分析!F$34,"▲","-")),2)&lt;0,ABS(ROUND(VALUE(SUBSTITUTE(連結実質赤字比率に係る赤字・黒字の構成分析!F$34,"▲","-")),2)),NA())</f>
        <v>#N/A</v>
      </c>
      <c r="C36" s="280">
        <f>IF(ROUND(VALUE(SUBSTITUTE(連結実質赤字比率に係る赤字・黒字の構成分析!F$34,"▲","-")),2)&gt;=0,ABS(ROUND(VALUE(SUBSTITUTE(連結実質赤字比率に係る赤字・黒字の構成分析!F$34,"▲","-")),2)),NA())</f>
        <v>5.38</v>
      </c>
      <c r="D36" s="280" t="e">
        <f>IF(ROUND(VALUE(SUBSTITUTE(連結実質赤字比率に係る赤字・黒字の構成分析!G$34,"▲","-")),2)&lt;0,ABS(ROUND(VALUE(SUBSTITUTE(連結実質赤字比率に係る赤字・黒字の構成分析!G$34,"▲","-")),2)),NA())</f>
        <v>#N/A</v>
      </c>
      <c r="E36" s="280">
        <f>IF(ROUND(VALUE(SUBSTITUTE(連結実質赤字比率に係る赤字・黒字の構成分析!G$34,"▲","-")),2)&gt;=0,ABS(ROUND(VALUE(SUBSTITUTE(連結実質赤字比率に係る赤字・黒字の構成分析!G$34,"▲","-")),2)),NA())</f>
        <v>8.36</v>
      </c>
      <c r="F36" s="280" t="e">
        <f>IF(ROUND(VALUE(SUBSTITUTE(連結実質赤字比率に係る赤字・黒字の構成分析!H$34,"▲","-")),2)&lt;0,ABS(ROUND(VALUE(SUBSTITUTE(連結実質赤字比率に係る赤字・黒字の構成分析!H$34,"▲","-")),2)),NA())</f>
        <v>#N/A</v>
      </c>
      <c r="G36" s="280">
        <f>IF(ROUND(VALUE(SUBSTITUTE(連結実質赤字比率に係る赤字・黒字の構成分析!H$34,"▲","-")),2)&gt;=0,ABS(ROUND(VALUE(SUBSTITUTE(連結実質赤字比率に係る赤字・黒字の構成分析!H$34,"▲","-")),2)),NA())</f>
        <v>11.67</v>
      </c>
      <c r="H36" s="280" t="e">
        <f>IF(ROUND(VALUE(SUBSTITUTE(連結実質赤字比率に係る赤字・黒字の構成分析!I$34,"▲","-")),2)&lt;0,ABS(ROUND(VALUE(SUBSTITUTE(連結実質赤字比率に係る赤字・黒字の構成分析!I$34,"▲","-")),2)),NA())</f>
        <v>#N/A</v>
      </c>
      <c r="I36" s="280">
        <f>IF(ROUND(VALUE(SUBSTITUTE(連結実質赤字比率に係る赤字・黒字の構成分析!I$34,"▲","-")),2)&gt;=0,ABS(ROUND(VALUE(SUBSTITUTE(連結実質赤字比率に係る赤字・黒字の構成分析!I$34,"▲","-")),2)),NA())</f>
        <v>10.039999999999999</v>
      </c>
      <c r="J36" s="280" t="e">
        <f>IF(ROUND(VALUE(SUBSTITUTE(連結実質赤字比率に係る赤字・黒字の構成分析!J$34,"▲","-")),2)&lt;0,ABS(ROUND(VALUE(SUBSTITUTE(連結実質赤字比率に係る赤字・黒字の構成分析!J$34,"▲","-")),2)),NA())</f>
        <v>#N/A</v>
      </c>
      <c r="K36" s="280">
        <f>IF(ROUND(VALUE(SUBSTITUTE(連結実質赤字比率に係る赤字・黒字の構成分析!J$34,"▲","-")),2)&gt;=0,ABS(ROUND(VALUE(SUBSTITUTE(連結実質赤字比率に係る赤字・黒字の構成分析!J$34,"▲","-")),2)),NA())</f>
        <v>8</v>
      </c>
    </row>
    <row r="39" spans="1:16" x14ac:dyDescent="0.2">
      <c r="A39" s="278" t="s">
        <v>18</v>
      </c>
    </row>
    <row r="40" spans="1:16" x14ac:dyDescent="0.2">
      <c r="A40" s="281"/>
      <c r="B40" s="281" t="str">
        <f>'実質公債費比率（分子）の構造'!K$44</f>
        <v>R01</v>
      </c>
      <c r="C40" s="281"/>
      <c r="D40" s="281"/>
      <c r="E40" s="281" t="str">
        <f>'実質公債費比率（分子）の構造'!L$44</f>
        <v>R02</v>
      </c>
      <c r="F40" s="281"/>
      <c r="G40" s="281"/>
      <c r="H40" s="281" t="str">
        <f>'実質公債費比率（分子）の構造'!M$44</f>
        <v>R03</v>
      </c>
      <c r="I40" s="281"/>
      <c r="J40" s="281"/>
      <c r="K40" s="281" t="str">
        <f>'実質公債費比率（分子）の構造'!N$44</f>
        <v>R04</v>
      </c>
      <c r="L40" s="281"/>
      <c r="M40" s="281"/>
      <c r="N40" s="281" t="str">
        <f>'実質公債費比率（分子）の構造'!O$44</f>
        <v>R05</v>
      </c>
      <c r="O40" s="281"/>
      <c r="P40" s="281"/>
    </row>
    <row r="41" spans="1:16" x14ac:dyDescent="0.2">
      <c r="A41" s="281"/>
      <c r="B41" s="281" t="s">
        <v>116</v>
      </c>
      <c r="C41" s="281"/>
      <c r="D41" s="281" t="s">
        <v>118</v>
      </c>
      <c r="E41" s="281" t="s">
        <v>116</v>
      </c>
      <c r="F41" s="281"/>
      <c r="G41" s="281" t="s">
        <v>118</v>
      </c>
      <c r="H41" s="281" t="s">
        <v>116</v>
      </c>
      <c r="I41" s="281"/>
      <c r="J41" s="281" t="s">
        <v>118</v>
      </c>
      <c r="K41" s="281" t="s">
        <v>116</v>
      </c>
      <c r="L41" s="281"/>
      <c r="M41" s="281" t="s">
        <v>118</v>
      </c>
      <c r="N41" s="281" t="s">
        <v>116</v>
      </c>
      <c r="O41" s="281"/>
      <c r="P41" s="281" t="s">
        <v>118</v>
      </c>
    </row>
    <row r="42" spans="1:16" x14ac:dyDescent="0.2">
      <c r="A42" s="281" t="s">
        <v>119</v>
      </c>
      <c r="B42" s="281"/>
      <c r="C42" s="281"/>
      <c r="D42" s="281">
        <f>'実質公債費比率（分子）の構造'!K$52</f>
        <v>1502</v>
      </c>
      <c r="E42" s="281"/>
      <c r="F42" s="281"/>
      <c r="G42" s="281">
        <f>'実質公債費比率（分子）の構造'!L$52</f>
        <v>1221</v>
      </c>
      <c r="H42" s="281"/>
      <c r="I42" s="281"/>
      <c r="J42" s="281">
        <f>'実質公債費比率（分子）の構造'!M$52</f>
        <v>1195</v>
      </c>
      <c r="K42" s="281"/>
      <c r="L42" s="281"/>
      <c r="M42" s="281">
        <f>'実質公債費比率（分子）の構造'!N$52</f>
        <v>1202</v>
      </c>
      <c r="N42" s="281"/>
      <c r="O42" s="281"/>
      <c r="P42" s="281">
        <f>'実質公債費比率（分子）の構造'!O$52</f>
        <v>1155</v>
      </c>
    </row>
    <row r="43" spans="1:16" x14ac:dyDescent="0.2">
      <c r="A43" s="281" t="s">
        <v>46</v>
      </c>
      <c r="B43" s="281" t="str">
        <f>'実質公債費比率（分子）の構造'!K$51</f>
        <v>-</v>
      </c>
      <c r="C43" s="281"/>
      <c r="D43" s="281"/>
      <c r="E43" s="281" t="str">
        <f>'実質公債費比率（分子）の構造'!L$51</f>
        <v>-</v>
      </c>
      <c r="F43" s="281"/>
      <c r="G43" s="281"/>
      <c r="H43" s="281" t="str">
        <f>'実質公債費比率（分子）の構造'!M$51</f>
        <v>-</v>
      </c>
      <c r="I43" s="281"/>
      <c r="J43" s="281"/>
      <c r="K43" s="281" t="str">
        <f>'実質公債費比率（分子）の構造'!N$51</f>
        <v>-</v>
      </c>
      <c r="L43" s="281"/>
      <c r="M43" s="281"/>
      <c r="N43" s="281" t="str">
        <f>'実質公債費比率（分子）の構造'!O$51</f>
        <v>-</v>
      </c>
      <c r="O43" s="281"/>
      <c r="P43" s="281"/>
    </row>
    <row r="44" spans="1:16" x14ac:dyDescent="0.2">
      <c r="A44" s="281" t="s">
        <v>44</v>
      </c>
      <c r="B44" s="281">
        <f>'実質公債費比率（分子）の構造'!K$50</f>
        <v>81</v>
      </c>
      <c r="C44" s="281"/>
      <c r="D44" s="281"/>
      <c r="E44" s="281">
        <f>'実質公債費比率（分子）の構造'!L$50</f>
        <v>1</v>
      </c>
      <c r="F44" s="281"/>
      <c r="G44" s="281"/>
      <c r="H44" s="281">
        <f>'実質公債費比率（分子）の構造'!M$50</f>
        <v>1</v>
      </c>
      <c r="I44" s="281"/>
      <c r="J44" s="281"/>
      <c r="K44" s="281">
        <f>'実質公債費比率（分子）の構造'!N$50</f>
        <v>2</v>
      </c>
      <c r="L44" s="281"/>
      <c r="M44" s="281"/>
      <c r="N44" s="281">
        <f>'実質公債費比率（分子）の構造'!O$50</f>
        <v>2</v>
      </c>
      <c r="O44" s="281"/>
      <c r="P44" s="281"/>
    </row>
    <row r="45" spans="1:16" x14ac:dyDescent="0.2">
      <c r="A45" s="281" t="s">
        <v>0</v>
      </c>
      <c r="B45" s="281">
        <f>'実質公債費比率（分子）の構造'!K$49</f>
        <v>197</v>
      </c>
      <c r="C45" s="281"/>
      <c r="D45" s="281"/>
      <c r="E45" s="281">
        <f>'実質公債費比率（分子）の構造'!L$49</f>
        <v>202</v>
      </c>
      <c r="F45" s="281"/>
      <c r="G45" s="281"/>
      <c r="H45" s="281">
        <f>'実質公債費比率（分子）の構造'!M$49</f>
        <v>179</v>
      </c>
      <c r="I45" s="281"/>
      <c r="J45" s="281"/>
      <c r="K45" s="281">
        <f>'実質公債費比率（分子）の構造'!N$49</f>
        <v>183</v>
      </c>
      <c r="L45" s="281"/>
      <c r="M45" s="281"/>
      <c r="N45" s="281">
        <f>'実質公債費比率（分子）の構造'!O$49</f>
        <v>167</v>
      </c>
      <c r="O45" s="281"/>
      <c r="P45" s="281"/>
    </row>
    <row r="46" spans="1:16" x14ac:dyDescent="0.2">
      <c r="A46" s="281" t="s">
        <v>39</v>
      </c>
      <c r="B46" s="281">
        <f>'実質公債費比率（分子）の構造'!K$48</f>
        <v>354</v>
      </c>
      <c r="C46" s="281"/>
      <c r="D46" s="281"/>
      <c r="E46" s="281">
        <f>'実質公債費比率（分子）の構造'!L$48</f>
        <v>79</v>
      </c>
      <c r="F46" s="281"/>
      <c r="G46" s="281"/>
      <c r="H46" s="281">
        <f>'実質公債費比率（分子）の構造'!M$48</f>
        <v>69</v>
      </c>
      <c r="I46" s="281"/>
      <c r="J46" s="281"/>
      <c r="K46" s="281">
        <f>'実質公債費比率（分子）の構造'!N$48</f>
        <v>56</v>
      </c>
      <c r="L46" s="281"/>
      <c r="M46" s="281"/>
      <c r="N46" s="281">
        <f>'実質公債費比率（分子）の構造'!O$48</f>
        <v>62</v>
      </c>
      <c r="O46" s="281"/>
      <c r="P46" s="281"/>
    </row>
    <row r="47" spans="1:16" x14ac:dyDescent="0.2">
      <c r="A47" s="281" t="s">
        <v>36</v>
      </c>
      <c r="B47" s="281" t="str">
        <f>'実質公債費比率（分子）の構造'!K$47</f>
        <v>-</v>
      </c>
      <c r="C47" s="281"/>
      <c r="D47" s="281"/>
      <c r="E47" s="281" t="str">
        <f>'実質公債費比率（分子）の構造'!L$47</f>
        <v>-</v>
      </c>
      <c r="F47" s="281"/>
      <c r="G47" s="281"/>
      <c r="H47" s="281" t="str">
        <f>'実質公債費比率（分子）の構造'!M$47</f>
        <v>-</v>
      </c>
      <c r="I47" s="281"/>
      <c r="J47" s="281"/>
      <c r="K47" s="281" t="str">
        <f>'実質公債費比率（分子）の構造'!N$47</f>
        <v>-</v>
      </c>
      <c r="L47" s="281"/>
      <c r="M47" s="281"/>
      <c r="N47" s="281" t="str">
        <f>'実質公債費比率（分子）の構造'!O$47</f>
        <v>-</v>
      </c>
      <c r="O47" s="281"/>
      <c r="P47" s="281"/>
    </row>
    <row r="48" spans="1:16" x14ac:dyDescent="0.2">
      <c r="A48" s="281" t="s">
        <v>33</v>
      </c>
      <c r="B48" s="281" t="str">
        <f>'実質公債費比率（分子）の構造'!K$46</f>
        <v>-</v>
      </c>
      <c r="C48" s="281"/>
      <c r="D48" s="281"/>
      <c r="E48" s="281" t="str">
        <f>'実質公債費比率（分子）の構造'!L$46</f>
        <v>-</v>
      </c>
      <c r="F48" s="281"/>
      <c r="G48" s="281"/>
      <c r="H48" s="281" t="str">
        <f>'実質公債費比率（分子）の構造'!M$46</f>
        <v>-</v>
      </c>
      <c r="I48" s="281"/>
      <c r="J48" s="281"/>
      <c r="K48" s="281" t="str">
        <f>'実質公債費比率（分子）の構造'!N$46</f>
        <v>-</v>
      </c>
      <c r="L48" s="281"/>
      <c r="M48" s="281"/>
      <c r="N48" s="281" t="str">
        <f>'実質公債費比率（分子）の構造'!O$46</f>
        <v>-</v>
      </c>
      <c r="O48" s="281"/>
      <c r="P48" s="281"/>
    </row>
    <row r="49" spans="1:16" x14ac:dyDescent="0.2">
      <c r="A49" s="281" t="s">
        <v>25</v>
      </c>
      <c r="B49" s="281">
        <f>'実質公債費比率（分子）の構造'!K$45</f>
        <v>998</v>
      </c>
      <c r="C49" s="281"/>
      <c r="D49" s="281"/>
      <c r="E49" s="281">
        <f>'実質公債費比率（分子）の構造'!L$45</f>
        <v>994</v>
      </c>
      <c r="F49" s="281"/>
      <c r="G49" s="281"/>
      <c r="H49" s="281">
        <f>'実質公債費比率（分子）の構造'!M$45</f>
        <v>959</v>
      </c>
      <c r="I49" s="281"/>
      <c r="J49" s="281"/>
      <c r="K49" s="281">
        <f>'実質公債費比率（分子）の構造'!N$45</f>
        <v>1007</v>
      </c>
      <c r="L49" s="281"/>
      <c r="M49" s="281"/>
      <c r="N49" s="281">
        <f>'実質公債費比率（分子）の構造'!O$45</f>
        <v>1003</v>
      </c>
      <c r="O49" s="281"/>
      <c r="P49" s="281"/>
    </row>
    <row r="50" spans="1:16" x14ac:dyDescent="0.2">
      <c r="A50" s="281" t="s">
        <v>56</v>
      </c>
      <c r="B50" s="281" t="e">
        <f>NA()</f>
        <v>#N/A</v>
      </c>
      <c r="C50" s="281">
        <f>IF(ISNUMBER('実質公債費比率（分子）の構造'!K$53),'実質公債費比率（分子）の構造'!K$53,NA())</f>
        <v>128</v>
      </c>
      <c r="D50" s="281" t="e">
        <f>NA()</f>
        <v>#N/A</v>
      </c>
      <c r="E50" s="281" t="e">
        <f>NA()</f>
        <v>#N/A</v>
      </c>
      <c r="F50" s="281">
        <f>IF(ISNUMBER('実質公債費比率（分子）の構造'!L$53),'実質公債費比率（分子）の構造'!L$53,NA())</f>
        <v>55</v>
      </c>
      <c r="G50" s="281" t="e">
        <f>NA()</f>
        <v>#N/A</v>
      </c>
      <c r="H50" s="281" t="e">
        <f>NA()</f>
        <v>#N/A</v>
      </c>
      <c r="I50" s="281">
        <f>IF(ISNUMBER('実質公債費比率（分子）の構造'!M$53),'実質公債費比率（分子）の構造'!M$53,NA())</f>
        <v>13</v>
      </c>
      <c r="J50" s="281" t="e">
        <f>NA()</f>
        <v>#N/A</v>
      </c>
      <c r="K50" s="281" t="e">
        <f>NA()</f>
        <v>#N/A</v>
      </c>
      <c r="L50" s="281">
        <f>IF(ISNUMBER('実質公債費比率（分子）の構造'!N$53),'実質公債費比率（分子）の構造'!N$53,NA())</f>
        <v>46</v>
      </c>
      <c r="M50" s="281" t="e">
        <f>NA()</f>
        <v>#N/A</v>
      </c>
      <c r="N50" s="281" t="e">
        <f>NA()</f>
        <v>#N/A</v>
      </c>
      <c r="O50" s="281">
        <f>IF(ISNUMBER('実質公債費比率（分子）の構造'!O$53),'実質公債費比率（分子）の構造'!O$53,NA())</f>
        <v>79</v>
      </c>
      <c r="P50" s="281" t="e">
        <f>NA()</f>
        <v>#N/A</v>
      </c>
    </row>
    <row r="53" spans="1:16" x14ac:dyDescent="0.2">
      <c r="A53" s="278" t="s">
        <v>122</v>
      </c>
    </row>
    <row r="54" spans="1:16" x14ac:dyDescent="0.2">
      <c r="A54" s="280"/>
      <c r="B54" s="280" t="str">
        <f>'将来負担比率（分子）の構造'!I$40</f>
        <v>R01</v>
      </c>
      <c r="C54" s="280"/>
      <c r="D54" s="280"/>
      <c r="E54" s="280" t="str">
        <f>'将来負担比率（分子）の構造'!J$40</f>
        <v>R02</v>
      </c>
      <c r="F54" s="280"/>
      <c r="G54" s="280"/>
      <c r="H54" s="280" t="str">
        <f>'将来負担比率（分子）の構造'!K$40</f>
        <v>R03</v>
      </c>
      <c r="I54" s="280"/>
      <c r="J54" s="280"/>
      <c r="K54" s="280" t="str">
        <f>'将来負担比率（分子）の構造'!L$40</f>
        <v>R04</v>
      </c>
      <c r="L54" s="280"/>
      <c r="M54" s="280"/>
      <c r="N54" s="280" t="str">
        <f>'将来負担比率（分子）の構造'!M$40</f>
        <v>R05</v>
      </c>
      <c r="O54" s="280"/>
      <c r="P54" s="280"/>
    </row>
    <row r="55" spans="1:16" x14ac:dyDescent="0.2">
      <c r="A55" s="280"/>
      <c r="B55" s="280" t="s">
        <v>125</v>
      </c>
      <c r="C55" s="280"/>
      <c r="D55" s="280" t="s">
        <v>128</v>
      </c>
      <c r="E55" s="280" t="s">
        <v>125</v>
      </c>
      <c r="F55" s="280"/>
      <c r="G55" s="280" t="s">
        <v>128</v>
      </c>
      <c r="H55" s="280" t="s">
        <v>125</v>
      </c>
      <c r="I55" s="280"/>
      <c r="J55" s="280" t="s">
        <v>128</v>
      </c>
      <c r="K55" s="280" t="s">
        <v>125</v>
      </c>
      <c r="L55" s="280"/>
      <c r="M55" s="280" t="s">
        <v>128</v>
      </c>
      <c r="N55" s="280" t="s">
        <v>125</v>
      </c>
      <c r="O55" s="280"/>
      <c r="P55" s="280" t="s">
        <v>128</v>
      </c>
    </row>
    <row r="56" spans="1:16" x14ac:dyDescent="0.2">
      <c r="A56" s="280" t="s">
        <v>48</v>
      </c>
      <c r="B56" s="280"/>
      <c r="C56" s="280"/>
      <c r="D56" s="280">
        <f>'将来負担比率（分子）の構造'!I$52</f>
        <v>9066</v>
      </c>
      <c r="E56" s="280"/>
      <c r="F56" s="280"/>
      <c r="G56" s="280">
        <f>'将来負担比率（分子）の構造'!J$52</f>
        <v>8695</v>
      </c>
      <c r="H56" s="280"/>
      <c r="I56" s="280"/>
      <c r="J56" s="280">
        <f>'将来負担比率（分子）の構造'!K$52</f>
        <v>8604</v>
      </c>
      <c r="K56" s="280"/>
      <c r="L56" s="280"/>
      <c r="M56" s="280">
        <f>'将来負担比率（分子）の構造'!L$52</f>
        <v>8071</v>
      </c>
      <c r="N56" s="280"/>
      <c r="O56" s="280"/>
      <c r="P56" s="280">
        <f>'将来負担比率（分子）の構造'!M$52</f>
        <v>7347</v>
      </c>
    </row>
    <row r="57" spans="1:16" x14ac:dyDescent="0.2">
      <c r="A57" s="280" t="s">
        <v>95</v>
      </c>
      <c r="B57" s="280"/>
      <c r="C57" s="280"/>
      <c r="D57" s="280">
        <f>'将来負担比率（分子）の構造'!I$51</f>
        <v>4608</v>
      </c>
      <c r="E57" s="280"/>
      <c r="F57" s="280"/>
      <c r="G57" s="280">
        <f>'将来負担比率（分子）の構造'!J$51</f>
        <v>4176</v>
      </c>
      <c r="H57" s="280"/>
      <c r="I57" s="280"/>
      <c r="J57" s="280">
        <f>'将来負担比率（分子）の構造'!K$51</f>
        <v>4254</v>
      </c>
      <c r="K57" s="280"/>
      <c r="L57" s="280"/>
      <c r="M57" s="280">
        <f>'将来負担比率（分子）の構造'!L$51</f>
        <v>4563</v>
      </c>
      <c r="N57" s="280"/>
      <c r="O57" s="280"/>
      <c r="P57" s="280">
        <f>'将来負担比率（分子）の構造'!M$51</f>
        <v>4836</v>
      </c>
    </row>
    <row r="58" spans="1:16" x14ac:dyDescent="0.2">
      <c r="A58" s="280" t="s">
        <v>93</v>
      </c>
      <c r="B58" s="280"/>
      <c r="C58" s="280"/>
      <c r="D58" s="280">
        <f>'将来負担比率（分子）の構造'!I$50</f>
        <v>1898</v>
      </c>
      <c r="E58" s="280"/>
      <c r="F58" s="280"/>
      <c r="G58" s="280">
        <f>'将来負担比率（分子）の構造'!J$50</f>
        <v>2227</v>
      </c>
      <c r="H58" s="280"/>
      <c r="I58" s="280"/>
      <c r="J58" s="280">
        <f>'将来負担比率（分子）の構造'!K$50</f>
        <v>3272</v>
      </c>
      <c r="K58" s="280"/>
      <c r="L58" s="280"/>
      <c r="M58" s="280">
        <f>'将来負担比率（分子）の構造'!L$50</f>
        <v>4733</v>
      </c>
      <c r="N58" s="280"/>
      <c r="O58" s="280"/>
      <c r="P58" s="280">
        <f>'将来負担比率（分子）の構造'!M$50</f>
        <v>4426</v>
      </c>
    </row>
    <row r="59" spans="1:16" x14ac:dyDescent="0.2">
      <c r="A59" s="280" t="s">
        <v>90</v>
      </c>
      <c r="B59" s="280" t="str">
        <f>'将来負担比率（分子）の構造'!I$49</f>
        <v>-</v>
      </c>
      <c r="C59" s="280"/>
      <c r="D59" s="280"/>
      <c r="E59" s="280" t="str">
        <f>'将来負担比率（分子）の構造'!J$49</f>
        <v>-</v>
      </c>
      <c r="F59" s="280"/>
      <c r="G59" s="280"/>
      <c r="H59" s="280" t="str">
        <f>'将来負担比率（分子）の構造'!K$49</f>
        <v>-</v>
      </c>
      <c r="I59" s="280"/>
      <c r="J59" s="280"/>
      <c r="K59" s="280" t="str">
        <f>'将来負担比率（分子）の構造'!L$49</f>
        <v>-</v>
      </c>
      <c r="L59" s="280"/>
      <c r="M59" s="280"/>
      <c r="N59" s="280" t="str">
        <f>'将来負担比率（分子）の構造'!M$49</f>
        <v>-</v>
      </c>
      <c r="O59" s="280"/>
      <c r="P59" s="280"/>
    </row>
    <row r="60" spans="1:16" x14ac:dyDescent="0.2">
      <c r="A60" s="280" t="s">
        <v>86</v>
      </c>
      <c r="B60" s="280" t="str">
        <f>'将来負担比率（分子）の構造'!I$48</f>
        <v>-</v>
      </c>
      <c r="C60" s="280"/>
      <c r="D60" s="280"/>
      <c r="E60" s="280" t="str">
        <f>'将来負担比率（分子）の構造'!J$48</f>
        <v>-</v>
      </c>
      <c r="F60" s="280"/>
      <c r="G60" s="280"/>
      <c r="H60" s="280" t="str">
        <f>'将来負担比率（分子）の構造'!K$48</f>
        <v>-</v>
      </c>
      <c r="I60" s="280"/>
      <c r="J60" s="280"/>
      <c r="K60" s="280" t="str">
        <f>'将来負担比率（分子）の構造'!L$48</f>
        <v>-</v>
      </c>
      <c r="L60" s="280"/>
      <c r="M60" s="280"/>
      <c r="N60" s="280" t="str">
        <f>'将来負担比率（分子）の構造'!M$48</f>
        <v>-</v>
      </c>
      <c r="O60" s="280"/>
      <c r="P60" s="280"/>
    </row>
    <row r="61" spans="1:16" x14ac:dyDescent="0.2">
      <c r="A61" s="280" t="s">
        <v>77</v>
      </c>
      <c r="B61" s="280" t="str">
        <f>'将来負担比率（分子）の構造'!I$46</f>
        <v>-</v>
      </c>
      <c r="C61" s="280"/>
      <c r="D61" s="280"/>
      <c r="E61" s="280" t="str">
        <f>'将来負担比率（分子）の構造'!J$46</f>
        <v>-</v>
      </c>
      <c r="F61" s="280"/>
      <c r="G61" s="280"/>
      <c r="H61" s="280" t="str">
        <f>'将来負担比率（分子）の構造'!K$46</f>
        <v>-</v>
      </c>
      <c r="I61" s="280"/>
      <c r="J61" s="280"/>
      <c r="K61" s="280" t="str">
        <f>'将来負担比率（分子）の構造'!L$46</f>
        <v>-</v>
      </c>
      <c r="L61" s="280"/>
      <c r="M61" s="280"/>
      <c r="N61" s="280" t="str">
        <f>'将来負担比率（分子）の構造'!M$46</f>
        <v>-</v>
      </c>
      <c r="O61" s="280"/>
      <c r="P61" s="280"/>
    </row>
    <row r="62" spans="1:16" x14ac:dyDescent="0.2">
      <c r="A62" s="280" t="s">
        <v>78</v>
      </c>
      <c r="B62" s="280">
        <f>'将来負担比率（分子）の構造'!I$45</f>
        <v>1304</v>
      </c>
      <c r="C62" s="280"/>
      <c r="D62" s="280"/>
      <c r="E62" s="280">
        <f>'将来負担比率（分子）の構造'!J$45</f>
        <v>1358</v>
      </c>
      <c r="F62" s="280"/>
      <c r="G62" s="280"/>
      <c r="H62" s="280">
        <f>'将来負担比率（分子）の構造'!K$45</f>
        <v>1402</v>
      </c>
      <c r="I62" s="280"/>
      <c r="J62" s="280"/>
      <c r="K62" s="280">
        <f>'将来負担比率（分子）の構造'!L$45</f>
        <v>1439</v>
      </c>
      <c r="L62" s="280"/>
      <c r="M62" s="280"/>
      <c r="N62" s="280">
        <f>'将来負担比率（分子）の構造'!M$45</f>
        <v>1497</v>
      </c>
      <c r="O62" s="280"/>
      <c r="P62" s="280"/>
    </row>
    <row r="63" spans="1:16" x14ac:dyDescent="0.2">
      <c r="A63" s="280" t="s">
        <v>76</v>
      </c>
      <c r="B63" s="280">
        <f>'将来負担比率（分子）の構造'!I$44</f>
        <v>1501</v>
      </c>
      <c r="C63" s="280"/>
      <c r="D63" s="280"/>
      <c r="E63" s="280">
        <f>'将来負担比率（分子）の構造'!J$44</f>
        <v>1360</v>
      </c>
      <c r="F63" s="280"/>
      <c r="G63" s="280"/>
      <c r="H63" s="280">
        <f>'将来負担比率（分子）の構造'!K$44</f>
        <v>1286</v>
      </c>
      <c r="I63" s="280"/>
      <c r="J63" s="280"/>
      <c r="K63" s="280">
        <f>'将来負担比率（分子）の構造'!L$44</f>
        <v>1393</v>
      </c>
      <c r="L63" s="280"/>
      <c r="M63" s="280"/>
      <c r="N63" s="280">
        <f>'将来負担比率（分子）の構造'!M$44</f>
        <v>1338</v>
      </c>
      <c r="O63" s="280"/>
      <c r="P63" s="280"/>
    </row>
    <row r="64" spans="1:16" x14ac:dyDescent="0.2">
      <c r="A64" s="280" t="s">
        <v>74</v>
      </c>
      <c r="B64" s="280">
        <f>'将来負担比率（分子）の構造'!I$43</f>
        <v>3206</v>
      </c>
      <c r="C64" s="280"/>
      <c r="D64" s="280"/>
      <c r="E64" s="280">
        <f>'将来負担比率（分子）の構造'!J$43</f>
        <v>2276</v>
      </c>
      <c r="F64" s="280"/>
      <c r="G64" s="280"/>
      <c r="H64" s="280">
        <f>'将来負担比率（分子）の構造'!K$43</f>
        <v>1971</v>
      </c>
      <c r="I64" s="280"/>
      <c r="J64" s="280"/>
      <c r="K64" s="280">
        <f>'将来負担比率（分子）の構造'!L$43</f>
        <v>1826</v>
      </c>
      <c r="L64" s="280"/>
      <c r="M64" s="280"/>
      <c r="N64" s="280">
        <f>'将来負担比率（分子）の構造'!M$43</f>
        <v>1700</v>
      </c>
      <c r="O64" s="280"/>
      <c r="P64" s="280"/>
    </row>
    <row r="65" spans="1:16" x14ac:dyDescent="0.2">
      <c r="A65" s="280" t="s">
        <v>72</v>
      </c>
      <c r="B65" s="280">
        <f>'将来負担比率（分子）の構造'!I$42</f>
        <v>867</v>
      </c>
      <c r="C65" s="280"/>
      <c r="D65" s="280"/>
      <c r="E65" s="280">
        <f>'将来負担比率（分子）の構造'!J$42</f>
        <v>867</v>
      </c>
      <c r="F65" s="280"/>
      <c r="G65" s="280"/>
      <c r="H65" s="280">
        <f>'将来負担比率（分子）の構造'!K$42</f>
        <v>867</v>
      </c>
      <c r="I65" s="280"/>
      <c r="J65" s="280"/>
      <c r="K65" s="280">
        <f>'将来負担比率（分子）の構造'!L$42</f>
        <v>867</v>
      </c>
      <c r="L65" s="280"/>
      <c r="M65" s="280"/>
      <c r="N65" s="280">
        <f>'将来負担比率（分子）の構造'!M$42</f>
        <v>867</v>
      </c>
      <c r="O65" s="280"/>
      <c r="P65" s="280"/>
    </row>
    <row r="66" spans="1:16" x14ac:dyDescent="0.2">
      <c r="A66" s="280" t="s">
        <v>60</v>
      </c>
      <c r="B66" s="280">
        <f>'将来負担比率（分子）の構造'!I$41</f>
        <v>10248</v>
      </c>
      <c r="C66" s="280"/>
      <c r="D66" s="280"/>
      <c r="E66" s="280">
        <f>'将来負担比率（分子）の構造'!J$41</f>
        <v>10265</v>
      </c>
      <c r="F66" s="280"/>
      <c r="G66" s="280"/>
      <c r="H66" s="280">
        <f>'将来負担比率（分子）の構造'!K$41</f>
        <v>10641</v>
      </c>
      <c r="I66" s="280"/>
      <c r="J66" s="280"/>
      <c r="K66" s="280">
        <f>'将来負担比率（分子）の構造'!L$41</f>
        <v>10601</v>
      </c>
      <c r="L66" s="280"/>
      <c r="M66" s="280"/>
      <c r="N66" s="280">
        <f>'将来負担比率（分子）の構造'!M$41</f>
        <v>10455</v>
      </c>
      <c r="O66" s="280"/>
      <c r="P66" s="280"/>
    </row>
    <row r="67" spans="1:16" x14ac:dyDescent="0.2">
      <c r="A67" s="280" t="s">
        <v>100</v>
      </c>
      <c r="B67" s="280" t="e">
        <f>NA()</f>
        <v>#N/A</v>
      </c>
      <c r="C67" s="280">
        <f>IF(ISNUMBER('将来負担比率（分子）の構造'!I$53),IF('将来負担比率（分子）の構造'!I$53&lt;0,0,'将来負担比率（分子）の構造'!I$53),NA())</f>
        <v>1555</v>
      </c>
      <c r="D67" s="280" t="e">
        <f>NA()</f>
        <v>#N/A</v>
      </c>
      <c r="E67" s="280" t="e">
        <f>NA()</f>
        <v>#N/A</v>
      </c>
      <c r="F67" s="280">
        <f>IF(ISNUMBER('将来負担比率（分子）の構造'!J$53),IF('将来負担比率（分子）の構造'!J$53&lt;0,0,'将来負担比率（分子）の構造'!J$53),NA())</f>
        <v>1028</v>
      </c>
      <c r="G67" s="280" t="e">
        <f>NA()</f>
        <v>#N/A</v>
      </c>
      <c r="H67" s="280" t="e">
        <f>NA()</f>
        <v>#N/A</v>
      </c>
      <c r="I67" s="280">
        <f>IF(ISNUMBER('将来負担比率（分子）の構造'!K$53),IF('将来負担比率（分子）の構造'!K$53&lt;0,0,'将来負担比率（分子）の構造'!K$53),NA())</f>
        <v>38</v>
      </c>
      <c r="J67" s="280" t="e">
        <f>NA()</f>
        <v>#N/A</v>
      </c>
      <c r="K67" s="280" t="e">
        <f>NA()</f>
        <v>#N/A</v>
      </c>
      <c r="L67" s="280">
        <f>IF(ISNUMBER('将来負担比率（分子）の構造'!L$53),IF('将来負担比率（分子）の構造'!L$53&lt;0,0,'将来負担比率（分子）の構造'!L$53),NA())</f>
        <v>0</v>
      </c>
      <c r="M67" s="280" t="e">
        <f>NA()</f>
        <v>#N/A</v>
      </c>
      <c r="N67" s="280" t="e">
        <f>NA()</f>
        <v>#N/A</v>
      </c>
      <c r="O67" s="280">
        <f>IF(ISNUMBER('将来負担比率（分子）の構造'!M$53),IF('将来負担比率（分子）の構造'!M$53&lt;0,0,'将来負担比率（分子）の構造'!M$53),NA())</f>
        <v>0</v>
      </c>
      <c r="P67" s="280" t="e">
        <f>NA()</f>
        <v>#N/A</v>
      </c>
    </row>
    <row r="70" spans="1:16" x14ac:dyDescent="0.2">
      <c r="A70" s="283" t="s">
        <v>129</v>
      </c>
      <c r="B70" s="283"/>
      <c r="C70" s="283"/>
      <c r="D70" s="283"/>
      <c r="E70" s="283"/>
      <c r="F70" s="283"/>
    </row>
    <row r="71" spans="1:16" x14ac:dyDescent="0.2">
      <c r="A71" s="282"/>
      <c r="B71" s="282" t="str">
        <f>基金残高に係る経年分析!F54</f>
        <v>R03</v>
      </c>
      <c r="C71" s="282" t="str">
        <f>基金残高に係る経年分析!G54</f>
        <v>R04</v>
      </c>
      <c r="D71" s="282" t="str">
        <f>基金残高に係る経年分析!H54</f>
        <v>R05</v>
      </c>
    </row>
    <row r="72" spans="1:16" x14ac:dyDescent="0.2">
      <c r="A72" s="282" t="s">
        <v>130</v>
      </c>
      <c r="B72" s="284">
        <f>基金残高に係る経年分析!F55</f>
        <v>2048</v>
      </c>
      <c r="C72" s="284">
        <f>基金残高に係る経年分析!G55</f>
        <v>2862</v>
      </c>
      <c r="D72" s="284">
        <f>基金残高に係る経年分析!H55</f>
        <v>2043</v>
      </c>
    </row>
    <row r="73" spans="1:16" x14ac:dyDescent="0.2">
      <c r="A73" s="282" t="s">
        <v>131</v>
      </c>
      <c r="B73" s="284">
        <f>基金残高に係る経年分析!F56</f>
        <v>251</v>
      </c>
      <c r="C73" s="284">
        <f>基金残高に係る経年分析!G56</f>
        <v>251</v>
      </c>
      <c r="D73" s="284">
        <f>基金残高に係る経年分析!H56</f>
        <v>292</v>
      </c>
    </row>
    <row r="74" spans="1:16" x14ac:dyDescent="0.2">
      <c r="A74" s="282" t="s">
        <v>133</v>
      </c>
      <c r="B74" s="284">
        <f>基金残高に係る経年分析!F57</f>
        <v>671</v>
      </c>
      <c r="C74" s="284">
        <f>基金残高に係る経年分析!G57</f>
        <v>1347</v>
      </c>
      <c r="D74" s="284">
        <f>基金残高に係る経年分析!H57</f>
        <v>1910</v>
      </c>
    </row>
  </sheetData>
  <sheetProtection algorithmName="SHA-512" hashValue="VaTs0ca3mQRTzLeoVnE92Yxch6+3tR4OF2HFfhsEPlglAWxIlZ2y4AmdlWY3BlXxODoLQL42I1wT/zmAgL+mYg==" saltValue="nBBsgX2U4ts/kCeM0udOxw==" spinCount="100000" sheet="1" objects="1" scenarios="1"/>
  <phoneticPr fontId="6"/>
  <pageMargins left="0.78700000000000003" right="0.78700000000000003" top="0.98399999999999999" bottom="0.98399999999999999"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46" customWidth="1"/>
    <col min="2" max="107" width="2.44140625" style="46" customWidth="1"/>
    <col min="108" max="108" width="6.109375" style="79" customWidth="1"/>
    <col min="109" max="109" width="5.88671875" style="80" customWidth="1"/>
    <col min="110" max="110" width="8.6640625" style="46" hidden="1" customWidth="1"/>
    <col min="111" max="16384" width="8.6640625" style="46" hidden="1"/>
  </cols>
  <sheetData>
    <row r="1" spans="1:109" ht="42.75" customHeight="1" x14ac:dyDescent="0.2">
      <c r="A1" s="302"/>
      <c r="B1" s="304"/>
      <c r="DD1" s="159"/>
      <c r="DE1" s="159"/>
    </row>
    <row r="2" spans="1:109" ht="25.5" customHeight="1" x14ac:dyDescent="0.2">
      <c r="A2" s="303"/>
      <c r="C2" s="303"/>
      <c r="O2" s="303"/>
      <c r="P2" s="303"/>
      <c r="Q2" s="303"/>
      <c r="R2" s="303"/>
      <c r="S2" s="303"/>
      <c r="T2" s="303"/>
      <c r="U2" s="303"/>
      <c r="V2" s="303"/>
      <c r="W2" s="303"/>
      <c r="X2" s="303"/>
      <c r="Y2" s="303"/>
      <c r="Z2" s="303"/>
      <c r="AA2" s="303"/>
      <c r="AB2" s="303"/>
      <c r="AC2" s="303"/>
      <c r="AD2" s="303"/>
      <c r="AE2" s="303"/>
      <c r="AF2" s="303"/>
      <c r="AG2" s="303"/>
      <c r="AH2" s="303"/>
      <c r="AI2" s="303"/>
      <c r="AU2" s="303"/>
      <c r="BG2" s="303"/>
      <c r="BS2" s="303"/>
      <c r="CE2" s="303"/>
      <c r="CQ2" s="303"/>
      <c r="DD2" s="159"/>
      <c r="DE2" s="159"/>
    </row>
    <row r="3" spans="1:109" ht="25.5" customHeight="1" x14ac:dyDescent="0.2">
      <c r="A3" s="303"/>
      <c r="C3" s="303"/>
      <c r="O3" s="303"/>
      <c r="P3" s="303"/>
      <c r="Q3" s="303"/>
      <c r="R3" s="303"/>
      <c r="S3" s="303"/>
      <c r="T3" s="303"/>
      <c r="U3" s="303"/>
      <c r="V3" s="303"/>
      <c r="W3" s="303"/>
      <c r="X3" s="303"/>
      <c r="Y3" s="303"/>
      <c r="Z3" s="303"/>
      <c r="AA3" s="303"/>
      <c r="AB3" s="303"/>
      <c r="AC3" s="303"/>
      <c r="AD3" s="303"/>
      <c r="AE3" s="303"/>
      <c r="AF3" s="303"/>
      <c r="AG3" s="303"/>
      <c r="AH3" s="303"/>
      <c r="AI3" s="303"/>
      <c r="AU3" s="303"/>
      <c r="BG3" s="303"/>
      <c r="BS3" s="303"/>
      <c r="CE3" s="303"/>
      <c r="CQ3" s="303"/>
      <c r="DD3" s="159"/>
      <c r="DE3" s="159"/>
    </row>
    <row r="4" spans="1:109" s="78" customFormat="1" ht="13.2" x14ac:dyDescent="0.2">
      <c r="A4" s="303"/>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303"/>
      <c r="AM4" s="303"/>
      <c r="AN4" s="303"/>
      <c r="AO4" s="303"/>
      <c r="AP4" s="303"/>
      <c r="AQ4" s="303"/>
      <c r="AR4" s="303"/>
      <c r="AS4" s="303"/>
      <c r="AT4" s="303"/>
      <c r="AU4" s="303"/>
      <c r="AV4" s="303"/>
      <c r="AW4" s="303"/>
      <c r="AX4" s="303"/>
      <c r="AY4" s="303"/>
      <c r="AZ4" s="303"/>
      <c r="BA4" s="303"/>
      <c r="BB4" s="303"/>
      <c r="BC4" s="303"/>
      <c r="BD4" s="303"/>
      <c r="BE4" s="303"/>
      <c r="BF4" s="303"/>
      <c r="BG4" s="303"/>
      <c r="BH4" s="303"/>
      <c r="BI4" s="303"/>
      <c r="BJ4" s="303"/>
      <c r="BK4" s="303"/>
      <c r="BL4" s="303"/>
      <c r="BM4" s="303"/>
      <c r="BN4" s="303"/>
      <c r="BO4" s="303"/>
      <c r="BP4" s="303"/>
      <c r="BQ4" s="303"/>
      <c r="BR4" s="303"/>
      <c r="BS4" s="303"/>
      <c r="BT4" s="303"/>
      <c r="BU4" s="303"/>
      <c r="BV4" s="303"/>
      <c r="BW4" s="303"/>
      <c r="BX4" s="303"/>
      <c r="BY4" s="303"/>
      <c r="BZ4" s="303"/>
      <c r="CA4" s="303"/>
      <c r="CB4" s="303"/>
      <c r="CC4" s="303"/>
      <c r="CD4" s="303"/>
      <c r="CE4" s="303"/>
      <c r="CF4" s="303"/>
      <c r="CG4" s="303"/>
      <c r="CH4" s="303"/>
      <c r="CI4" s="303"/>
      <c r="CJ4" s="303"/>
      <c r="CK4" s="303"/>
      <c r="CL4" s="303"/>
      <c r="CM4" s="303"/>
      <c r="CN4" s="303"/>
      <c r="CO4" s="303"/>
      <c r="CP4" s="303"/>
      <c r="CQ4" s="303"/>
      <c r="CR4" s="303"/>
      <c r="CS4" s="303"/>
      <c r="CT4" s="303"/>
      <c r="CU4" s="303"/>
      <c r="CV4" s="303"/>
      <c r="CW4" s="303"/>
      <c r="CX4" s="303"/>
      <c r="CY4" s="303"/>
      <c r="CZ4" s="303"/>
      <c r="DA4" s="303"/>
      <c r="DB4" s="303"/>
      <c r="DC4" s="303"/>
      <c r="DD4" s="303"/>
      <c r="DE4" s="303"/>
    </row>
    <row r="5" spans="1:109" s="78" customFormat="1" ht="13.2" x14ac:dyDescent="0.2">
      <c r="A5" s="303"/>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c r="AM5" s="303"/>
      <c r="AN5" s="303"/>
      <c r="AO5" s="303"/>
      <c r="AP5" s="303"/>
      <c r="AQ5" s="303"/>
      <c r="AR5" s="303"/>
      <c r="AS5" s="303"/>
      <c r="AT5" s="303"/>
      <c r="AU5" s="303"/>
      <c r="AV5" s="303"/>
      <c r="AW5" s="303"/>
      <c r="AX5" s="303"/>
      <c r="AY5" s="303"/>
      <c r="AZ5" s="303"/>
      <c r="BA5" s="303"/>
      <c r="BB5" s="303"/>
      <c r="BC5" s="303"/>
      <c r="BD5" s="303"/>
      <c r="BE5" s="303"/>
      <c r="BF5" s="303"/>
      <c r="BG5" s="303"/>
      <c r="BH5" s="303"/>
      <c r="BI5" s="303"/>
      <c r="BJ5" s="303"/>
      <c r="BK5" s="303"/>
      <c r="BL5" s="303"/>
      <c r="BM5" s="303"/>
      <c r="BN5" s="303"/>
      <c r="BO5" s="303"/>
      <c r="BP5" s="303"/>
      <c r="BQ5" s="303"/>
      <c r="BR5" s="303"/>
      <c r="BS5" s="303"/>
      <c r="BT5" s="303"/>
      <c r="BU5" s="303"/>
      <c r="BV5" s="303"/>
      <c r="BW5" s="303"/>
      <c r="BX5" s="303"/>
      <c r="BY5" s="303"/>
      <c r="BZ5" s="303"/>
      <c r="CA5" s="303"/>
      <c r="CB5" s="303"/>
      <c r="CC5" s="303"/>
      <c r="CD5" s="303"/>
      <c r="CE5" s="303"/>
      <c r="CF5" s="303"/>
      <c r="CG5" s="303"/>
      <c r="CH5" s="303"/>
      <c r="CI5" s="303"/>
      <c r="CJ5" s="303"/>
      <c r="CK5" s="303"/>
      <c r="CL5" s="303"/>
      <c r="CM5" s="303"/>
      <c r="CN5" s="303"/>
      <c r="CO5" s="303"/>
      <c r="CP5" s="303"/>
      <c r="CQ5" s="303"/>
      <c r="CR5" s="303"/>
      <c r="CS5" s="303"/>
      <c r="CT5" s="303"/>
      <c r="CU5" s="303"/>
      <c r="CV5" s="303"/>
      <c r="CW5" s="303"/>
      <c r="CX5" s="303"/>
      <c r="CY5" s="303"/>
      <c r="CZ5" s="303"/>
      <c r="DA5" s="303"/>
      <c r="DB5" s="303"/>
      <c r="DC5" s="303"/>
      <c r="DD5" s="303"/>
      <c r="DE5" s="303"/>
    </row>
    <row r="6" spans="1:109" s="78" customFormat="1" ht="13.2" x14ac:dyDescent="0.2">
      <c r="A6" s="303"/>
      <c r="B6" s="303"/>
      <c r="C6" s="303"/>
      <c r="D6" s="303"/>
      <c r="E6" s="303"/>
      <c r="F6" s="303"/>
      <c r="G6" s="303"/>
      <c r="H6" s="303"/>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c r="AI6" s="303"/>
      <c r="AJ6" s="303"/>
      <c r="AK6" s="303"/>
      <c r="AL6" s="303"/>
      <c r="AM6" s="303"/>
      <c r="AN6" s="303"/>
      <c r="AO6" s="303"/>
      <c r="AP6" s="303"/>
      <c r="AQ6" s="303"/>
      <c r="AR6" s="303"/>
      <c r="AS6" s="303"/>
      <c r="AT6" s="303"/>
      <c r="AU6" s="303"/>
      <c r="AV6" s="303"/>
      <c r="AW6" s="303"/>
      <c r="AX6" s="303"/>
      <c r="AY6" s="303"/>
      <c r="AZ6" s="303"/>
      <c r="BA6" s="303"/>
      <c r="BB6" s="303"/>
      <c r="BC6" s="303"/>
      <c r="BD6" s="303"/>
      <c r="BE6" s="303"/>
      <c r="BF6" s="303"/>
      <c r="BG6" s="303"/>
      <c r="BH6" s="303"/>
      <c r="BI6" s="303"/>
      <c r="BJ6" s="303"/>
      <c r="BK6" s="303"/>
      <c r="BL6" s="303"/>
      <c r="BM6" s="303"/>
      <c r="BN6" s="303"/>
      <c r="BO6" s="303"/>
      <c r="BP6" s="303"/>
      <c r="BQ6" s="303"/>
      <c r="BR6" s="303"/>
      <c r="BS6" s="303"/>
      <c r="BT6" s="303"/>
      <c r="BU6" s="303"/>
      <c r="BV6" s="303"/>
      <c r="BW6" s="303"/>
      <c r="BX6" s="303"/>
      <c r="BY6" s="303"/>
      <c r="BZ6" s="303"/>
      <c r="CA6" s="303"/>
      <c r="CB6" s="303"/>
      <c r="CC6" s="303"/>
      <c r="CD6" s="303"/>
      <c r="CE6" s="303"/>
      <c r="CF6" s="303"/>
      <c r="CG6" s="303"/>
      <c r="CH6" s="303"/>
      <c r="CI6" s="303"/>
      <c r="CJ6" s="303"/>
      <c r="CK6" s="303"/>
      <c r="CL6" s="303"/>
      <c r="CM6" s="303"/>
      <c r="CN6" s="303"/>
      <c r="CO6" s="303"/>
      <c r="CP6" s="303"/>
      <c r="CQ6" s="303"/>
      <c r="CR6" s="303"/>
      <c r="CS6" s="303"/>
      <c r="CT6" s="303"/>
      <c r="CU6" s="303"/>
      <c r="CV6" s="303"/>
      <c r="CW6" s="303"/>
      <c r="CX6" s="303"/>
      <c r="CY6" s="303"/>
      <c r="CZ6" s="303"/>
      <c r="DA6" s="303"/>
      <c r="DB6" s="303"/>
      <c r="DC6" s="303"/>
      <c r="DD6" s="303"/>
      <c r="DE6" s="303"/>
    </row>
    <row r="7" spans="1:109" s="78" customFormat="1" ht="13.2" x14ac:dyDescent="0.2">
      <c r="A7" s="303"/>
      <c r="B7" s="303"/>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c r="AI7" s="303"/>
      <c r="AJ7" s="303"/>
      <c r="AK7" s="303"/>
      <c r="AL7" s="303"/>
      <c r="AM7" s="303"/>
      <c r="AN7" s="303"/>
      <c r="AO7" s="303"/>
      <c r="AP7" s="303"/>
      <c r="AQ7" s="303"/>
      <c r="AR7" s="303"/>
      <c r="AS7" s="303"/>
      <c r="AT7" s="303"/>
      <c r="AU7" s="303"/>
      <c r="AV7" s="303"/>
      <c r="AW7" s="303"/>
      <c r="AX7" s="303"/>
      <c r="AY7" s="303"/>
      <c r="AZ7" s="303"/>
      <c r="BA7" s="303"/>
      <c r="BB7" s="303"/>
      <c r="BC7" s="303"/>
      <c r="BD7" s="303"/>
      <c r="BE7" s="303"/>
      <c r="BF7" s="303"/>
      <c r="BG7" s="303"/>
      <c r="BH7" s="303"/>
      <c r="BI7" s="303"/>
      <c r="BJ7" s="303"/>
      <c r="BK7" s="303"/>
      <c r="BL7" s="303"/>
      <c r="BM7" s="303"/>
      <c r="BN7" s="303"/>
      <c r="BO7" s="303"/>
      <c r="BP7" s="303"/>
      <c r="BQ7" s="303"/>
      <c r="BR7" s="303"/>
      <c r="BS7" s="303"/>
      <c r="BT7" s="303"/>
      <c r="BU7" s="303"/>
      <c r="BV7" s="303"/>
      <c r="BW7" s="303"/>
      <c r="BX7" s="303"/>
      <c r="BY7" s="303"/>
      <c r="BZ7" s="303"/>
      <c r="CA7" s="303"/>
      <c r="CB7" s="303"/>
      <c r="CC7" s="303"/>
      <c r="CD7" s="303"/>
      <c r="CE7" s="303"/>
      <c r="CF7" s="303"/>
      <c r="CG7" s="303"/>
      <c r="CH7" s="303"/>
      <c r="CI7" s="303"/>
      <c r="CJ7" s="303"/>
      <c r="CK7" s="303"/>
      <c r="CL7" s="303"/>
      <c r="CM7" s="303"/>
      <c r="CN7" s="303"/>
      <c r="CO7" s="303"/>
      <c r="CP7" s="303"/>
      <c r="CQ7" s="303"/>
      <c r="CR7" s="303"/>
      <c r="CS7" s="303"/>
      <c r="CT7" s="303"/>
      <c r="CU7" s="303"/>
      <c r="CV7" s="303"/>
      <c r="CW7" s="303"/>
      <c r="CX7" s="303"/>
      <c r="CY7" s="303"/>
      <c r="CZ7" s="303"/>
      <c r="DA7" s="303"/>
      <c r="DB7" s="303"/>
      <c r="DC7" s="303"/>
      <c r="DD7" s="303"/>
      <c r="DE7" s="303"/>
    </row>
    <row r="8" spans="1:109" s="78" customFormat="1" ht="13.2" x14ac:dyDescent="0.2">
      <c r="A8" s="303"/>
      <c r="B8" s="303"/>
      <c r="C8" s="303"/>
      <c r="D8" s="303"/>
      <c r="E8" s="303"/>
      <c r="F8" s="303"/>
      <c r="G8" s="303"/>
      <c r="H8" s="303"/>
      <c r="I8" s="303"/>
      <c r="J8" s="303"/>
      <c r="K8" s="303"/>
      <c r="L8" s="303"/>
      <c r="M8" s="303"/>
      <c r="N8" s="303"/>
      <c r="O8" s="303"/>
      <c r="P8" s="303"/>
      <c r="Q8" s="303"/>
      <c r="R8" s="303"/>
      <c r="S8" s="303"/>
      <c r="T8" s="303"/>
      <c r="U8" s="303"/>
      <c r="V8" s="303"/>
      <c r="W8" s="303"/>
      <c r="X8" s="303"/>
      <c r="Y8" s="303"/>
      <c r="Z8" s="303"/>
      <c r="AA8" s="303"/>
      <c r="AB8" s="303"/>
      <c r="AC8" s="303"/>
      <c r="AD8" s="303"/>
      <c r="AE8" s="303"/>
      <c r="AF8" s="303"/>
      <c r="AG8" s="303"/>
      <c r="AH8" s="303"/>
      <c r="AI8" s="303"/>
      <c r="AJ8" s="303"/>
      <c r="AK8" s="303"/>
      <c r="AL8" s="303"/>
      <c r="AM8" s="303"/>
      <c r="AN8" s="303"/>
      <c r="AO8" s="303"/>
      <c r="AP8" s="303"/>
      <c r="AQ8" s="303"/>
      <c r="AR8" s="303"/>
      <c r="AS8" s="303"/>
      <c r="AT8" s="303"/>
      <c r="AU8" s="303"/>
      <c r="AV8" s="303"/>
      <c r="AW8" s="303"/>
      <c r="AX8" s="303"/>
      <c r="AY8" s="303"/>
      <c r="AZ8" s="303"/>
      <c r="BA8" s="303"/>
      <c r="BB8" s="303"/>
      <c r="BC8" s="303"/>
      <c r="BD8" s="303"/>
      <c r="BE8" s="303"/>
      <c r="BF8" s="303"/>
      <c r="BG8" s="303"/>
      <c r="BH8" s="303"/>
      <c r="BI8" s="303"/>
      <c r="BJ8" s="303"/>
      <c r="BK8" s="303"/>
      <c r="BL8" s="303"/>
      <c r="BM8" s="303"/>
      <c r="BN8" s="303"/>
      <c r="BO8" s="303"/>
      <c r="BP8" s="303"/>
      <c r="BQ8" s="303"/>
      <c r="BR8" s="303"/>
      <c r="BS8" s="303"/>
      <c r="BT8" s="303"/>
      <c r="BU8" s="303"/>
      <c r="BV8" s="303"/>
      <c r="BW8" s="303"/>
      <c r="BX8" s="303"/>
      <c r="BY8" s="303"/>
      <c r="BZ8" s="303"/>
      <c r="CA8" s="303"/>
      <c r="CB8" s="303"/>
      <c r="CC8" s="303"/>
      <c r="CD8" s="303"/>
      <c r="CE8" s="303"/>
      <c r="CF8" s="303"/>
      <c r="CG8" s="303"/>
      <c r="CH8" s="303"/>
      <c r="CI8" s="303"/>
      <c r="CJ8" s="303"/>
      <c r="CK8" s="303"/>
      <c r="CL8" s="303"/>
      <c r="CM8" s="303"/>
      <c r="CN8" s="303"/>
      <c r="CO8" s="303"/>
      <c r="CP8" s="303"/>
      <c r="CQ8" s="303"/>
      <c r="CR8" s="303"/>
      <c r="CS8" s="303"/>
      <c r="CT8" s="303"/>
      <c r="CU8" s="303"/>
      <c r="CV8" s="303"/>
      <c r="CW8" s="303"/>
      <c r="CX8" s="303"/>
      <c r="CY8" s="303"/>
      <c r="CZ8" s="303"/>
      <c r="DA8" s="303"/>
      <c r="DB8" s="303"/>
      <c r="DC8" s="303"/>
      <c r="DD8" s="303"/>
      <c r="DE8" s="303"/>
    </row>
    <row r="9" spans="1:109" s="78" customFormat="1" ht="13.2" x14ac:dyDescent="0.2">
      <c r="A9" s="303"/>
      <c r="B9" s="303"/>
      <c r="C9" s="303"/>
      <c r="D9" s="303"/>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c r="AI9" s="303"/>
      <c r="AJ9" s="303"/>
      <c r="AK9" s="303"/>
      <c r="AL9" s="303"/>
      <c r="AM9" s="303"/>
      <c r="AN9" s="303"/>
      <c r="AO9" s="303"/>
      <c r="AP9" s="303"/>
      <c r="AQ9" s="303"/>
      <c r="AR9" s="303"/>
      <c r="AS9" s="303"/>
      <c r="AT9" s="303"/>
      <c r="AU9" s="303"/>
      <c r="AV9" s="303"/>
      <c r="AW9" s="303"/>
      <c r="AX9" s="303"/>
      <c r="AY9" s="303"/>
      <c r="AZ9" s="303"/>
      <c r="BA9" s="303"/>
      <c r="BB9" s="303"/>
      <c r="BC9" s="303"/>
      <c r="BD9" s="303"/>
      <c r="BE9" s="303"/>
      <c r="BF9" s="303"/>
      <c r="BG9" s="303"/>
      <c r="BH9" s="303"/>
      <c r="BI9" s="303"/>
      <c r="BJ9" s="303"/>
      <c r="BK9" s="303"/>
      <c r="BL9" s="303"/>
      <c r="BM9" s="303"/>
      <c r="BN9" s="303"/>
      <c r="BO9" s="303"/>
      <c r="BP9" s="303"/>
      <c r="BQ9" s="303"/>
      <c r="BR9" s="303"/>
      <c r="BS9" s="303"/>
      <c r="BT9" s="303"/>
      <c r="BU9" s="303"/>
      <c r="BV9" s="303"/>
      <c r="BW9" s="303"/>
      <c r="BX9" s="303"/>
      <c r="BY9" s="303"/>
      <c r="BZ9" s="303"/>
      <c r="CA9" s="303"/>
      <c r="CB9" s="303"/>
      <c r="CC9" s="303"/>
      <c r="CD9" s="303"/>
      <c r="CE9" s="303"/>
      <c r="CF9" s="303"/>
      <c r="CG9" s="303"/>
      <c r="CH9" s="303"/>
      <c r="CI9" s="303"/>
      <c r="CJ9" s="303"/>
      <c r="CK9" s="303"/>
      <c r="CL9" s="303"/>
      <c r="CM9" s="303"/>
      <c r="CN9" s="303"/>
      <c r="CO9" s="303"/>
      <c r="CP9" s="303"/>
      <c r="CQ9" s="303"/>
      <c r="CR9" s="303"/>
      <c r="CS9" s="303"/>
      <c r="CT9" s="303"/>
      <c r="CU9" s="303"/>
      <c r="CV9" s="303"/>
      <c r="CW9" s="303"/>
      <c r="CX9" s="303"/>
      <c r="CY9" s="303"/>
      <c r="CZ9" s="303"/>
      <c r="DA9" s="303"/>
      <c r="DB9" s="303"/>
      <c r="DC9" s="303"/>
      <c r="DD9" s="303"/>
      <c r="DE9" s="303"/>
    </row>
    <row r="10" spans="1:109" s="78" customFormat="1" ht="13.2" x14ac:dyDescent="0.2">
      <c r="A10" s="303"/>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3"/>
      <c r="AJ10" s="303"/>
      <c r="AK10" s="303"/>
      <c r="AL10" s="303"/>
      <c r="AM10" s="303"/>
      <c r="AN10" s="303"/>
      <c r="AO10" s="303"/>
      <c r="AP10" s="303"/>
      <c r="AQ10" s="303"/>
      <c r="AR10" s="303"/>
      <c r="AS10" s="303"/>
      <c r="AT10" s="303"/>
      <c r="AU10" s="303"/>
      <c r="AV10" s="303"/>
      <c r="AW10" s="303"/>
      <c r="AX10" s="303"/>
      <c r="AY10" s="303"/>
      <c r="AZ10" s="303"/>
      <c r="BA10" s="303"/>
      <c r="BB10" s="303"/>
      <c r="BC10" s="303"/>
      <c r="BD10" s="303"/>
      <c r="BE10" s="303"/>
      <c r="BF10" s="303"/>
      <c r="BG10" s="303"/>
      <c r="BH10" s="303"/>
      <c r="BI10" s="303"/>
      <c r="BJ10" s="303"/>
      <c r="BK10" s="303"/>
      <c r="BL10" s="303"/>
      <c r="BM10" s="303"/>
      <c r="BN10" s="303"/>
      <c r="BO10" s="303"/>
      <c r="BP10" s="303"/>
      <c r="BQ10" s="303"/>
      <c r="BR10" s="303"/>
      <c r="BS10" s="303"/>
      <c r="BT10" s="303"/>
      <c r="BU10" s="303"/>
      <c r="BV10" s="303"/>
      <c r="BW10" s="303"/>
      <c r="BX10" s="303"/>
      <c r="BY10" s="303"/>
      <c r="BZ10" s="303"/>
      <c r="CA10" s="303"/>
      <c r="CB10" s="303"/>
      <c r="CC10" s="303"/>
      <c r="CD10" s="303"/>
      <c r="CE10" s="303"/>
      <c r="CF10" s="303"/>
      <c r="CG10" s="303"/>
      <c r="CH10" s="303"/>
      <c r="CI10" s="303"/>
      <c r="CJ10" s="303"/>
      <c r="CK10" s="303"/>
      <c r="CL10" s="303"/>
      <c r="CM10" s="303"/>
      <c r="CN10" s="303"/>
      <c r="CO10" s="303"/>
      <c r="CP10" s="303"/>
      <c r="CQ10" s="303"/>
      <c r="CR10" s="303"/>
      <c r="CS10" s="303"/>
      <c r="CT10" s="303"/>
      <c r="CU10" s="303"/>
      <c r="CV10" s="303"/>
      <c r="CW10" s="303"/>
      <c r="CX10" s="303"/>
      <c r="CY10" s="303"/>
      <c r="CZ10" s="303"/>
      <c r="DA10" s="303"/>
      <c r="DB10" s="303"/>
      <c r="DC10" s="303"/>
      <c r="DD10" s="303"/>
      <c r="DE10" s="303"/>
    </row>
    <row r="11" spans="1:109" s="78" customFormat="1" ht="13.2" x14ac:dyDescent="0.2">
      <c r="A11" s="303"/>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3"/>
      <c r="BH11" s="303"/>
      <c r="BI11" s="303"/>
      <c r="BJ11" s="303"/>
      <c r="BK11" s="303"/>
      <c r="BL11" s="303"/>
      <c r="BM11" s="303"/>
      <c r="BN11" s="303"/>
      <c r="BO11" s="303"/>
      <c r="BP11" s="303"/>
      <c r="BQ11" s="303"/>
      <c r="BR11" s="303"/>
      <c r="BS11" s="303"/>
      <c r="BT11" s="303"/>
      <c r="BU11" s="303"/>
      <c r="BV11" s="303"/>
      <c r="BW11" s="303"/>
      <c r="BX11" s="303"/>
      <c r="BY11" s="303"/>
      <c r="BZ11" s="303"/>
      <c r="CA11" s="303"/>
      <c r="CB11" s="303"/>
      <c r="CC11" s="303"/>
      <c r="CD11" s="303"/>
      <c r="CE11" s="303"/>
      <c r="CF11" s="303"/>
      <c r="CG11" s="303"/>
      <c r="CH11" s="303"/>
      <c r="CI11" s="303"/>
      <c r="CJ11" s="303"/>
      <c r="CK11" s="303"/>
      <c r="CL11" s="303"/>
      <c r="CM11" s="303"/>
      <c r="CN11" s="303"/>
      <c r="CO11" s="303"/>
      <c r="CP11" s="303"/>
      <c r="CQ11" s="303"/>
      <c r="CR11" s="303"/>
      <c r="CS11" s="303"/>
      <c r="CT11" s="303"/>
      <c r="CU11" s="303"/>
      <c r="CV11" s="303"/>
      <c r="CW11" s="303"/>
      <c r="CX11" s="303"/>
      <c r="CY11" s="303"/>
      <c r="CZ11" s="303"/>
      <c r="DA11" s="303"/>
      <c r="DB11" s="303"/>
      <c r="DC11" s="303"/>
      <c r="DD11" s="303"/>
      <c r="DE11" s="303"/>
    </row>
    <row r="12" spans="1:109" s="78" customFormat="1" ht="13.2" x14ac:dyDescent="0.2">
      <c r="A12" s="303"/>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303"/>
      <c r="AU12" s="303"/>
      <c r="AV12" s="303"/>
      <c r="AW12" s="303"/>
      <c r="AX12" s="303"/>
      <c r="AY12" s="303"/>
      <c r="AZ12" s="303"/>
      <c r="BA12" s="303"/>
      <c r="BB12" s="303"/>
      <c r="BC12" s="303"/>
      <c r="BD12" s="303"/>
      <c r="BE12" s="303"/>
      <c r="BF12" s="303"/>
      <c r="BG12" s="303"/>
      <c r="BH12" s="303"/>
      <c r="BI12" s="303"/>
      <c r="BJ12" s="303"/>
      <c r="BK12" s="303"/>
      <c r="BL12" s="303"/>
      <c r="BM12" s="303"/>
      <c r="BN12" s="303"/>
      <c r="BO12" s="303"/>
      <c r="BP12" s="303"/>
      <c r="BQ12" s="303"/>
      <c r="BR12" s="303"/>
      <c r="BS12" s="303"/>
      <c r="BT12" s="303"/>
      <c r="BU12" s="303"/>
      <c r="BV12" s="303"/>
      <c r="BW12" s="303"/>
      <c r="BX12" s="303"/>
      <c r="BY12" s="303"/>
      <c r="BZ12" s="303"/>
      <c r="CA12" s="303"/>
      <c r="CB12" s="303"/>
      <c r="CC12" s="303"/>
      <c r="CD12" s="303"/>
      <c r="CE12" s="303"/>
      <c r="CF12" s="303"/>
      <c r="CG12" s="303"/>
      <c r="CH12" s="303"/>
      <c r="CI12" s="303"/>
      <c r="CJ12" s="303"/>
      <c r="CK12" s="303"/>
      <c r="CL12" s="303"/>
      <c r="CM12" s="303"/>
      <c r="CN12" s="303"/>
      <c r="CO12" s="303"/>
      <c r="CP12" s="303"/>
      <c r="CQ12" s="303"/>
      <c r="CR12" s="303"/>
      <c r="CS12" s="303"/>
      <c r="CT12" s="303"/>
      <c r="CU12" s="303"/>
      <c r="CV12" s="303"/>
      <c r="CW12" s="303"/>
      <c r="CX12" s="303"/>
      <c r="CY12" s="303"/>
      <c r="CZ12" s="303"/>
      <c r="DA12" s="303"/>
      <c r="DB12" s="303"/>
      <c r="DC12" s="303"/>
      <c r="DD12" s="303"/>
      <c r="DE12" s="303"/>
    </row>
    <row r="13" spans="1:109" s="78" customFormat="1" ht="13.2" x14ac:dyDescent="0.2">
      <c r="A13" s="303"/>
      <c r="B13" s="303"/>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303"/>
      <c r="BC13" s="303"/>
      <c r="BD13" s="303"/>
      <c r="BE13" s="303"/>
      <c r="BF13" s="303"/>
      <c r="BG13" s="303"/>
      <c r="BH13" s="303"/>
      <c r="BI13" s="303"/>
      <c r="BJ13" s="303"/>
      <c r="BK13" s="303"/>
      <c r="BL13" s="303"/>
      <c r="BM13" s="303"/>
      <c r="BN13" s="303"/>
      <c r="BO13" s="303"/>
      <c r="BP13" s="303"/>
      <c r="BQ13" s="303"/>
      <c r="BR13" s="303"/>
      <c r="BS13" s="303"/>
      <c r="BT13" s="303"/>
      <c r="BU13" s="303"/>
      <c r="BV13" s="303"/>
      <c r="BW13" s="303"/>
      <c r="BX13" s="303"/>
      <c r="BY13" s="303"/>
      <c r="BZ13" s="303"/>
      <c r="CA13" s="303"/>
      <c r="CB13" s="303"/>
      <c r="CC13" s="303"/>
      <c r="CD13" s="303"/>
      <c r="CE13" s="303"/>
      <c r="CF13" s="303"/>
      <c r="CG13" s="303"/>
      <c r="CH13" s="303"/>
      <c r="CI13" s="303"/>
      <c r="CJ13" s="303"/>
      <c r="CK13" s="303"/>
      <c r="CL13" s="303"/>
      <c r="CM13" s="303"/>
      <c r="CN13" s="303"/>
      <c r="CO13" s="303"/>
      <c r="CP13" s="303"/>
      <c r="CQ13" s="303"/>
      <c r="CR13" s="303"/>
      <c r="CS13" s="303"/>
      <c r="CT13" s="303"/>
      <c r="CU13" s="303"/>
      <c r="CV13" s="303"/>
      <c r="CW13" s="303"/>
      <c r="CX13" s="303"/>
      <c r="CY13" s="303"/>
      <c r="CZ13" s="303"/>
      <c r="DA13" s="303"/>
      <c r="DB13" s="303"/>
      <c r="DC13" s="303"/>
      <c r="DD13" s="303"/>
      <c r="DE13" s="303"/>
    </row>
    <row r="14" spans="1:109" s="78" customFormat="1" ht="13.2" x14ac:dyDescent="0.2">
      <c r="A14" s="303"/>
      <c r="B14" s="303"/>
      <c r="C14" s="303"/>
      <c r="D14" s="303"/>
      <c r="E14" s="303"/>
      <c r="F14" s="303"/>
      <c r="G14" s="303"/>
      <c r="H14" s="303"/>
      <c r="I14" s="303"/>
      <c r="J14" s="303"/>
      <c r="K14" s="303"/>
      <c r="L14" s="303"/>
      <c r="M14" s="303"/>
      <c r="N14" s="303"/>
      <c r="O14" s="303"/>
      <c r="P14" s="303"/>
      <c r="Q14" s="303"/>
      <c r="R14" s="303"/>
      <c r="S14" s="303"/>
      <c r="T14" s="303"/>
      <c r="U14" s="303"/>
      <c r="V14" s="303"/>
      <c r="W14" s="303"/>
      <c r="X14" s="303"/>
      <c r="Y14" s="303"/>
      <c r="Z14" s="303"/>
      <c r="AA14" s="303"/>
      <c r="AB14" s="303"/>
      <c r="AC14" s="303"/>
      <c r="AD14" s="303"/>
      <c r="AE14" s="303"/>
      <c r="AF14" s="303"/>
      <c r="AG14" s="303"/>
      <c r="AH14" s="303"/>
      <c r="AI14" s="303"/>
      <c r="AJ14" s="303"/>
      <c r="AK14" s="303"/>
      <c r="AL14" s="303"/>
      <c r="AM14" s="303"/>
      <c r="AN14" s="303"/>
      <c r="AO14" s="303"/>
      <c r="AP14" s="303"/>
      <c r="AQ14" s="303"/>
      <c r="AR14" s="303"/>
      <c r="AS14" s="303"/>
      <c r="AT14" s="303"/>
      <c r="AU14" s="303"/>
      <c r="AV14" s="303"/>
      <c r="AW14" s="303"/>
      <c r="AX14" s="303"/>
      <c r="AY14" s="303"/>
      <c r="AZ14" s="303"/>
      <c r="BA14" s="303"/>
      <c r="BB14" s="303"/>
      <c r="BC14" s="303"/>
      <c r="BD14" s="303"/>
      <c r="BE14" s="303"/>
      <c r="BF14" s="303"/>
      <c r="BG14" s="303"/>
      <c r="BH14" s="303"/>
      <c r="BI14" s="303"/>
      <c r="BJ14" s="303"/>
      <c r="BK14" s="303"/>
      <c r="BL14" s="303"/>
      <c r="BM14" s="303"/>
      <c r="BN14" s="303"/>
      <c r="BO14" s="303"/>
      <c r="BP14" s="303"/>
      <c r="BQ14" s="303"/>
      <c r="BR14" s="303"/>
      <c r="BS14" s="303"/>
      <c r="BT14" s="303"/>
      <c r="BU14" s="303"/>
      <c r="BV14" s="303"/>
      <c r="BW14" s="303"/>
      <c r="BX14" s="303"/>
      <c r="BY14" s="303"/>
      <c r="BZ14" s="303"/>
      <c r="CA14" s="303"/>
      <c r="CB14" s="303"/>
      <c r="CC14" s="303"/>
      <c r="CD14" s="303"/>
      <c r="CE14" s="303"/>
      <c r="CF14" s="303"/>
      <c r="CG14" s="303"/>
      <c r="CH14" s="303"/>
      <c r="CI14" s="303"/>
      <c r="CJ14" s="303"/>
      <c r="CK14" s="303"/>
      <c r="CL14" s="303"/>
      <c r="CM14" s="303"/>
      <c r="CN14" s="303"/>
      <c r="CO14" s="303"/>
      <c r="CP14" s="303"/>
      <c r="CQ14" s="303"/>
      <c r="CR14" s="303"/>
      <c r="CS14" s="303"/>
      <c r="CT14" s="303"/>
      <c r="CU14" s="303"/>
      <c r="CV14" s="303"/>
      <c r="CW14" s="303"/>
      <c r="CX14" s="303"/>
      <c r="CY14" s="303"/>
      <c r="CZ14" s="303"/>
      <c r="DA14" s="303"/>
      <c r="DB14" s="303"/>
      <c r="DC14" s="303"/>
      <c r="DD14" s="303"/>
      <c r="DE14" s="303"/>
    </row>
    <row r="15" spans="1:109" s="78" customFormat="1" ht="13.2" x14ac:dyDescent="0.2">
      <c r="A15" s="46"/>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c r="AL15" s="303"/>
      <c r="AM15" s="303"/>
      <c r="AN15" s="303"/>
      <c r="AO15" s="303"/>
      <c r="AP15" s="303"/>
      <c r="AQ15" s="303"/>
      <c r="AR15" s="303"/>
      <c r="AS15" s="303"/>
      <c r="AT15" s="303"/>
      <c r="AU15" s="303"/>
      <c r="AV15" s="303"/>
      <c r="AW15" s="303"/>
      <c r="AX15" s="303"/>
      <c r="AY15" s="303"/>
      <c r="AZ15" s="303"/>
      <c r="BA15" s="303"/>
      <c r="BB15" s="303"/>
      <c r="BC15" s="303"/>
      <c r="BD15" s="303"/>
      <c r="BE15" s="303"/>
      <c r="BF15" s="303"/>
      <c r="BG15" s="303"/>
      <c r="BH15" s="303"/>
      <c r="BI15" s="303"/>
      <c r="BJ15" s="303"/>
      <c r="BK15" s="303"/>
      <c r="BL15" s="303"/>
      <c r="BM15" s="303"/>
      <c r="BN15" s="303"/>
      <c r="BO15" s="303"/>
      <c r="BP15" s="303"/>
      <c r="BQ15" s="303"/>
      <c r="BR15" s="303"/>
      <c r="BS15" s="303"/>
      <c r="BT15" s="303"/>
      <c r="BU15" s="303"/>
      <c r="BV15" s="303"/>
      <c r="BW15" s="303"/>
      <c r="BX15" s="303"/>
      <c r="BY15" s="303"/>
      <c r="BZ15" s="303"/>
      <c r="CA15" s="303"/>
      <c r="CB15" s="303"/>
      <c r="CC15" s="303"/>
      <c r="CD15" s="303"/>
      <c r="CE15" s="303"/>
      <c r="CF15" s="303"/>
      <c r="CG15" s="303"/>
      <c r="CH15" s="303"/>
      <c r="CI15" s="303"/>
      <c r="CJ15" s="303"/>
      <c r="CK15" s="303"/>
      <c r="CL15" s="303"/>
      <c r="CM15" s="303"/>
      <c r="CN15" s="303"/>
      <c r="CO15" s="303"/>
      <c r="CP15" s="303"/>
      <c r="CQ15" s="303"/>
      <c r="CR15" s="303"/>
      <c r="CS15" s="303"/>
      <c r="CT15" s="303"/>
      <c r="CU15" s="303"/>
      <c r="CV15" s="303"/>
      <c r="CW15" s="303"/>
      <c r="CX15" s="303"/>
      <c r="CY15" s="303"/>
      <c r="CZ15" s="303"/>
      <c r="DA15" s="303"/>
      <c r="DB15" s="303"/>
      <c r="DC15" s="303"/>
      <c r="DD15" s="303"/>
      <c r="DE15" s="303"/>
    </row>
    <row r="16" spans="1:109" s="78" customFormat="1" ht="13.2" x14ac:dyDescent="0.2">
      <c r="A16" s="46"/>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3"/>
      <c r="AC16" s="303"/>
      <c r="AD16" s="303"/>
      <c r="AE16" s="303"/>
      <c r="AF16" s="303"/>
      <c r="AG16" s="303"/>
      <c r="AH16" s="303"/>
      <c r="AI16" s="303"/>
      <c r="AJ16" s="303"/>
      <c r="AK16" s="303"/>
      <c r="AL16" s="303"/>
      <c r="AM16" s="303"/>
      <c r="AN16" s="303"/>
      <c r="AO16" s="303"/>
      <c r="AP16" s="303"/>
      <c r="AQ16" s="303"/>
      <c r="AR16" s="303"/>
      <c r="AS16" s="303"/>
      <c r="AT16" s="303"/>
      <c r="AU16" s="303"/>
      <c r="AV16" s="303"/>
      <c r="AW16" s="303"/>
      <c r="AX16" s="303"/>
      <c r="AY16" s="303"/>
      <c r="AZ16" s="303"/>
      <c r="BA16" s="303"/>
      <c r="BB16" s="303"/>
      <c r="BC16" s="303"/>
      <c r="BD16" s="303"/>
      <c r="BE16" s="303"/>
      <c r="BF16" s="303"/>
      <c r="BG16" s="303"/>
      <c r="BH16" s="303"/>
      <c r="BI16" s="303"/>
      <c r="BJ16" s="303"/>
      <c r="BK16" s="303"/>
      <c r="BL16" s="303"/>
      <c r="BM16" s="303"/>
      <c r="BN16" s="303"/>
      <c r="BO16" s="303"/>
      <c r="BP16" s="303"/>
      <c r="BQ16" s="303"/>
      <c r="BR16" s="303"/>
      <c r="BS16" s="303"/>
      <c r="BT16" s="303"/>
      <c r="BU16" s="303"/>
      <c r="BV16" s="303"/>
      <c r="BW16" s="303"/>
      <c r="BX16" s="303"/>
      <c r="BY16" s="303"/>
      <c r="BZ16" s="303"/>
      <c r="CA16" s="303"/>
      <c r="CB16" s="303"/>
      <c r="CC16" s="303"/>
      <c r="CD16" s="303"/>
      <c r="CE16" s="303"/>
      <c r="CF16" s="303"/>
      <c r="CG16" s="303"/>
      <c r="CH16" s="303"/>
      <c r="CI16" s="303"/>
      <c r="CJ16" s="303"/>
      <c r="CK16" s="303"/>
      <c r="CL16" s="303"/>
      <c r="CM16" s="303"/>
      <c r="CN16" s="303"/>
      <c r="CO16" s="303"/>
      <c r="CP16" s="303"/>
      <c r="CQ16" s="303"/>
      <c r="CR16" s="303"/>
      <c r="CS16" s="303"/>
      <c r="CT16" s="303"/>
      <c r="CU16" s="303"/>
      <c r="CV16" s="303"/>
      <c r="CW16" s="303"/>
      <c r="CX16" s="303"/>
      <c r="CY16" s="303"/>
      <c r="CZ16" s="303"/>
      <c r="DA16" s="303"/>
      <c r="DB16" s="303"/>
      <c r="DC16" s="303"/>
      <c r="DD16" s="303"/>
      <c r="DE16" s="303"/>
    </row>
    <row r="17" spans="1:109" s="78" customFormat="1" ht="13.2" x14ac:dyDescent="0.2">
      <c r="A17" s="46"/>
      <c r="B17" s="303"/>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303"/>
      <c r="AI17" s="303"/>
      <c r="AJ17" s="303"/>
      <c r="AK17" s="303"/>
      <c r="AL17" s="303"/>
      <c r="AM17" s="303"/>
      <c r="AN17" s="303"/>
      <c r="AO17" s="303"/>
      <c r="AP17" s="303"/>
      <c r="AQ17" s="303"/>
      <c r="AR17" s="303"/>
      <c r="AS17" s="303"/>
      <c r="AT17" s="303"/>
      <c r="AU17" s="303"/>
      <c r="AV17" s="303"/>
      <c r="AW17" s="303"/>
      <c r="AX17" s="303"/>
      <c r="AY17" s="303"/>
      <c r="AZ17" s="303"/>
      <c r="BA17" s="303"/>
      <c r="BB17" s="303"/>
      <c r="BC17" s="303"/>
      <c r="BD17" s="303"/>
      <c r="BE17" s="303"/>
      <c r="BF17" s="303"/>
      <c r="BG17" s="303"/>
      <c r="BH17" s="303"/>
      <c r="BI17" s="303"/>
      <c r="BJ17" s="303"/>
      <c r="BK17" s="303"/>
      <c r="BL17" s="303"/>
      <c r="BM17" s="303"/>
      <c r="BN17" s="303"/>
      <c r="BO17" s="303"/>
      <c r="BP17" s="303"/>
      <c r="BQ17" s="303"/>
      <c r="BR17" s="303"/>
      <c r="BS17" s="303"/>
      <c r="BT17" s="303"/>
      <c r="BU17" s="303"/>
      <c r="BV17" s="303"/>
      <c r="BW17" s="303"/>
      <c r="BX17" s="303"/>
      <c r="BY17" s="303"/>
      <c r="BZ17" s="303"/>
      <c r="CA17" s="303"/>
      <c r="CB17" s="303"/>
      <c r="CC17" s="303"/>
      <c r="CD17" s="303"/>
      <c r="CE17" s="303"/>
      <c r="CF17" s="303"/>
      <c r="CG17" s="303"/>
      <c r="CH17" s="303"/>
      <c r="CI17" s="303"/>
      <c r="CJ17" s="303"/>
      <c r="CK17" s="303"/>
      <c r="CL17" s="303"/>
      <c r="CM17" s="303"/>
      <c r="CN17" s="303"/>
      <c r="CO17" s="303"/>
      <c r="CP17" s="303"/>
      <c r="CQ17" s="303"/>
      <c r="CR17" s="303"/>
      <c r="CS17" s="303"/>
      <c r="CT17" s="303"/>
      <c r="CU17" s="303"/>
      <c r="CV17" s="303"/>
      <c r="CW17" s="303"/>
      <c r="CX17" s="303"/>
      <c r="CY17" s="303"/>
      <c r="CZ17" s="303"/>
      <c r="DA17" s="303"/>
      <c r="DB17" s="303"/>
      <c r="DC17" s="303"/>
      <c r="DD17" s="303"/>
      <c r="DE17" s="303"/>
    </row>
    <row r="18" spans="1:109" s="78" customFormat="1" ht="13.2" x14ac:dyDescent="0.2">
      <c r="A18" s="46"/>
      <c r="B18" s="30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303"/>
      <c r="BP18" s="303"/>
      <c r="BQ18" s="303"/>
      <c r="BR18" s="303"/>
      <c r="BS18" s="303"/>
      <c r="BT18" s="303"/>
      <c r="BU18" s="303"/>
      <c r="BV18" s="303"/>
      <c r="BW18" s="303"/>
      <c r="BX18" s="303"/>
      <c r="BY18" s="303"/>
      <c r="BZ18" s="303"/>
      <c r="CA18" s="303"/>
      <c r="CB18" s="303"/>
      <c r="CC18" s="303"/>
      <c r="CD18" s="303"/>
      <c r="CE18" s="303"/>
      <c r="CF18" s="303"/>
      <c r="CG18" s="303"/>
      <c r="CH18" s="303"/>
      <c r="CI18" s="303"/>
      <c r="CJ18" s="303"/>
      <c r="CK18" s="303"/>
      <c r="CL18" s="303"/>
      <c r="CM18" s="303"/>
      <c r="CN18" s="303"/>
      <c r="CO18" s="303"/>
      <c r="CP18" s="303"/>
      <c r="CQ18" s="303"/>
      <c r="CR18" s="303"/>
      <c r="CS18" s="303"/>
      <c r="CT18" s="303"/>
      <c r="CU18" s="303"/>
      <c r="CV18" s="303"/>
      <c r="CW18" s="303"/>
      <c r="CX18" s="303"/>
      <c r="CY18" s="303"/>
      <c r="CZ18" s="303"/>
      <c r="DA18" s="303"/>
      <c r="DB18" s="303"/>
      <c r="DC18" s="303"/>
      <c r="DD18" s="303"/>
      <c r="DE18" s="303"/>
    </row>
    <row r="19" spans="1:109" ht="13.2" x14ac:dyDescent="0.2">
      <c r="DD19" s="159"/>
      <c r="DE19" s="159"/>
    </row>
    <row r="20" spans="1:109" ht="13.2" x14ac:dyDescent="0.2">
      <c r="DD20" s="159"/>
      <c r="DE20" s="159"/>
    </row>
    <row r="21" spans="1:109" ht="17.25" customHeight="1" x14ac:dyDescent="0.2">
      <c r="B21" s="305"/>
      <c r="C21" s="86"/>
      <c r="D21" s="86"/>
      <c r="E21" s="86"/>
      <c r="F21" s="86"/>
      <c r="G21" s="86"/>
      <c r="H21" s="86"/>
      <c r="I21" s="86"/>
      <c r="J21" s="86"/>
      <c r="K21" s="86"/>
      <c r="L21" s="86"/>
      <c r="M21" s="86"/>
      <c r="N21" s="322"/>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322"/>
      <c r="AU21" s="86"/>
      <c r="AV21" s="86"/>
      <c r="AW21" s="86"/>
      <c r="AX21" s="86"/>
      <c r="AY21" s="86"/>
      <c r="AZ21" s="86"/>
      <c r="BA21" s="86"/>
      <c r="BB21" s="86"/>
      <c r="BC21" s="86"/>
      <c r="BD21" s="86"/>
      <c r="BE21" s="86"/>
      <c r="BF21" s="322"/>
      <c r="BG21" s="86"/>
      <c r="BH21" s="86"/>
      <c r="BI21" s="86"/>
      <c r="BJ21" s="86"/>
      <c r="BK21" s="86"/>
      <c r="BL21" s="86"/>
      <c r="BM21" s="86"/>
      <c r="BN21" s="86"/>
      <c r="BO21" s="86"/>
      <c r="BP21" s="86"/>
      <c r="BQ21" s="86"/>
      <c r="BR21" s="322"/>
      <c r="BS21" s="86"/>
      <c r="BT21" s="86"/>
      <c r="BU21" s="86"/>
      <c r="BV21" s="86"/>
      <c r="BW21" s="86"/>
      <c r="BX21" s="86"/>
      <c r="BY21" s="86"/>
      <c r="BZ21" s="86"/>
      <c r="CA21" s="86"/>
      <c r="CB21" s="86"/>
      <c r="CC21" s="86"/>
      <c r="CD21" s="322"/>
      <c r="CE21" s="86"/>
      <c r="CF21" s="86"/>
      <c r="CG21" s="86"/>
      <c r="CH21" s="86"/>
      <c r="CI21" s="86"/>
      <c r="CJ21" s="86"/>
      <c r="CK21" s="86"/>
      <c r="CL21" s="86"/>
      <c r="CM21" s="86"/>
      <c r="CN21" s="86"/>
      <c r="CO21" s="86"/>
      <c r="CP21" s="322"/>
      <c r="CQ21" s="86"/>
      <c r="CR21" s="86"/>
      <c r="CS21" s="86"/>
      <c r="CT21" s="86"/>
      <c r="CU21" s="86"/>
      <c r="CV21" s="86"/>
      <c r="CW21" s="86"/>
      <c r="CX21" s="86"/>
      <c r="CY21" s="86"/>
      <c r="CZ21" s="86"/>
      <c r="DA21" s="86"/>
      <c r="DB21" s="322"/>
      <c r="DC21" s="86"/>
      <c r="DD21" s="160"/>
      <c r="DE21" s="159"/>
    </row>
    <row r="22" spans="1:109" ht="17.25" customHeight="1" x14ac:dyDescent="0.2">
      <c r="B22" s="80"/>
    </row>
    <row r="23" spans="1:109" ht="13.2" x14ac:dyDescent="0.2">
      <c r="B23" s="80"/>
    </row>
    <row r="24" spans="1:109" ht="13.2" x14ac:dyDescent="0.2">
      <c r="B24" s="80"/>
    </row>
    <row r="25" spans="1:109" ht="13.2" x14ac:dyDescent="0.2">
      <c r="B25" s="80"/>
    </row>
    <row r="26" spans="1:109" ht="13.2" x14ac:dyDescent="0.2">
      <c r="B26" s="80"/>
    </row>
    <row r="27" spans="1:109" ht="13.2" x14ac:dyDescent="0.2">
      <c r="B27" s="80"/>
    </row>
    <row r="28" spans="1:109" ht="13.2" x14ac:dyDescent="0.2">
      <c r="B28" s="80"/>
    </row>
    <row r="29" spans="1:109" ht="13.2" x14ac:dyDescent="0.2">
      <c r="B29" s="80"/>
    </row>
    <row r="30" spans="1:109" ht="13.2" x14ac:dyDescent="0.2">
      <c r="B30" s="80"/>
    </row>
    <row r="31" spans="1:109" ht="13.2" x14ac:dyDescent="0.2">
      <c r="B31" s="80"/>
    </row>
    <row r="32" spans="1:109" ht="13.2" x14ac:dyDescent="0.2">
      <c r="B32" s="80"/>
    </row>
    <row r="33" spans="2:109" ht="13.2" x14ac:dyDescent="0.2">
      <c r="B33" s="80"/>
    </row>
    <row r="34" spans="2:109" ht="13.2" x14ac:dyDescent="0.2">
      <c r="B34" s="80"/>
    </row>
    <row r="35" spans="2:109" ht="13.2" x14ac:dyDescent="0.2">
      <c r="B35" s="80"/>
    </row>
    <row r="36" spans="2:109" ht="13.2" x14ac:dyDescent="0.2">
      <c r="B36" s="80"/>
    </row>
    <row r="37" spans="2:109" ht="13.2" x14ac:dyDescent="0.2">
      <c r="B37" s="80"/>
    </row>
    <row r="38" spans="2:109" ht="13.2" x14ac:dyDescent="0.2">
      <c r="B38" s="80"/>
    </row>
    <row r="39" spans="2:109" ht="13.2" x14ac:dyDescent="0.2">
      <c r="B39" s="89"/>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165"/>
    </row>
    <row r="40" spans="2:109" ht="13.2" x14ac:dyDescent="0.2">
      <c r="B40" s="306"/>
      <c r="DD40" s="306"/>
      <c r="DE40" s="159"/>
    </row>
    <row r="41" spans="2:109" ht="16.2" x14ac:dyDescent="0.2">
      <c r="B41" s="82" t="s">
        <v>546</v>
      </c>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160"/>
    </row>
    <row r="42" spans="2:109" ht="13.2" x14ac:dyDescent="0.2">
      <c r="B42" s="80"/>
      <c r="G42" s="310"/>
      <c r="I42" s="301"/>
      <c r="J42" s="301"/>
      <c r="K42" s="301"/>
      <c r="AM42" s="310"/>
      <c r="AN42" s="310" t="s">
        <v>547</v>
      </c>
      <c r="AP42" s="301"/>
      <c r="AQ42" s="301"/>
      <c r="AR42" s="301"/>
      <c r="AY42" s="310"/>
      <c r="BA42" s="301"/>
      <c r="BB42" s="301"/>
      <c r="BC42" s="301"/>
      <c r="BK42" s="310"/>
      <c r="BM42" s="301"/>
      <c r="BN42" s="301"/>
      <c r="BO42" s="301"/>
      <c r="BW42" s="310"/>
      <c r="BY42" s="301"/>
      <c r="BZ42" s="301"/>
      <c r="CA42" s="301"/>
      <c r="CI42" s="310"/>
      <c r="CK42" s="301"/>
      <c r="CL42" s="301"/>
      <c r="CM42" s="301"/>
      <c r="CU42" s="310"/>
      <c r="CW42" s="301"/>
      <c r="CX42" s="301"/>
      <c r="CY42" s="301"/>
    </row>
    <row r="43" spans="2:109" ht="13.5" customHeight="1" x14ac:dyDescent="0.2">
      <c r="B43" s="80"/>
      <c r="AN43" s="1096" t="s">
        <v>548</v>
      </c>
      <c r="AO43" s="1097"/>
      <c r="AP43" s="1097"/>
      <c r="AQ43" s="1097"/>
      <c r="AR43" s="1097"/>
      <c r="AS43" s="1097"/>
      <c r="AT43" s="1097"/>
      <c r="AU43" s="1097"/>
      <c r="AV43" s="1097"/>
      <c r="AW43" s="1097"/>
      <c r="AX43" s="1097"/>
      <c r="AY43" s="1097"/>
      <c r="AZ43" s="1097"/>
      <c r="BA43" s="1097"/>
      <c r="BB43" s="1097"/>
      <c r="BC43" s="1097"/>
      <c r="BD43" s="1097"/>
      <c r="BE43" s="1097"/>
      <c r="BF43" s="1097"/>
      <c r="BG43" s="1097"/>
      <c r="BH43" s="1097"/>
      <c r="BI43" s="1097"/>
      <c r="BJ43" s="1097"/>
      <c r="BK43" s="1097"/>
      <c r="BL43" s="1097"/>
      <c r="BM43" s="1097"/>
      <c r="BN43" s="1097"/>
      <c r="BO43" s="1097"/>
      <c r="BP43" s="1097"/>
      <c r="BQ43" s="1097"/>
      <c r="BR43" s="1097"/>
      <c r="BS43" s="1097"/>
      <c r="BT43" s="1097"/>
      <c r="BU43" s="1097"/>
      <c r="BV43" s="1097"/>
      <c r="BW43" s="1097"/>
      <c r="BX43" s="1097"/>
      <c r="BY43" s="1097"/>
      <c r="BZ43" s="1097"/>
      <c r="CA43" s="1097"/>
      <c r="CB43" s="1097"/>
      <c r="CC43" s="1097"/>
      <c r="CD43" s="1097"/>
      <c r="CE43" s="1097"/>
      <c r="CF43" s="1097"/>
      <c r="CG43" s="1097"/>
      <c r="CH43" s="1097"/>
      <c r="CI43" s="1097"/>
      <c r="CJ43" s="1097"/>
      <c r="CK43" s="1097"/>
      <c r="CL43" s="1097"/>
      <c r="CM43" s="1097"/>
      <c r="CN43" s="1097"/>
      <c r="CO43" s="1097"/>
      <c r="CP43" s="1097"/>
      <c r="CQ43" s="1097"/>
      <c r="CR43" s="1097"/>
      <c r="CS43" s="1097"/>
      <c r="CT43" s="1097"/>
      <c r="CU43" s="1097"/>
      <c r="CV43" s="1097"/>
      <c r="CW43" s="1097"/>
      <c r="CX43" s="1097"/>
      <c r="CY43" s="1097"/>
      <c r="CZ43" s="1097"/>
      <c r="DA43" s="1097"/>
      <c r="DB43" s="1097"/>
      <c r="DC43" s="1098"/>
    </row>
    <row r="44" spans="2:109" ht="13.2" x14ac:dyDescent="0.2">
      <c r="B44" s="80"/>
      <c r="AN44" s="1099"/>
      <c r="AO44" s="1100"/>
      <c r="AP44" s="1100"/>
      <c r="AQ44" s="1100"/>
      <c r="AR44" s="1100"/>
      <c r="AS44" s="1100"/>
      <c r="AT44" s="1100"/>
      <c r="AU44" s="1100"/>
      <c r="AV44" s="1100"/>
      <c r="AW44" s="1100"/>
      <c r="AX44" s="1100"/>
      <c r="AY44" s="1100"/>
      <c r="AZ44" s="1100"/>
      <c r="BA44" s="1100"/>
      <c r="BB44" s="1100"/>
      <c r="BC44" s="1100"/>
      <c r="BD44" s="1100"/>
      <c r="BE44" s="1100"/>
      <c r="BF44" s="1100"/>
      <c r="BG44" s="1100"/>
      <c r="BH44" s="1100"/>
      <c r="BI44" s="1100"/>
      <c r="BJ44" s="1100"/>
      <c r="BK44" s="1100"/>
      <c r="BL44" s="1100"/>
      <c r="BM44" s="1100"/>
      <c r="BN44" s="1100"/>
      <c r="BO44" s="1100"/>
      <c r="BP44" s="1100"/>
      <c r="BQ44" s="1100"/>
      <c r="BR44" s="1100"/>
      <c r="BS44" s="1100"/>
      <c r="BT44" s="1100"/>
      <c r="BU44" s="1100"/>
      <c r="BV44" s="1100"/>
      <c r="BW44" s="1100"/>
      <c r="BX44" s="1100"/>
      <c r="BY44" s="1100"/>
      <c r="BZ44" s="1100"/>
      <c r="CA44" s="1100"/>
      <c r="CB44" s="1100"/>
      <c r="CC44" s="1100"/>
      <c r="CD44" s="1100"/>
      <c r="CE44" s="1100"/>
      <c r="CF44" s="1100"/>
      <c r="CG44" s="1100"/>
      <c r="CH44" s="1100"/>
      <c r="CI44" s="1100"/>
      <c r="CJ44" s="1100"/>
      <c r="CK44" s="1100"/>
      <c r="CL44" s="1100"/>
      <c r="CM44" s="1100"/>
      <c r="CN44" s="1100"/>
      <c r="CO44" s="1100"/>
      <c r="CP44" s="1100"/>
      <c r="CQ44" s="1100"/>
      <c r="CR44" s="1100"/>
      <c r="CS44" s="1100"/>
      <c r="CT44" s="1100"/>
      <c r="CU44" s="1100"/>
      <c r="CV44" s="1100"/>
      <c r="CW44" s="1100"/>
      <c r="CX44" s="1100"/>
      <c r="CY44" s="1100"/>
      <c r="CZ44" s="1100"/>
      <c r="DA44" s="1100"/>
      <c r="DB44" s="1100"/>
      <c r="DC44" s="1101"/>
    </row>
    <row r="45" spans="2:109" ht="13.2" x14ac:dyDescent="0.2">
      <c r="B45" s="80"/>
      <c r="AN45" s="1099"/>
      <c r="AO45" s="1100"/>
      <c r="AP45" s="1100"/>
      <c r="AQ45" s="1100"/>
      <c r="AR45" s="1100"/>
      <c r="AS45" s="1100"/>
      <c r="AT45" s="1100"/>
      <c r="AU45" s="1100"/>
      <c r="AV45" s="1100"/>
      <c r="AW45" s="1100"/>
      <c r="AX45" s="1100"/>
      <c r="AY45" s="1100"/>
      <c r="AZ45" s="1100"/>
      <c r="BA45" s="1100"/>
      <c r="BB45" s="1100"/>
      <c r="BC45" s="1100"/>
      <c r="BD45" s="1100"/>
      <c r="BE45" s="1100"/>
      <c r="BF45" s="1100"/>
      <c r="BG45" s="1100"/>
      <c r="BH45" s="1100"/>
      <c r="BI45" s="1100"/>
      <c r="BJ45" s="1100"/>
      <c r="BK45" s="1100"/>
      <c r="BL45" s="1100"/>
      <c r="BM45" s="1100"/>
      <c r="BN45" s="1100"/>
      <c r="BO45" s="1100"/>
      <c r="BP45" s="1100"/>
      <c r="BQ45" s="1100"/>
      <c r="BR45" s="1100"/>
      <c r="BS45" s="1100"/>
      <c r="BT45" s="1100"/>
      <c r="BU45" s="1100"/>
      <c r="BV45" s="1100"/>
      <c r="BW45" s="1100"/>
      <c r="BX45" s="1100"/>
      <c r="BY45" s="1100"/>
      <c r="BZ45" s="1100"/>
      <c r="CA45" s="1100"/>
      <c r="CB45" s="1100"/>
      <c r="CC45" s="1100"/>
      <c r="CD45" s="1100"/>
      <c r="CE45" s="1100"/>
      <c r="CF45" s="1100"/>
      <c r="CG45" s="1100"/>
      <c r="CH45" s="1100"/>
      <c r="CI45" s="1100"/>
      <c r="CJ45" s="1100"/>
      <c r="CK45" s="1100"/>
      <c r="CL45" s="1100"/>
      <c r="CM45" s="1100"/>
      <c r="CN45" s="1100"/>
      <c r="CO45" s="1100"/>
      <c r="CP45" s="1100"/>
      <c r="CQ45" s="1100"/>
      <c r="CR45" s="1100"/>
      <c r="CS45" s="1100"/>
      <c r="CT45" s="1100"/>
      <c r="CU45" s="1100"/>
      <c r="CV45" s="1100"/>
      <c r="CW45" s="1100"/>
      <c r="CX45" s="1100"/>
      <c r="CY45" s="1100"/>
      <c r="CZ45" s="1100"/>
      <c r="DA45" s="1100"/>
      <c r="DB45" s="1100"/>
      <c r="DC45" s="1101"/>
    </row>
    <row r="46" spans="2:109" ht="13.2" x14ac:dyDescent="0.2">
      <c r="B46" s="80"/>
      <c r="AN46" s="1099"/>
      <c r="AO46" s="1100"/>
      <c r="AP46" s="1100"/>
      <c r="AQ46" s="1100"/>
      <c r="AR46" s="1100"/>
      <c r="AS46" s="1100"/>
      <c r="AT46" s="1100"/>
      <c r="AU46" s="1100"/>
      <c r="AV46" s="1100"/>
      <c r="AW46" s="1100"/>
      <c r="AX46" s="1100"/>
      <c r="AY46" s="1100"/>
      <c r="AZ46" s="1100"/>
      <c r="BA46" s="1100"/>
      <c r="BB46" s="1100"/>
      <c r="BC46" s="1100"/>
      <c r="BD46" s="1100"/>
      <c r="BE46" s="1100"/>
      <c r="BF46" s="1100"/>
      <c r="BG46" s="1100"/>
      <c r="BH46" s="1100"/>
      <c r="BI46" s="1100"/>
      <c r="BJ46" s="1100"/>
      <c r="BK46" s="1100"/>
      <c r="BL46" s="1100"/>
      <c r="BM46" s="1100"/>
      <c r="BN46" s="1100"/>
      <c r="BO46" s="1100"/>
      <c r="BP46" s="1100"/>
      <c r="BQ46" s="1100"/>
      <c r="BR46" s="1100"/>
      <c r="BS46" s="1100"/>
      <c r="BT46" s="1100"/>
      <c r="BU46" s="1100"/>
      <c r="BV46" s="1100"/>
      <c r="BW46" s="1100"/>
      <c r="BX46" s="1100"/>
      <c r="BY46" s="1100"/>
      <c r="BZ46" s="1100"/>
      <c r="CA46" s="1100"/>
      <c r="CB46" s="1100"/>
      <c r="CC46" s="1100"/>
      <c r="CD46" s="1100"/>
      <c r="CE46" s="1100"/>
      <c r="CF46" s="1100"/>
      <c r="CG46" s="1100"/>
      <c r="CH46" s="1100"/>
      <c r="CI46" s="1100"/>
      <c r="CJ46" s="1100"/>
      <c r="CK46" s="1100"/>
      <c r="CL46" s="1100"/>
      <c r="CM46" s="1100"/>
      <c r="CN46" s="1100"/>
      <c r="CO46" s="1100"/>
      <c r="CP46" s="1100"/>
      <c r="CQ46" s="1100"/>
      <c r="CR46" s="1100"/>
      <c r="CS46" s="1100"/>
      <c r="CT46" s="1100"/>
      <c r="CU46" s="1100"/>
      <c r="CV46" s="1100"/>
      <c r="CW46" s="1100"/>
      <c r="CX46" s="1100"/>
      <c r="CY46" s="1100"/>
      <c r="CZ46" s="1100"/>
      <c r="DA46" s="1100"/>
      <c r="DB46" s="1100"/>
      <c r="DC46" s="1101"/>
    </row>
    <row r="47" spans="2:109" ht="13.2" x14ac:dyDescent="0.2">
      <c r="B47" s="80"/>
      <c r="AN47" s="1102"/>
      <c r="AO47" s="1103"/>
      <c r="AP47" s="1103"/>
      <c r="AQ47" s="1103"/>
      <c r="AR47" s="1103"/>
      <c r="AS47" s="1103"/>
      <c r="AT47" s="1103"/>
      <c r="AU47" s="1103"/>
      <c r="AV47" s="1103"/>
      <c r="AW47" s="1103"/>
      <c r="AX47" s="1103"/>
      <c r="AY47" s="1103"/>
      <c r="AZ47" s="1103"/>
      <c r="BA47" s="1103"/>
      <c r="BB47" s="1103"/>
      <c r="BC47" s="1103"/>
      <c r="BD47" s="1103"/>
      <c r="BE47" s="1103"/>
      <c r="BF47" s="1103"/>
      <c r="BG47" s="1103"/>
      <c r="BH47" s="1103"/>
      <c r="BI47" s="1103"/>
      <c r="BJ47" s="1103"/>
      <c r="BK47" s="1103"/>
      <c r="BL47" s="1103"/>
      <c r="BM47" s="1103"/>
      <c r="BN47" s="1103"/>
      <c r="BO47" s="1103"/>
      <c r="BP47" s="1103"/>
      <c r="BQ47" s="1103"/>
      <c r="BR47" s="1103"/>
      <c r="BS47" s="1103"/>
      <c r="BT47" s="1103"/>
      <c r="BU47" s="1103"/>
      <c r="BV47" s="1103"/>
      <c r="BW47" s="1103"/>
      <c r="BX47" s="1103"/>
      <c r="BY47" s="1103"/>
      <c r="BZ47" s="1103"/>
      <c r="CA47" s="1103"/>
      <c r="CB47" s="1103"/>
      <c r="CC47" s="1103"/>
      <c r="CD47" s="1103"/>
      <c r="CE47" s="1103"/>
      <c r="CF47" s="1103"/>
      <c r="CG47" s="1103"/>
      <c r="CH47" s="1103"/>
      <c r="CI47" s="1103"/>
      <c r="CJ47" s="1103"/>
      <c r="CK47" s="1103"/>
      <c r="CL47" s="1103"/>
      <c r="CM47" s="1103"/>
      <c r="CN47" s="1103"/>
      <c r="CO47" s="1103"/>
      <c r="CP47" s="1103"/>
      <c r="CQ47" s="1103"/>
      <c r="CR47" s="1103"/>
      <c r="CS47" s="1103"/>
      <c r="CT47" s="1103"/>
      <c r="CU47" s="1103"/>
      <c r="CV47" s="1103"/>
      <c r="CW47" s="1103"/>
      <c r="CX47" s="1103"/>
      <c r="CY47" s="1103"/>
      <c r="CZ47" s="1103"/>
      <c r="DA47" s="1103"/>
      <c r="DB47" s="1103"/>
      <c r="DC47" s="1104"/>
    </row>
    <row r="48" spans="2:109" ht="13.2" x14ac:dyDescent="0.2">
      <c r="B48" s="80"/>
      <c r="H48" s="312"/>
      <c r="I48" s="312"/>
      <c r="J48" s="312"/>
      <c r="AN48" s="312"/>
      <c r="AO48" s="312"/>
      <c r="AP48" s="312"/>
      <c r="AZ48" s="312"/>
      <c r="BA48" s="312"/>
      <c r="BB48" s="312"/>
      <c r="BL48" s="312"/>
      <c r="BM48" s="312"/>
      <c r="BN48" s="312"/>
      <c r="BX48" s="312"/>
      <c r="BY48" s="312"/>
      <c r="BZ48" s="312"/>
      <c r="CJ48" s="312"/>
      <c r="CK48" s="312"/>
      <c r="CL48" s="312"/>
      <c r="CV48" s="312"/>
      <c r="CW48" s="312"/>
      <c r="CX48" s="312"/>
    </row>
    <row r="49" spans="1:109" ht="13.2" x14ac:dyDescent="0.2">
      <c r="B49" s="80"/>
      <c r="AN49" s="46" t="s">
        <v>171</v>
      </c>
    </row>
    <row r="50" spans="1:109" ht="13.2" x14ac:dyDescent="0.2">
      <c r="B50" s="80"/>
      <c r="G50" s="1093"/>
      <c r="H50" s="1093"/>
      <c r="I50" s="1093"/>
      <c r="J50" s="1093"/>
      <c r="K50" s="316"/>
      <c r="L50" s="316"/>
      <c r="M50" s="320"/>
      <c r="N50" s="320"/>
      <c r="AN50" s="1094"/>
      <c r="AO50" s="611"/>
      <c r="AP50" s="611"/>
      <c r="AQ50" s="611"/>
      <c r="AR50" s="611"/>
      <c r="AS50" s="611"/>
      <c r="AT50" s="611"/>
      <c r="AU50" s="611"/>
      <c r="AV50" s="611"/>
      <c r="AW50" s="611"/>
      <c r="AX50" s="611"/>
      <c r="AY50" s="611"/>
      <c r="AZ50" s="611"/>
      <c r="BA50" s="611"/>
      <c r="BB50" s="611"/>
      <c r="BC50" s="611"/>
      <c r="BD50" s="611"/>
      <c r="BE50" s="611"/>
      <c r="BF50" s="611"/>
      <c r="BG50" s="611"/>
      <c r="BH50" s="611"/>
      <c r="BI50" s="611"/>
      <c r="BJ50" s="611"/>
      <c r="BK50" s="611"/>
      <c r="BL50" s="611"/>
      <c r="BM50" s="611"/>
      <c r="BN50" s="611"/>
      <c r="BO50" s="612"/>
      <c r="BP50" s="1095" t="s">
        <v>529</v>
      </c>
      <c r="BQ50" s="1095"/>
      <c r="BR50" s="1095"/>
      <c r="BS50" s="1095"/>
      <c r="BT50" s="1095"/>
      <c r="BU50" s="1095"/>
      <c r="BV50" s="1095"/>
      <c r="BW50" s="1095"/>
      <c r="BX50" s="1095" t="s">
        <v>530</v>
      </c>
      <c r="BY50" s="1095"/>
      <c r="BZ50" s="1095"/>
      <c r="CA50" s="1095"/>
      <c r="CB50" s="1095"/>
      <c r="CC50" s="1095"/>
      <c r="CD50" s="1095"/>
      <c r="CE50" s="1095"/>
      <c r="CF50" s="1095" t="s">
        <v>531</v>
      </c>
      <c r="CG50" s="1095"/>
      <c r="CH50" s="1095"/>
      <c r="CI50" s="1095"/>
      <c r="CJ50" s="1095"/>
      <c r="CK50" s="1095"/>
      <c r="CL50" s="1095"/>
      <c r="CM50" s="1095"/>
      <c r="CN50" s="1095" t="s">
        <v>532</v>
      </c>
      <c r="CO50" s="1095"/>
      <c r="CP50" s="1095"/>
      <c r="CQ50" s="1095"/>
      <c r="CR50" s="1095"/>
      <c r="CS50" s="1095"/>
      <c r="CT50" s="1095"/>
      <c r="CU50" s="1095"/>
      <c r="CV50" s="1095" t="s">
        <v>254</v>
      </c>
      <c r="CW50" s="1095"/>
      <c r="CX50" s="1095"/>
      <c r="CY50" s="1095"/>
      <c r="CZ50" s="1095"/>
      <c r="DA50" s="1095"/>
      <c r="DB50" s="1095"/>
      <c r="DC50" s="1095"/>
    </row>
    <row r="51" spans="1:109" ht="13.5" customHeight="1" x14ac:dyDescent="0.2">
      <c r="B51" s="80"/>
      <c r="G51" s="1105"/>
      <c r="H51" s="1105"/>
      <c r="I51" s="1106"/>
      <c r="J51" s="1106"/>
      <c r="K51" s="1107"/>
      <c r="L51" s="1107"/>
      <c r="M51" s="1107"/>
      <c r="N51" s="1107"/>
      <c r="AM51" s="312"/>
      <c r="AN51" s="1108" t="s">
        <v>549</v>
      </c>
      <c r="AO51" s="1108"/>
      <c r="AP51" s="1108"/>
      <c r="AQ51" s="1108"/>
      <c r="AR51" s="1108"/>
      <c r="AS51" s="1108"/>
      <c r="AT51" s="1108"/>
      <c r="AU51" s="1108"/>
      <c r="AV51" s="1108"/>
      <c r="AW51" s="1108"/>
      <c r="AX51" s="1108"/>
      <c r="AY51" s="1108"/>
      <c r="AZ51" s="1108"/>
      <c r="BA51" s="1108"/>
      <c r="BB51" s="1108" t="s">
        <v>550</v>
      </c>
      <c r="BC51" s="1108"/>
      <c r="BD51" s="1108"/>
      <c r="BE51" s="1108"/>
      <c r="BF51" s="1108"/>
      <c r="BG51" s="1108"/>
      <c r="BH51" s="1108"/>
      <c r="BI51" s="1108"/>
      <c r="BJ51" s="1108"/>
      <c r="BK51" s="1108"/>
      <c r="BL51" s="1108"/>
      <c r="BM51" s="1108"/>
      <c r="BN51" s="1108"/>
      <c r="BO51" s="1108"/>
      <c r="BP51" s="1109">
        <v>15.1</v>
      </c>
      <c r="BQ51" s="1109"/>
      <c r="BR51" s="1109"/>
      <c r="BS51" s="1109"/>
      <c r="BT51" s="1109"/>
      <c r="BU51" s="1109"/>
      <c r="BV51" s="1109"/>
      <c r="BW51" s="1109"/>
      <c r="BX51" s="1109">
        <v>9.6</v>
      </c>
      <c r="BY51" s="1109"/>
      <c r="BZ51" s="1109"/>
      <c r="CA51" s="1109"/>
      <c r="CB51" s="1109"/>
      <c r="CC51" s="1109"/>
      <c r="CD51" s="1109"/>
      <c r="CE51" s="1109"/>
      <c r="CF51" s="1109">
        <v>0.3</v>
      </c>
      <c r="CG51" s="1109"/>
      <c r="CH51" s="1109"/>
      <c r="CI51" s="1109"/>
      <c r="CJ51" s="1109"/>
      <c r="CK51" s="1109"/>
      <c r="CL51" s="1109"/>
      <c r="CM51" s="1109"/>
      <c r="CN51" s="1109"/>
      <c r="CO51" s="1109"/>
      <c r="CP51" s="1109"/>
      <c r="CQ51" s="1109"/>
      <c r="CR51" s="1109"/>
      <c r="CS51" s="1109"/>
      <c r="CT51" s="1109"/>
      <c r="CU51" s="1109"/>
      <c r="CV51" s="1109"/>
      <c r="CW51" s="1109"/>
      <c r="CX51" s="1109"/>
      <c r="CY51" s="1109"/>
      <c r="CZ51" s="1109"/>
      <c r="DA51" s="1109"/>
      <c r="DB51" s="1109"/>
      <c r="DC51" s="1109"/>
    </row>
    <row r="52" spans="1:109" ht="13.2" x14ac:dyDescent="0.2">
      <c r="B52" s="80"/>
      <c r="G52" s="1105"/>
      <c r="H52" s="1105"/>
      <c r="I52" s="1106"/>
      <c r="J52" s="1106"/>
      <c r="K52" s="1107"/>
      <c r="L52" s="1107"/>
      <c r="M52" s="1107"/>
      <c r="N52" s="1107"/>
      <c r="AM52" s="312"/>
      <c r="AN52" s="1108"/>
      <c r="AO52" s="1108"/>
      <c r="AP52" s="1108"/>
      <c r="AQ52" s="1108"/>
      <c r="AR52" s="1108"/>
      <c r="AS52" s="1108"/>
      <c r="AT52" s="1108"/>
      <c r="AU52" s="1108"/>
      <c r="AV52" s="1108"/>
      <c r="AW52" s="1108"/>
      <c r="AX52" s="1108"/>
      <c r="AY52" s="1108"/>
      <c r="AZ52" s="1108"/>
      <c r="BA52" s="1108"/>
      <c r="BB52" s="1108"/>
      <c r="BC52" s="1108"/>
      <c r="BD52" s="1108"/>
      <c r="BE52" s="1108"/>
      <c r="BF52" s="1108"/>
      <c r="BG52" s="1108"/>
      <c r="BH52" s="1108"/>
      <c r="BI52" s="1108"/>
      <c r="BJ52" s="1108"/>
      <c r="BK52" s="1108"/>
      <c r="BL52" s="1108"/>
      <c r="BM52" s="1108"/>
      <c r="BN52" s="1108"/>
      <c r="BO52" s="1108"/>
      <c r="BP52" s="1109"/>
      <c r="BQ52" s="1109"/>
      <c r="BR52" s="1109"/>
      <c r="BS52" s="1109"/>
      <c r="BT52" s="1109"/>
      <c r="BU52" s="1109"/>
      <c r="BV52" s="1109"/>
      <c r="BW52" s="1109"/>
      <c r="BX52" s="1109"/>
      <c r="BY52" s="1109"/>
      <c r="BZ52" s="1109"/>
      <c r="CA52" s="1109"/>
      <c r="CB52" s="1109"/>
      <c r="CC52" s="1109"/>
      <c r="CD52" s="1109"/>
      <c r="CE52" s="1109"/>
      <c r="CF52" s="1109"/>
      <c r="CG52" s="1109"/>
      <c r="CH52" s="1109"/>
      <c r="CI52" s="1109"/>
      <c r="CJ52" s="1109"/>
      <c r="CK52" s="1109"/>
      <c r="CL52" s="1109"/>
      <c r="CM52" s="1109"/>
      <c r="CN52" s="1109"/>
      <c r="CO52" s="1109"/>
      <c r="CP52" s="1109"/>
      <c r="CQ52" s="1109"/>
      <c r="CR52" s="1109"/>
      <c r="CS52" s="1109"/>
      <c r="CT52" s="1109"/>
      <c r="CU52" s="1109"/>
      <c r="CV52" s="1109"/>
      <c r="CW52" s="1109"/>
      <c r="CX52" s="1109"/>
      <c r="CY52" s="1109"/>
      <c r="CZ52" s="1109"/>
      <c r="DA52" s="1109"/>
      <c r="DB52" s="1109"/>
      <c r="DC52" s="1109"/>
    </row>
    <row r="53" spans="1:109" ht="13.2" x14ac:dyDescent="0.2">
      <c r="A53" s="301"/>
      <c r="B53" s="80"/>
      <c r="G53" s="1105"/>
      <c r="H53" s="1105"/>
      <c r="I53" s="1093"/>
      <c r="J53" s="1093"/>
      <c r="K53" s="1107"/>
      <c r="L53" s="1107"/>
      <c r="M53" s="1107"/>
      <c r="N53" s="1107"/>
      <c r="AM53" s="312"/>
      <c r="AN53" s="1108"/>
      <c r="AO53" s="1108"/>
      <c r="AP53" s="1108"/>
      <c r="AQ53" s="1108"/>
      <c r="AR53" s="1108"/>
      <c r="AS53" s="1108"/>
      <c r="AT53" s="1108"/>
      <c r="AU53" s="1108"/>
      <c r="AV53" s="1108"/>
      <c r="AW53" s="1108"/>
      <c r="AX53" s="1108"/>
      <c r="AY53" s="1108"/>
      <c r="AZ53" s="1108"/>
      <c r="BA53" s="1108"/>
      <c r="BB53" s="1108" t="s">
        <v>551</v>
      </c>
      <c r="BC53" s="1108"/>
      <c r="BD53" s="1108"/>
      <c r="BE53" s="1108"/>
      <c r="BF53" s="1108"/>
      <c r="BG53" s="1108"/>
      <c r="BH53" s="1108"/>
      <c r="BI53" s="1108"/>
      <c r="BJ53" s="1108"/>
      <c r="BK53" s="1108"/>
      <c r="BL53" s="1108"/>
      <c r="BM53" s="1108"/>
      <c r="BN53" s="1108"/>
      <c r="BO53" s="1108"/>
      <c r="BP53" s="1109">
        <v>62.7</v>
      </c>
      <c r="BQ53" s="1109"/>
      <c r="BR53" s="1109"/>
      <c r="BS53" s="1109"/>
      <c r="BT53" s="1109"/>
      <c r="BU53" s="1109"/>
      <c r="BV53" s="1109"/>
      <c r="BW53" s="1109"/>
      <c r="BX53" s="1109">
        <v>64.2</v>
      </c>
      <c r="BY53" s="1109"/>
      <c r="BZ53" s="1109"/>
      <c r="CA53" s="1109"/>
      <c r="CB53" s="1109"/>
      <c r="CC53" s="1109"/>
      <c r="CD53" s="1109"/>
      <c r="CE53" s="1109"/>
      <c r="CF53" s="1109">
        <v>65.900000000000006</v>
      </c>
      <c r="CG53" s="1109"/>
      <c r="CH53" s="1109"/>
      <c r="CI53" s="1109"/>
      <c r="CJ53" s="1109"/>
      <c r="CK53" s="1109"/>
      <c r="CL53" s="1109"/>
      <c r="CM53" s="1109"/>
      <c r="CN53" s="1109">
        <v>67.7</v>
      </c>
      <c r="CO53" s="1109"/>
      <c r="CP53" s="1109"/>
      <c r="CQ53" s="1109"/>
      <c r="CR53" s="1109"/>
      <c r="CS53" s="1109"/>
      <c r="CT53" s="1109"/>
      <c r="CU53" s="1109"/>
      <c r="CV53" s="1109">
        <v>68.8</v>
      </c>
      <c r="CW53" s="1109"/>
      <c r="CX53" s="1109"/>
      <c r="CY53" s="1109"/>
      <c r="CZ53" s="1109"/>
      <c r="DA53" s="1109"/>
      <c r="DB53" s="1109"/>
      <c r="DC53" s="1109"/>
    </row>
    <row r="54" spans="1:109" ht="13.2" x14ac:dyDescent="0.2">
      <c r="A54" s="301"/>
      <c r="B54" s="80"/>
      <c r="G54" s="1105"/>
      <c r="H54" s="1105"/>
      <c r="I54" s="1093"/>
      <c r="J54" s="1093"/>
      <c r="K54" s="1107"/>
      <c r="L54" s="1107"/>
      <c r="M54" s="1107"/>
      <c r="N54" s="1107"/>
      <c r="AM54" s="312"/>
      <c r="AN54" s="1108"/>
      <c r="AO54" s="1108"/>
      <c r="AP54" s="1108"/>
      <c r="AQ54" s="1108"/>
      <c r="AR54" s="1108"/>
      <c r="AS54" s="1108"/>
      <c r="AT54" s="1108"/>
      <c r="AU54" s="1108"/>
      <c r="AV54" s="1108"/>
      <c r="AW54" s="1108"/>
      <c r="AX54" s="1108"/>
      <c r="AY54" s="1108"/>
      <c r="AZ54" s="1108"/>
      <c r="BA54" s="1108"/>
      <c r="BB54" s="1108"/>
      <c r="BC54" s="1108"/>
      <c r="BD54" s="1108"/>
      <c r="BE54" s="1108"/>
      <c r="BF54" s="1108"/>
      <c r="BG54" s="1108"/>
      <c r="BH54" s="1108"/>
      <c r="BI54" s="1108"/>
      <c r="BJ54" s="1108"/>
      <c r="BK54" s="1108"/>
      <c r="BL54" s="1108"/>
      <c r="BM54" s="1108"/>
      <c r="BN54" s="1108"/>
      <c r="BO54" s="1108"/>
      <c r="BP54" s="1109"/>
      <c r="BQ54" s="1109"/>
      <c r="BR54" s="1109"/>
      <c r="BS54" s="1109"/>
      <c r="BT54" s="1109"/>
      <c r="BU54" s="1109"/>
      <c r="BV54" s="1109"/>
      <c r="BW54" s="1109"/>
      <c r="BX54" s="1109"/>
      <c r="BY54" s="1109"/>
      <c r="BZ54" s="1109"/>
      <c r="CA54" s="1109"/>
      <c r="CB54" s="1109"/>
      <c r="CC54" s="1109"/>
      <c r="CD54" s="1109"/>
      <c r="CE54" s="1109"/>
      <c r="CF54" s="1109"/>
      <c r="CG54" s="1109"/>
      <c r="CH54" s="1109"/>
      <c r="CI54" s="1109"/>
      <c r="CJ54" s="1109"/>
      <c r="CK54" s="1109"/>
      <c r="CL54" s="1109"/>
      <c r="CM54" s="1109"/>
      <c r="CN54" s="1109"/>
      <c r="CO54" s="1109"/>
      <c r="CP54" s="1109"/>
      <c r="CQ54" s="1109"/>
      <c r="CR54" s="1109"/>
      <c r="CS54" s="1109"/>
      <c r="CT54" s="1109"/>
      <c r="CU54" s="1109"/>
      <c r="CV54" s="1109"/>
      <c r="CW54" s="1109"/>
      <c r="CX54" s="1109"/>
      <c r="CY54" s="1109"/>
      <c r="CZ54" s="1109"/>
      <c r="DA54" s="1109"/>
      <c r="DB54" s="1109"/>
      <c r="DC54" s="1109"/>
    </row>
    <row r="55" spans="1:109" ht="13.2" x14ac:dyDescent="0.2">
      <c r="A55" s="301"/>
      <c r="B55" s="80"/>
      <c r="G55" s="1093"/>
      <c r="H55" s="1093"/>
      <c r="I55" s="1093"/>
      <c r="J55" s="1093"/>
      <c r="K55" s="1107"/>
      <c r="L55" s="1107"/>
      <c r="M55" s="1107"/>
      <c r="N55" s="1107"/>
      <c r="AN55" s="1095" t="s">
        <v>468</v>
      </c>
      <c r="AO55" s="1095"/>
      <c r="AP55" s="1095"/>
      <c r="AQ55" s="1095"/>
      <c r="AR55" s="1095"/>
      <c r="AS55" s="1095"/>
      <c r="AT55" s="1095"/>
      <c r="AU55" s="1095"/>
      <c r="AV55" s="1095"/>
      <c r="AW55" s="1095"/>
      <c r="AX55" s="1095"/>
      <c r="AY55" s="1095"/>
      <c r="AZ55" s="1095"/>
      <c r="BA55" s="1095"/>
      <c r="BB55" s="1108" t="s">
        <v>550</v>
      </c>
      <c r="BC55" s="1108"/>
      <c r="BD55" s="1108"/>
      <c r="BE55" s="1108"/>
      <c r="BF55" s="1108"/>
      <c r="BG55" s="1108"/>
      <c r="BH55" s="1108"/>
      <c r="BI55" s="1108"/>
      <c r="BJ55" s="1108"/>
      <c r="BK55" s="1108"/>
      <c r="BL55" s="1108"/>
      <c r="BM55" s="1108"/>
      <c r="BN55" s="1108"/>
      <c r="BO55" s="1108"/>
      <c r="BP55" s="1109">
        <v>25.5</v>
      </c>
      <c r="BQ55" s="1109"/>
      <c r="BR55" s="1109"/>
      <c r="BS55" s="1109"/>
      <c r="BT55" s="1109"/>
      <c r="BU55" s="1109"/>
      <c r="BV55" s="1109"/>
      <c r="BW55" s="1109"/>
      <c r="BX55" s="1109">
        <v>25.1</v>
      </c>
      <c r="BY55" s="1109"/>
      <c r="BZ55" s="1109"/>
      <c r="CA55" s="1109"/>
      <c r="CB55" s="1109"/>
      <c r="CC55" s="1109"/>
      <c r="CD55" s="1109"/>
      <c r="CE55" s="1109"/>
      <c r="CF55" s="1109">
        <v>11.2</v>
      </c>
      <c r="CG55" s="1109"/>
      <c r="CH55" s="1109"/>
      <c r="CI55" s="1109"/>
      <c r="CJ55" s="1109"/>
      <c r="CK55" s="1109"/>
      <c r="CL55" s="1109"/>
      <c r="CM55" s="1109"/>
      <c r="CN55" s="1109">
        <v>4.5999999999999996</v>
      </c>
      <c r="CO55" s="1109"/>
      <c r="CP55" s="1109"/>
      <c r="CQ55" s="1109"/>
      <c r="CR55" s="1109"/>
      <c r="CS55" s="1109"/>
      <c r="CT55" s="1109"/>
      <c r="CU55" s="1109"/>
      <c r="CV55" s="1109">
        <v>4.2</v>
      </c>
      <c r="CW55" s="1109"/>
      <c r="CX55" s="1109"/>
      <c r="CY55" s="1109"/>
      <c r="CZ55" s="1109"/>
      <c r="DA55" s="1109"/>
      <c r="DB55" s="1109"/>
      <c r="DC55" s="1109"/>
    </row>
    <row r="56" spans="1:109" ht="13.2" x14ac:dyDescent="0.2">
      <c r="A56" s="301"/>
      <c r="B56" s="80"/>
      <c r="G56" s="1093"/>
      <c r="H56" s="1093"/>
      <c r="I56" s="1093"/>
      <c r="J56" s="1093"/>
      <c r="K56" s="1107"/>
      <c r="L56" s="1107"/>
      <c r="M56" s="1107"/>
      <c r="N56" s="1107"/>
      <c r="AN56" s="1095"/>
      <c r="AO56" s="1095"/>
      <c r="AP56" s="1095"/>
      <c r="AQ56" s="1095"/>
      <c r="AR56" s="1095"/>
      <c r="AS56" s="1095"/>
      <c r="AT56" s="1095"/>
      <c r="AU56" s="1095"/>
      <c r="AV56" s="1095"/>
      <c r="AW56" s="1095"/>
      <c r="AX56" s="1095"/>
      <c r="AY56" s="1095"/>
      <c r="AZ56" s="1095"/>
      <c r="BA56" s="1095"/>
      <c r="BB56" s="1108"/>
      <c r="BC56" s="1108"/>
      <c r="BD56" s="1108"/>
      <c r="BE56" s="1108"/>
      <c r="BF56" s="1108"/>
      <c r="BG56" s="1108"/>
      <c r="BH56" s="1108"/>
      <c r="BI56" s="1108"/>
      <c r="BJ56" s="1108"/>
      <c r="BK56" s="1108"/>
      <c r="BL56" s="1108"/>
      <c r="BM56" s="1108"/>
      <c r="BN56" s="1108"/>
      <c r="BO56" s="1108"/>
      <c r="BP56" s="1109"/>
      <c r="BQ56" s="1109"/>
      <c r="BR56" s="1109"/>
      <c r="BS56" s="1109"/>
      <c r="BT56" s="1109"/>
      <c r="BU56" s="1109"/>
      <c r="BV56" s="1109"/>
      <c r="BW56" s="1109"/>
      <c r="BX56" s="1109"/>
      <c r="BY56" s="1109"/>
      <c r="BZ56" s="1109"/>
      <c r="CA56" s="1109"/>
      <c r="CB56" s="1109"/>
      <c r="CC56" s="1109"/>
      <c r="CD56" s="1109"/>
      <c r="CE56" s="1109"/>
      <c r="CF56" s="1109"/>
      <c r="CG56" s="1109"/>
      <c r="CH56" s="1109"/>
      <c r="CI56" s="1109"/>
      <c r="CJ56" s="1109"/>
      <c r="CK56" s="1109"/>
      <c r="CL56" s="1109"/>
      <c r="CM56" s="1109"/>
      <c r="CN56" s="1109"/>
      <c r="CO56" s="1109"/>
      <c r="CP56" s="1109"/>
      <c r="CQ56" s="1109"/>
      <c r="CR56" s="1109"/>
      <c r="CS56" s="1109"/>
      <c r="CT56" s="1109"/>
      <c r="CU56" s="1109"/>
      <c r="CV56" s="1109"/>
      <c r="CW56" s="1109"/>
      <c r="CX56" s="1109"/>
      <c r="CY56" s="1109"/>
      <c r="CZ56" s="1109"/>
      <c r="DA56" s="1109"/>
      <c r="DB56" s="1109"/>
      <c r="DC56" s="1109"/>
    </row>
    <row r="57" spans="1:109" s="301" customFormat="1" ht="13.2" x14ac:dyDescent="0.2">
      <c r="B57" s="307"/>
      <c r="G57" s="1093"/>
      <c r="H57" s="1093"/>
      <c r="I57" s="1110"/>
      <c r="J57" s="1110"/>
      <c r="K57" s="1107"/>
      <c r="L57" s="1107"/>
      <c r="M57" s="1107"/>
      <c r="N57" s="1107"/>
      <c r="AM57" s="46"/>
      <c r="AN57" s="1095"/>
      <c r="AO57" s="1095"/>
      <c r="AP57" s="1095"/>
      <c r="AQ57" s="1095"/>
      <c r="AR57" s="1095"/>
      <c r="AS57" s="1095"/>
      <c r="AT57" s="1095"/>
      <c r="AU57" s="1095"/>
      <c r="AV57" s="1095"/>
      <c r="AW57" s="1095"/>
      <c r="AX57" s="1095"/>
      <c r="AY57" s="1095"/>
      <c r="AZ57" s="1095"/>
      <c r="BA57" s="1095"/>
      <c r="BB57" s="1108" t="s">
        <v>551</v>
      </c>
      <c r="BC57" s="1108"/>
      <c r="BD57" s="1108"/>
      <c r="BE57" s="1108"/>
      <c r="BF57" s="1108"/>
      <c r="BG57" s="1108"/>
      <c r="BH57" s="1108"/>
      <c r="BI57" s="1108"/>
      <c r="BJ57" s="1108"/>
      <c r="BK57" s="1108"/>
      <c r="BL57" s="1108"/>
      <c r="BM57" s="1108"/>
      <c r="BN57" s="1108"/>
      <c r="BO57" s="1108"/>
      <c r="BP57" s="1109">
        <v>60.9</v>
      </c>
      <c r="BQ57" s="1109"/>
      <c r="BR57" s="1109"/>
      <c r="BS57" s="1109"/>
      <c r="BT57" s="1109"/>
      <c r="BU57" s="1109"/>
      <c r="BV57" s="1109"/>
      <c r="BW57" s="1109"/>
      <c r="BX57" s="1109">
        <v>61</v>
      </c>
      <c r="BY57" s="1109"/>
      <c r="BZ57" s="1109"/>
      <c r="CA57" s="1109"/>
      <c r="CB57" s="1109"/>
      <c r="CC57" s="1109"/>
      <c r="CD57" s="1109"/>
      <c r="CE57" s="1109"/>
      <c r="CF57" s="1109">
        <v>63.7</v>
      </c>
      <c r="CG57" s="1109"/>
      <c r="CH57" s="1109"/>
      <c r="CI57" s="1109"/>
      <c r="CJ57" s="1109"/>
      <c r="CK57" s="1109"/>
      <c r="CL57" s="1109"/>
      <c r="CM57" s="1109"/>
      <c r="CN57" s="1109">
        <v>64.099999999999994</v>
      </c>
      <c r="CO57" s="1109"/>
      <c r="CP57" s="1109"/>
      <c r="CQ57" s="1109"/>
      <c r="CR57" s="1109"/>
      <c r="CS57" s="1109"/>
      <c r="CT57" s="1109"/>
      <c r="CU57" s="1109"/>
      <c r="CV57" s="1109">
        <v>64.599999999999994</v>
      </c>
      <c r="CW57" s="1109"/>
      <c r="CX57" s="1109"/>
      <c r="CY57" s="1109"/>
      <c r="CZ57" s="1109"/>
      <c r="DA57" s="1109"/>
      <c r="DB57" s="1109"/>
      <c r="DC57" s="1109"/>
      <c r="DD57" s="324"/>
      <c r="DE57" s="307"/>
    </row>
    <row r="58" spans="1:109" s="301" customFormat="1" ht="13.2" x14ac:dyDescent="0.2">
      <c r="A58" s="46"/>
      <c r="B58" s="307"/>
      <c r="G58" s="1093"/>
      <c r="H58" s="1093"/>
      <c r="I58" s="1110"/>
      <c r="J58" s="1110"/>
      <c r="K58" s="1107"/>
      <c r="L58" s="1107"/>
      <c r="M58" s="1107"/>
      <c r="N58" s="1107"/>
      <c r="AM58" s="46"/>
      <c r="AN58" s="1095"/>
      <c r="AO58" s="1095"/>
      <c r="AP58" s="1095"/>
      <c r="AQ58" s="1095"/>
      <c r="AR58" s="1095"/>
      <c r="AS58" s="1095"/>
      <c r="AT58" s="1095"/>
      <c r="AU58" s="1095"/>
      <c r="AV58" s="1095"/>
      <c r="AW58" s="1095"/>
      <c r="AX58" s="1095"/>
      <c r="AY58" s="1095"/>
      <c r="AZ58" s="1095"/>
      <c r="BA58" s="1095"/>
      <c r="BB58" s="1108"/>
      <c r="BC58" s="1108"/>
      <c r="BD58" s="1108"/>
      <c r="BE58" s="1108"/>
      <c r="BF58" s="1108"/>
      <c r="BG58" s="1108"/>
      <c r="BH58" s="1108"/>
      <c r="BI58" s="1108"/>
      <c r="BJ58" s="1108"/>
      <c r="BK58" s="1108"/>
      <c r="BL58" s="1108"/>
      <c r="BM58" s="1108"/>
      <c r="BN58" s="1108"/>
      <c r="BO58" s="1108"/>
      <c r="BP58" s="1109"/>
      <c r="BQ58" s="1109"/>
      <c r="BR58" s="1109"/>
      <c r="BS58" s="1109"/>
      <c r="BT58" s="1109"/>
      <c r="BU58" s="1109"/>
      <c r="BV58" s="1109"/>
      <c r="BW58" s="1109"/>
      <c r="BX58" s="1109"/>
      <c r="BY58" s="1109"/>
      <c r="BZ58" s="1109"/>
      <c r="CA58" s="1109"/>
      <c r="CB58" s="1109"/>
      <c r="CC58" s="1109"/>
      <c r="CD58" s="1109"/>
      <c r="CE58" s="1109"/>
      <c r="CF58" s="1109"/>
      <c r="CG58" s="1109"/>
      <c r="CH58" s="1109"/>
      <c r="CI58" s="1109"/>
      <c r="CJ58" s="1109"/>
      <c r="CK58" s="1109"/>
      <c r="CL58" s="1109"/>
      <c r="CM58" s="1109"/>
      <c r="CN58" s="1109"/>
      <c r="CO58" s="1109"/>
      <c r="CP58" s="1109"/>
      <c r="CQ58" s="1109"/>
      <c r="CR58" s="1109"/>
      <c r="CS58" s="1109"/>
      <c r="CT58" s="1109"/>
      <c r="CU58" s="1109"/>
      <c r="CV58" s="1109"/>
      <c r="CW58" s="1109"/>
      <c r="CX58" s="1109"/>
      <c r="CY58" s="1109"/>
      <c r="CZ58" s="1109"/>
      <c r="DA58" s="1109"/>
      <c r="DB58" s="1109"/>
      <c r="DC58" s="1109"/>
      <c r="DD58" s="324"/>
      <c r="DE58" s="307"/>
    </row>
    <row r="59" spans="1:109" s="301" customFormat="1" ht="13.2" x14ac:dyDescent="0.2">
      <c r="A59" s="46"/>
      <c r="B59" s="307"/>
      <c r="K59" s="317"/>
      <c r="L59" s="317"/>
      <c r="M59" s="317"/>
      <c r="N59" s="317"/>
      <c r="AQ59" s="317"/>
      <c r="AR59" s="317"/>
      <c r="AS59" s="317"/>
      <c r="AT59" s="317"/>
      <c r="BC59" s="317"/>
      <c r="BD59" s="317"/>
      <c r="BE59" s="317"/>
      <c r="BF59" s="317"/>
      <c r="BO59" s="317"/>
      <c r="BP59" s="317"/>
      <c r="BQ59" s="317"/>
      <c r="BR59" s="317"/>
      <c r="CA59" s="317"/>
      <c r="CB59" s="317"/>
      <c r="CC59" s="317"/>
      <c r="CD59" s="317"/>
      <c r="CM59" s="317"/>
      <c r="CN59" s="317"/>
      <c r="CO59" s="317"/>
      <c r="CP59" s="317"/>
      <c r="CY59" s="317"/>
      <c r="CZ59" s="317"/>
      <c r="DA59" s="317"/>
      <c r="DB59" s="317"/>
      <c r="DC59" s="317"/>
      <c r="DD59" s="324"/>
      <c r="DE59" s="307"/>
    </row>
    <row r="60" spans="1:109" s="301" customFormat="1" ht="13.2" x14ac:dyDescent="0.2">
      <c r="A60" s="46"/>
      <c r="B60" s="307"/>
      <c r="K60" s="317"/>
      <c r="L60" s="317"/>
      <c r="M60" s="317"/>
      <c r="N60" s="317"/>
      <c r="AQ60" s="317"/>
      <c r="AR60" s="317"/>
      <c r="AS60" s="317"/>
      <c r="AT60" s="317"/>
      <c r="BC60" s="317"/>
      <c r="BD60" s="317"/>
      <c r="BE60" s="317"/>
      <c r="BF60" s="317"/>
      <c r="BO60" s="317"/>
      <c r="BP60" s="317"/>
      <c r="BQ60" s="317"/>
      <c r="BR60" s="317"/>
      <c r="CA60" s="317"/>
      <c r="CB60" s="317"/>
      <c r="CC60" s="317"/>
      <c r="CD60" s="317"/>
      <c r="CM60" s="317"/>
      <c r="CN60" s="317"/>
      <c r="CO60" s="317"/>
      <c r="CP60" s="317"/>
      <c r="CY60" s="317"/>
      <c r="CZ60" s="317"/>
      <c r="DA60" s="317"/>
      <c r="DB60" s="317"/>
      <c r="DC60" s="317"/>
      <c r="DD60" s="324"/>
      <c r="DE60" s="307"/>
    </row>
    <row r="61" spans="1:109" s="301" customFormat="1" ht="13.2" x14ac:dyDescent="0.2">
      <c r="A61" s="46"/>
      <c r="B61" s="308"/>
      <c r="C61" s="309"/>
      <c r="D61" s="309"/>
      <c r="E61" s="309"/>
      <c r="F61" s="309"/>
      <c r="G61" s="309"/>
      <c r="H61" s="309"/>
      <c r="I61" s="309"/>
      <c r="J61" s="309"/>
      <c r="K61" s="309"/>
      <c r="L61" s="309"/>
      <c r="M61" s="321"/>
      <c r="N61" s="321"/>
      <c r="O61" s="309"/>
      <c r="P61" s="309"/>
      <c r="Q61" s="309"/>
      <c r="R61" s="309"/>
      <c r="S61" s="309"/>
      <c r="T61" s="309"/>
      <c r="U61" s="309"/>
      <c r="V61" s="309"/>
      <c r="W61" s="309"/>
      <c r="X61" s="309"/>
      <c r="Y61" s="309"/>
      <c r="Z61" s="309"/>
      <c r="AA61" s="309"/>
      <c r="AB61" s="309"/>
      <c r="AC61" s="309"/>
      <c r="AD61" s="309"/>
      <c r="AE61" s="309"/>
      <c r="AF61" s="309"/>
      <c r="AG61" s="309"/>
      <c r="AH61" s="309"/>
      <c r="AI61" s="309"/>
      <c r="AJ61" s="309"/>
      <c r="AK61" s="309"/>
      <c r="AL61" s="309"/>
      <c r="AM61" s="309"/>
      <c r="AN61" s="309"/>
      <c r="AO61" s="309"/>
      <c r="AP61" s="309"/>
      <c r="AQ61" s="309"/>
      <c r="AR61" s="309"/>
      <c r="AS61" s="321"/>
      <c r="AT61" s="321"/>
      <c r="AU61" s="309"/>
      <c r="AV61" s="309"/>
      <c r="AW61" s="309"/>
      <c r="AX61" s="309"/>
      <c r="AY61" s="309"/>
      <c r="AZ61" s="309"/>
      <c r="BA61" s="309"/>
      <c r="BB61" s="309"/>
      <c r="BC61" s="309"/>
      <c r="BD61" s="309"/>
      <c r="BE61" s="321"/>
      <c r="BF61" s="321"/>
      <c r="BG61" s="309"/>
      <c r="BH61" s="309"/>
      <c r="BI61" s="309"/>
      <c r="BJ61" s="309"/>
      <c r="BK61" s="309"/>
      <c r="BL61" s="309"/>
      <c r="BM61" s="309"/>
      <c r="BN61" s="309"/>
      <c r="BO61" s="309"/>
      <c r="BP61" s="309"/>
      <c r="BQ61" s="321"/>
      <c r="BR61" s="321"/>
      <c r="BS61" s="309"/>
      <c r="BT61" s="309"/>
      <c r="BU61" s="309"/>
      <c r="BV61" s="309"/>
      <c r="BW61" s="309"/>
      <c r="BX61" s="309"/>
      <c r="BY61" s="309"/>
      <c r="BZ61" s="309"/>
      <c r="CA61" s="309"/>
      <c r="CB61" s="309"/>
      <c r="CC61" s="321"/>
      <c r="CD61" s="321"/>
      <c r="CE61" s="309"/>
      <c r="CF61" s="309"/>
      <c r="CG61" s="309"/>
      <c r="CH61" s="309"/>
      <c r="CI61" s="309"/>
      <c r="CJ61" s="309"/>
      <c r="CK61" s="309"/>
      <c r="CL61" s="309"/>
      <c r="CM61" s="309"/>
      <c r="CN61" s="309"/>
      <c r="CO61" s="321"/>
      <c r="CP61" s="321"/>
      <c r="CQ61" s="309"/>
      <c r="CR61" s="309"/>
      <c r="CS61" s="309"/>
      <c r="CT61" s="309"/>
      <c r="CU61" s="309"/>
      <c r="CV61" s="309"/>
      <c r="CW61" s="309"/>
      <c r="CX61" s="309"/>
      <c r="CY61" s="309"/>
      <c r="CZ61" s="309"/>
      <c r="DA61" s="321"/>
      <c r="DB61" s="321"/>
      <c r="DC61" s="321"/>
      <c r="DD61" s="325"/>
      <c r="DE61" s="307"/>
    </row>
    <row r="62" spans="1:109" ht="13.2" x14ac:dyDescent="0.2">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6"/>
      <c r="AT62" s="306"/>
      <c r="AU62" s="306"/>
      <c r="AV62" s="306"/>
      <c r="AW62" s="306"/>
      <c r="AX62" s="306"/>
      <c r="AY62" s="306"/>
      <c r="AZ62" s="306"/>
      <c r="BA62" s="306"/>
      <c r="BB62" s="306"/>
      <c r="BC62" s="306"/>
      <c r="BD62" s="306"/>
      <c r="BE62" s="306"/>
      <c r="BF62" s="306"/>
      <c r="BG62" s="306"/>
      <c r="BH62" s="306"/>
      <c r="BI62" s="306"/>
      <c r="BJ62" s="306"/>
      <c r="BK62" s="306"/>
      <c r="BL62" s="306"/>
      <c r="BM62" s="306"/>
      <c r="BN62" s="306"/>
      <c r="BO62" s="306"/>
      <c r="BP62" s="306"/>
      <c r="BQ62" s="306"/>
      <c r="BR62" s="306"/>
      <c r="BS62" s="306"/>
      <c r="BT62" s="306"/>
      <c r="BU62" s="306"/>
      <c r="BV62" s="306"/>
      <c r="BW62" s="306"/>
      <c r="BX62" s="306"/>
      <c r="BY62" s="306"/>
      <c r="BZ62" s="306"/>
      <c r="CA62" s="306"/>
      <c r="CB62" s="306"/>
      <c r="CC62" s="306"/>
      <c r="CD62" s="306"/>
      <c r="CE62" s="306"/>
      <c r="CF62" s="306"/>
      <c r="CG62" s="306"/>
      <c r="CH62" s="306"/>
      <c r="CI62" s="306"/>
      <c r="CJ62" s="306"/>
      <c r="CK62" s="306"/>
      <c r="CL62" s="306"/>
      <c r="CM62" s="306"/>
      <c r="CN62" s="306"/>
      <c r="CO62" s="306"/>
      <c r="CP62" s="306"/>
      <c r="CQ62" s="306"/>
      <c r="CR62" s="306"/>
      <c r="CS62" s="306"/>
      <c r="CT62" s="306"/>
      <c r="CU62" s="306"/>
      <c r="CV62" s="306"/>
      <c r="CW62" s="306"/>
      <c r="CX62" s="306"/>
      <c r="CY62" s="306"/>
      <c r="CZ62" s="306"/>
      <c r="DA62" s="306"/>
      <c r="DB62" s="306"/>
      <c r="DC62" s="306"/>
      <c r="DD62" s="306"/>
      <c r="DE62" s="159"/>
    </row>
    <row r="63" spans="1:109" ht="16.2" x14ac:dyDescent="0.2">
      <c r="B63" s="88" t="s">
        <v>330</v>
      </c>
    </row>
    <row r="64" spans="1:109" ht="13.2" x14ac:dyDescent="0.2">
      <c r="B64" s="80"/>
      <c r="G64" s="310"/>
      <c r="N64" s="323"/>
      <c r="AM64" s="310"/>
      <c r="AN64" s="310" t="s">
        <v>547</v>
      </c>
      <c r="AP64" s="301"/>
      <c r="AQ64" s="301"/>
      <c r="AR64" s="301"/>
      <c r="AY64" s="310"/>
      <c r="BA64" s="301"/>
      <c r="BB64" s="301"/>
      <c r="BC64" s="301"/>
      <c r="BK64" s="310"/>
      <c r="BM64" s="301"/>
      <c r="BN64" s="301"/>
      <c r="BO64" s="301"/>
      <c r="BW64" s="310"/>
      <c r="BY64" s="301"/>
      <c r="BZ64" s="301"/>
      <c r="CA64" s="301"/>
      <c r="CI64" s="310"/>
      <c r="CK64" s="301"/>
      <c r="CL64" s="301"/>
      <c r="CM64" s="301"/>
      <c r="CU64" s="310"/>
      <c r="CW64" s="301"/>
      <c r="CX64" s="301"/>
      <c r="CY64" s="301"/>
    </row>
    <row r="65" spans="2:107" ht="13.2" x14ac:dyDescent="0.2">
      <c r="B65" s="80"/>
      <c r="AN65" s="1096" t="s">
        <v>459</v>
      </c>
      <c r="AO65" s="1097"/>
      <c r="AP65" s="1097"/>
      <c r="AQ65" s="1097"/>
      <c r="AR65" s="1097"/>
      <c r="AS65" s="1097"/>
      <c r="AT65" s="1097"/>
      <c r="AU65" s="1097"/>
      <c r="AV65" s="1097"/>
      <c r="AW65" s="1097"/>
      <c r="AX65" s="1097"/>
      <c r="AY65" s="1097"/>
      <c r="AZ65" s="1097"/>
      <c r="BA65" s="1097"/>
      <c r="BB65" s="1097"/>
      <c r="BC65" s="1097"/>
      <c r="BD65" s="1097"/>
      <c r="BE65" s="1097"/>
      <c r="BF65" s="1097"/>
      <c r="BG65" s="1097"/>
      <c r="BH65" s="1097"/>
      <c r="BI65" s="1097"/>
      <c r="BJ65" s="1097"/>
      <c r="BK65" s="1097"/>
      <c r="BL65" s="1097"/>
      <c r="BM65" s="1097"/>
      <c r="BN65" s="1097"/>
      <c r="BO65" s="1097"/>
      <c r="BP65" s="1097"/>
      <c r="BQ65" s="1097"/>
      <c r="BR65" s="1097"/>
      <c r="BS65" s="1097"/>
      <c r="BT65" s="1097"/>
      <c r="BU65" s="1097"/>
      <c r="BV65" s="1097"/>
      <c r="BW65" s="1097"/>
      <c r="BX65" s="1097"/>
      <c r="BY65" s="1097"/>
      <c r="BZ65" s="1097"/>
      <c r="CA65" s="1097"/>
      <c r="CB65" s="1097"/>
      <c r="CC65" s="1097"/>
      <c r="CD65" s="1097"/>
      <c r="CE65" s="1097"/>
      <c r="CF65" s="1097"/>
      <c r="CG65" s="1097"/>
      <c r="CH65" s="1097"/>
      <c r="CI65" s="1097"/>
      <c r="CJ65" s="1097"/>
      <c r="CK65" s="1097"/>
      <c r="CL65" s="1097"/>
      <c r="CM65" s="1097"/>
      <c r="CN65" s="1097"/>
      <c r="CO65" s="1097"/>
      <c r="CP65" s="1097"/>
      <c r="CQ65" s="1097"/>
      <c r="CR65" s="1097"/>
      <c r="CS65" s="1097"/>
      <c r="CT65" s="1097"/>
      <c r="CU65" s="1097"/>
      <c r="CV65" s="1097"/>
      <c r="CW65" s="1097"/>
      <c r="CX65" s="1097"/>
      <c r="CY65" s="1097"/>
      <c r="CZ65" s="1097"/>
      <c r="DA65" s="1097"/>
      <c r="DB65" s="1097"/>
      <c r="DC65" s="1098"/>
    </row>
    <row r="66" spans="2:107" ht="13.2" x14ac:dyDescent="0.2">
      <c r="B66" s="80"/>
      <c r="AN66" s="1099"/>
      <c r="AO66" s="1100"/>
      <c r="AP66" s="1100"/>
      <c r="AQ66" s="1100"/>
      <c r="AR66" s="1100"/>
      <c r="AS66" s="1100"/>
      <c r="AT66" s="1100"/>
      <c r="AU66" s="1100"/>
      <c r="AV66" s="1100"/>
      <c r="AW66" s="1100"/>
      <c r="AX66" s="1100"/>
      <c r="AY66" s="1100"/>
      <c r="AZ66" s="1100"/>
      <c r="BA66" s="1100"/>
      <c r="BB66" s="1100"/>
      <c r="BC66" s="1100"/>
      <c r="BD66" s="1100"/>
      <c r="BE66" s="1100"/>
      <c r="BF66" s="1100"/>
      <c r="BG66" s="1100"/>
      <c r="BH66" s="1100"/>
      <c r="BI66" s="1100"/>
      <c r="BJ66" s="1100"/>
      <c r="BK66" s="1100"/>
      <c r="BL66" s="1100"/>
      <c r="BM66" s="1100"/>
      <c r="BN66" s="1100"/>
      <c r="BO66" s="1100"/>
      <c r="BP66" s="1100"/>
      <c r="BQ66" s="1100"/>
      <c r="BR66" s="1100"/>
      <c r="BS66" s="1100"/>
      <c r="BT66" s="1100"/>
      <c r="BU66" s="1100"/>
      <c r="BV66" s="1100"/>
      <c r="BW66" s="1100"/>
      <c r="BX66" s="1100"/>
      <c r="BY66" s="1100"/>
      <c r="BZ66" s="1100"/>
      <c r="CA66" s="1100"/>
      <c r="CB66" s="1100"/>
      <c r="CC66" s="1100"/>
      <c r="CD66" s="1100"/>
      <c r="CE66" s="1100"/>
      <c r="CF66" s="1100"/>
      <c r="CG66" s="1100"/>
      <c r="CH66" s="1100"/>
      <c r="CI66" s="1100"/>
      <c r="CJ66" s="1100"/>
      <c r="CK66" s="1100"/>
      <c r="CL66" s="1100"/>
      <c r="CM66" s="1100"/>
      <c r="CN66" s="1100"/>
      <c r="CO66" s="1100"/>
      <c r="CP66" s="1100"/>
      <c r="CQ66" s="1100"/>
      <c r="CR66" s="1100"/>
      <c r="CS66" s="1100"/>
      <c r="CT66" s="1100"/>
      <c r="CU66" s="1100"/>
      <c r="CV66" s="1100"/>
      <c r="CW66" s="1100"/>
      <c r="CX66" s="1100"/>
      <c r="CY66" s="1100"/>
      <c r="CZ66" s="1100"/>
      <c r="DA66" s="1100"/>
      <c r="DB66" s="1100"/>
      <c r="DC66" s="1101"/>
    </row>
    <row r="67" spans="2:107" ht="13.2" x14ac:dyDescent="0.2">
      <c r="B67" s="80"/>
      <c r="AN67" s="1099"/>
      <c r="AO67" s="1100"/>
      <c r="AP67" s="1100"/>
      <c r="AQ67" s="1100"/>
      <c r="AR67" s="1100"/>
      <c r="AS67" s="1100"/>
      <c r="AT67" s="1100"/>
      <c r="AU67" s="1100"/>
      <c r="AV67" s="1100"/>
      <c r="AW67" s="1100"/>
      <c r="AX67" s="1100"/>
      <c r="AY67" s="1100"/>
      <c r="AZ67" s="1100"/>
      <c r="BA67" s="1100"/>
      <c r="BB67" s="1100"/>
      <c r="BC67" s="1100"/>
      <c r="BD67" s="1100"/>
      <c r="BE67" s="1100"/>
      <c r="BF67" s="1100"/>
      <c r="BG67" s="1100"/>
      <c r="BH67" s="1100"/>
      <c r="BI67" s="1100"/>
      <c r="BJ67" s="1100"/>
      <c r="BK67" s="1100"/>
      <c r="BL67" s="1100"/>
      <c r="BM67" s="1100"/>
      <c r="BN67" s="1100"/>
      <c r="BO67" s="1100"/>
      <c r="BP67" s="1100"/>
      <c r="BQ67" s="1100"/>
      <c r="BR67" s="1100"/>
      <c r="BS67" s="1100"/>
      <c r="BT67" s="1100"/>
      <c r="BU67" s="1100"/>
      <c r="BV67" s="1100"/>
      <c r="BW67" s="1100"/>
      <c r="BX67" s="1100"/>
      <c r="BY67" s="1100"/>
      <c r="BZ67" s="1100"/>
      <c r="CA67" s="1100"/>
      <c r="CB67" s="1100"/>
      <c r="CC67" s="1100"/>
      <c r="CD67" s="1100"/>
      <c r="CE67" s="1100"/>
      <c r="CF67" s="1100"/>
      <c r="CG67" s="1100"/>
      <c r="CH67" s="1100"/>
      <c r="CI67" s="1100"/>
      <c r="CJ67" s="1100"/>
      <c r="CK67" s="1100"/>
      <c r="CL67" s="1100"/>
      <c r="CM67" s="1100"/>
      <c r="CN67" s="1100"/>
      <c r="CO67" s="1100"/>
      <c r="CP67" s="1100"/>
      <c r="CQ67" s="1100"/>
      <c r="CR67" s="1100"/>
      <c r="CS67" s="1100"/>
      <c r="CT67" s="1100"/>
      <c r="CU67" s="1100"/>
      <c r="CV67" s="1100"/>
      <c r="CW67" s="1100"/>
      <c r="CX67" s="1100"/>
      <c r="CY67" s="1100"/>
      <c r="CZ67" s="1100"/>
      <c r="DA67" s="1100"/>
      <c r="DB67" s="1100"/>
      <c r="DC67" s="1101"/>
    </row>
    <row r="68" spans="2:107" ht="13.2" x14ac:dyDescent="0.2">
      <c r="B68" s="80"/>
      <c r="AN68" s="1099"/>
      <c r="AO68" s="1100"/>
      <c r="AP68" s="1100"/>
      <c r="AQ68" s="1100"/>
      <c r="AR68" s="1100"/>
      <c r="AS68" s="1100"/>
      <c r="AT68" s="1100"/>
      <c r="AU68" s="1100"/>
      <c r="AV68" s="1100"/>
      <c r="AW68" s="1100"/>
      <c r="AX68" s="1100"/>
      <c r="AY68" s="1100"/>
      <c r="AZ68" s="1100"/>
      <c r="BA68" s="1100"/>
      <c r="BB68" s="1100"/>
      <c r="BC68" s="1100"/>
      <c r="BD68" s="1100"/>
      <c r="BE68" s="1100"/>
      <c r="BF68" s="1100"/>
      <c r="BG68" s="1100"/>
      <c r="BH68" s="1100"/>
      <c r="BI68" s="1100"/>
      <c r="BJ68" s="1100"/>
      <c r="BK68" s="1100"/>
      <c r="BL68" s="1100"/>
      <c r="BM68" s="1100"/>
      <c r="BN68" s="1100"/>
      <c r="BO68" s="1100"/>
      <c r="BP68" s="1100"/>
      <c r="BQ68" s="1100"/>
      <c r="BR68" s="1100"/>
      <c r="BS68" s="1100"/>
      <c r="BT68" s="1100"/>
      <c r="BU68" s="1100"/>
      <c r="BV68" s="1100"/>
      <c r="BW68" s="1100"/>
      <c r="BX68" s="1100"/>
      <c r="BY68" s="1100"/>
      <c r="BZ68" s="1100"/>
      <c r="CA68" s="1100"/>
      <c r="CB68" s="1100"/>
      <c r="CC68" s="1100"/>
      <c r="CD68" s="1100"/>
      <c r="CE68" s="1100"/>
      <c r="CF68" s="1100"/>
      <c r="CG68" s="1100"/>
      <c r="CH68" s="1100"/>
      <c r="CI68" s="1100"/>
      <c r="CJ68" s="1100"/>
      <c r="CK68" s="1100"/>
      <c r="CL68" s="1100"/>
      <c r="CM68" s="1100"/>
      <c r="CN68" s="1100"/>
      <c r="CO68" s="1100"/>
      <c r="CP68" s="1100"/>
      <c r="CQ68" s="1100"/>
      <c r="CR68" s="1100"/>
      <c r="CS68" s="1100"/>
      <c r="CT68" s="1100"/>
      <c r="CU68" s="1100"/>
      <c r="CV68" s="1100"/>
      <c r="CW68" s="1100"/>
      <c r="CX68" s="1100"/>
      <c r="CY68" s="1100"/>
      <c r="CZ68" s="1100"/>
      <c r="DA68" s="1100"/>
      <c r="DB68" s="1100"/>
      <c r="DC68" s="1101"/>
    </row>
    <row r="69" spans="2:107" ht="13.2" x14ac:dyDescent="0.2">
      <c r="B69" s="80"/>
      <c r="AN69" s="1102"/>
      <c r="AO69" s="1103"/>
      <c r="AP69" s="1103"/>
      <c r="AQ69" s="1103"/>
      <c r="AR69" s="1103"/>
      <c r="AS69" s="1103"/>
      <c r="AT69" s="1103"/>
      <c r="AU69" s="1103"/>
      <c r="AV69" s="1103"/>
      <c r="AW69" s="1103"/>
      <c r="AX69" s="1103"/>
      <c r="AY69" s="1103"/>
      <c r="AZ69" s="1103"/>
      <c r="BA69" s="1103"/>
      <c r="BB69" s="1103"/>
      <c r="BC69" s="1103"/>
      <c r="BD69" s="1103"/>
      <c r="BE69" s="1103"/>
      <c r="BF69" s="1103"/>
      <c r="BG69" s="1103"/>
      <c r="BH69" s="1103"/>
      <c r="BI69" s="1103"/>
      <c r="BJ69" s="1103"/>
      <c r="BK69" s="1103"/>
      <c r="BL69" s="1103"/>
      <c r="BM69" s="1103"/>
      <c r="BN69" s="1103"/>
      <c r="BO69" s="1103"/>
      <c r="BP69" s="1103"/>
      <c r="BQ69" s="1103"/>
      <c r="BR69" s="1103"/>
      <c r="BS69" s="1103"/>
      <c r="BT69" s="1103"/>
      <c r="BU69" s="1103"/>
      <c r="BV69" s="1103"/>
      <c r="BW69" s="1103"/>
      <c r="BX69" s="1103"/>
      <c r="BY69" s="1103"/>
      <c r="BZ69" s="1103"/>
      <c r="CA69" s="1103"/>
      <c r="CB69" s="1103"/>
      <c r="CC69" s="1103"/>
      <c r="CD69" s="1103"/>
      <c r="CE69" s="1103"/>
      <c r="CF69" s="1103"/>
      <c r="CG69" s="1103"/>
      <c r="CH69" s="1103"/>
      <c r="CI69" s="1103"/>
      <c r="CJ69" s="1103"/>
      <c r="CK69" s="1103"/>
      <c r="CL69" s="1103"/>
      <c r="CM69" s="1103"/>
      <c r="CN69" s="1103"/>
      <c r="CO69" s="1103"/>
      <c r="CP69" s="1103"/>
      <c r="CQ69" s="1103"/>
      <c r="CR69" s="1103"/>
      <c r="CS69" s="1103"/>
      <c r="CT69" s="1103"/>
      <c r="CU69" s="1103"/>
      <c r="CV69" s="1103"/>
      <c r="CW69" s="1103"/>
      <c r="CX69" s="1103"/>
      <c r="CY69" s="1103"/>
      <c r="CZ69" s="1103"/>
      <c r="DA69" s="1103"/>
      <c r="DB69" s="1103"/>
      <c r="DC69" s="1104"/>
    </row>
    <row r="70" spans="2:107" ht="13.2" x14ac:dyDescent="0.2">
      <c r="B70" s="80"/>
      <c r="H70" s="313"/>
      <c r="I70" s="313"/>
      <c r="J70" s="315"/>
      <c r="K70" s="315"/>
      <c r="L70" s="319"/>
      <c r="M70" s="315"/>
      <c r="N70" s="319"/>
      <c r="AN70" s="312"/>
      <c r="AO70" s="312"/>
      <c r="AP70" s="312"/>
      <c r="AZ70" s="312"/>
      <c r="BA70" s="312"/>
      <c r="BB70" s="312"/>
      <c r="BL70" s="312"/>
      <c r="BM70" s="312"/>
      <c r="BN70" s="312"/>
      <c r="BX70" s="312"/>
      <c r="BY70" s="312"/>
      <c r="BZ70" s="312"/>
      <c r="CJ70" s="312"/>
      <c r="CK70" s="312"/>
      <c r="CL70" s="312"/>
      <c r="CV70" s="312"/>
      <c r="CW70" s="312"/>
      <c r="CX70" s="312"/>
    </row>
    <row r="71" spans="2:107" ht="13.2" x14ac:dyDescent="0.2">
      <c r="B71" s="80"/>
      <c r="G71" s="311"/>
      <c r="I71" s="314"/>
      <c r="J71" s="315"/>
      <c r="K71" s="315"/>
      <c r="L71" s="319"/>
      <c r="M71" s="315"/>
      <c r="N71" s="319"/>
      <c r="AM71" s="311"/>
      <c r="AN71" s="46" t="s">
        <v>171</v>
      </c>
    </row>
    <row r="72" spans="2:107" ht="13.2" x14ac:dyDescent="0.2">
      <c r="B72" s="80"/>
      <c r="G72" s="1093"/>
      <c r="H72" s="1093"/>
      <c r="I72" s="1093"/>
      <c r="J72" s="1093"/>
      <c r="K72" s="316"/>
      <c r="L72" s="316"/>
      <c r="M72" s="320"/>
      <c r="N72" s="320"/>
      <c r="AN72" s="1094"/>
      <c r="AO72" s="611"/>
      <c r="AP72" s="611"/>
      <c r="AQ72" s="611"/>
      <c r="AR72" s="611"/>
      <c r="AS72" s="611"/>
      <c r="AT72" s="611"/>
      <c r="AU72" s="611"/>
      <c r="AV72" s="611"/>
      <c r="AW72" s="611"/>
      <c r="AX72" s="611"/>
      <c r="AY72" s="611"/>
      <c r="AZ72" s="611"/>
      <c r="BA72" s="611"/>
      <c r="BB72" s="611"/>
      <c r="BC72" s="611"/>
      <c r="BD72" s="611"/>
      <c r="BE72" s="611"/>
      <c r="BF72" s="611"/>
      <c r="BG72" s="611"/>
      <c r="BH72" s="611"/>
      <c r="BI72" s="611"/>
      <c r="BJ72" s="611"/>
      <c r="BK72" s="611"/>
      <c r="BL72" s="611"/>
      <c r="BM72" s="611"/>
      <c r="BN72" s="611"/>
      <c r="BO72" s="612"/>
      <c r="BP72" s="1095" t="s">
        <v>529</v>
      </c>
      <c r="BQ72" s="1095"/>
      <c r="BR72" s="1095"/>
      <c r="BS72" s="1095"/>
      <c r="BT72" s="1095"/>
      <c r="BU72" s="1095"/>
      <c r="BV72" s="1095"/>
      <c r="BW72" s="1095"/>
      <c r="BX72" s="1095" t="s">
        <v>530</v>
      </c>
      <c r="BY72" s="1095"/>
      <c r="BZ72" s="1095"/>
      <c r="CA72" s="1095"/>
      <c r="CB72" s="1095"/>
      <c r="CC72" s="1095"/>
      <c r="CD72" s="1095"/>
      <c r="CE72" s="1095"/>
      <c r="CF72" s="1095" t="s">
        <v>531</v>
      </c>
      <c r="CG72" s="1095"/>
      <c r="CH72" s="1095"/>
      <c r="CI72" s="1095"/>
      <c r="CJ72" s="1095"/>
      <c r="CK72" s="1095"/>
      <c r="CL72" s="1095"/>
      <c r="CM72" s="1095"/>
      <c r="CN72" s="1095" t="s">
        <v>532</v>
      </c>
      <c r="CO72" s="1095"/>
      <c r="CP72" s="1095"/>
      <c r="CQ72" s="1095"/>
      <c r="CR72" s="1095"/>
      <c r="CS72" s="1095"/>
      <c r="CT72" s="1095"/>
      <c r="CU72" s="1095"/>
      <c r="CV72" s="1095" t="s">
        <v>254</v>
      </c>
      <c r="CW72" s="1095"/>
      <c r="CX72" s="1095"/>
      <c r="CY72" s="1095"/>
      <c r="CZ72" s="1095"/>
      <c r="DA72" s="1095"/>
      <c r="DB72" s="1095"/>
      <c r="DC72" s="1095"/>
    </row>
    <row r="73" spans="2:107" ht="13.2" x14ac:dyDescent="0.2">
      <c r="B73" s="80"/>
      <c r="G73" s="1105"/>
      <c r="H73" s="1105"/>
      <c r="I73" s="1105"/>
      <c r="J73" s="1105"/>
      <c r="K73" s="1111"/>
      <c r="L73" s="1111"/>
      <c r="M73" s="1111"/>
      <c r="N73" s="1111"/>
      <c r="AM73" s="312"/>
      <c r="AN73" s="1108" t="s">
        <v>549</v>
      </c>
      <c r="AO73" s="1108"/>
      <c r="AP73" s="1108"/>
      <c r="AQ73" s="1108"/>
      <c r="AR73" s="1108"/>
      <c r="AS73" s="1108"/>
      <c r="AT73" s="1108"/>
      <c r="AU73" s="1108"/>
      <c r="AV73" s="1108"/>
      <c r="AW73" s="1108"/>
      <c r="AX73" s="1108"/>
      <c r="AY73" s="1108"/>
      <c r="AZ73" s="1108"/>
      <c r="BA73" s="1108"/>
      <c r="BB73" s="1108" t="s">
        <v>550</v>
      </c>
      <c r="BC73" s="1108"/>
      <c r="BD73" s="1108"/>
      <c r="BE73" s="1108"/>
      <c r="BF73" s="1108"/>
      <c r="BG73" s="1108"/>
      <c r="BH73" s="1108"/>
      <c r="BI73" s="1108"/>
      <c r="BJ73" s="1108"/>
      <c r="BK73" s="1108"/>
      <c r="BL73" s="1108"/>
      <c r="BM73" s="1108"/>
      <c r="BN73" s="1108"/>
      <c r="BO73" s="1108"/>
      <c r="BP73" s="1109">
        <v>15.1</v>
      </c>
      <c r="BQ73" s="1109"/>
      <c r="BR73" s="1109"/>
      <c r="BS73" s="1109"/>
      <c r="BT73" s="1109"/>
      <c r="BU73" s="1109"/>
      <c r="BV73" s="1109"/>
      <c r="BW73" s="1109"/>
      <c r="BX73" s="1109">
        <v>9.6</v>
      </c>
      <c r="BY73" s="1109"/>
      <c r="BZ73" s="1109"/>
      <c r="CA73" s="1109"/>
      <c r="CB73" s="1109"/>
      <c r="CC73" s="1109"/>
      <c r="CD73" s="1109"/>
      <c r="CE73" s="1109"/>
      <c r="CF73" s="1109">
        <v>0.3</v>
      </c>
      <c r="CG73" s="1109"/>
      <c r="CH73" s="1109"/>
      <c r="CI73" s="1109"/>
      <c r="CJ73" s="1109"/>
      <c r="CK73" s="1109"/>
      <c r="CL73" s="1109"/>
      <c r="CM73" s="1109"/>
      <c r="CN73" s="1109"/>
      <c r="CO73" s="1109"/>
      <c r="CP73" s="1109"/>
      <c r="CQ73" s="1109"/>
      <c r="CR73" s="1109"/>
      <c r="CS73" s="1109"/>
      <c r="CT73" s="1109"/>
      <c r="CU73" s="1109"/>
      <c r="CV73" s="1109"/>
      <c r="CW73" s="1109"/>
      <c r="CX73" s="1109"/>
      <c r="CY73" s="1109"/>
      <c r="CZ73" s="1109"/>
      <c r="DA73" s="1109"/>
      <c r="DB73" s="1109"/>
      <c r="DC73" s="1109"/>
    </row>
    <row r="74" spans="2:107" ht="13.2" x14ac:dyDescent="0.2">
      <c r="B74" s="80"/>
      <c r="G74" s="1105"/>
      <c r="H74" s="1105"/>
      <c r="I74" s="1105"/>
      <c r="J74" s="1105"/>
      <c r="K74" s="1111"/>
      <c r="L74" s="1111"/>
      <c r="M74" s="1111"/>
      <c r="N74" s="1111"/>
      <c r="AM74" s="312"/>
      <c r="AN74" s="1108"/>
      <c r="AO74" s="1108"/>
      <c r="AP74" s="1108"/>
      <c r="AQ74" s="1108"/>
      <c r="AR74" s="1108"/>
      <c r="AS74" s="1108"/>
      <c r="AT74" s="1108"/>
      <c r="AU74" s="1108"/>
      <c r="AV74" s="1108"/>
      <c r="AW74" s="1108"/>
      <c r="AX74" s="1108"/>
      <c r="AY74" s="1108"/>
      <c r="AZ74" s="1108"/>
      <c r="BA74" s="1108"/>
      <c r="BB74" s="1108"/>
      <c r="BC74" s="1108"/>
      <c r="BD74" s="1108"/>
      <c r="BE74" s="1108"/>
      <c r="BF74" s="1108"/>
      <c r="BG74" s="1108"/>
      <c r="BH74" s="1108"/>
      <c r="BI74" s="1108"/>
      <c r="BJ74" s="1108"/>
      <c r="BK74" s="1108"/>
      <c r="BL74" s="1108"/>
      <c r="BM74" s="1108"/>
      <c r="BN74" s="1108"/>
      <c r="BO74" s="1108"/>
      <c r="BP74" s="1109"/>
      <c r="BQ74" s="1109"/>
      <c r="BR74" s="1109"/>
      <c r="BS74" s="1109"/>
      <c r="BT74" s="1109"/>
      <c r="BU74" s="1109"/>
      <c r="BV74" s="1109"/>
      <c r="BW74" s="1109"/>
      <c r="BX74" s="1109"/>
      <c r="BY74" s="1109"/>
      <c r="BZ74" s="1109"/>
      <c r="CA74" s="1109"/>
      <c r="CB74" s="1109"/>
      <c r="CC74" s="1109"/>
      <c r="CD74" s="1109"/>
      <c r="CE74" s="1109"/>
      <c r="CF74" s="1109"/>
      <c r="CG74" s="1109"/>
      <c r="CH74" s="1109"/>
      <c r="CI74" s="1109"/>
      <c r="CJ74" s="1109"/>
      <c r="CK74" s="1109"/>
      <c r="CL74" s="1109"/>
      <c r="CM74" s="1109"/>
      <c r="CN74" s="1109"/>
      <c r="CO74" s="1109"/>
      <c r="CP74" s="1109"/>
      <c r="CQ74" s="1109"/>
      <c r="CR74" s="1109"/>
      <c r="CS74" s="1109"/>
      <c r="CT74" s="1109"/>
      <c r="CU74" s="1109"/>
      <c r="CV74" s="1109"/>
      <c r="CW74" s="1109"/>
      <c r="CX74" s="1109"/>
      <c r="CY74" s="1109"/>
      <c r="CZ74" s="1109"/>
      <c r="DA74" s="1109"/>
      <c r="DB74" s="1109"/>
      <c r="DC74" s="1109"/>
    </row>
    <row r="75" spans="2:107" ht="13.2" x14ac:dyDescent="0.2">
      <c r="B75" s="80"/>
      <c r="G75" s="1105"/>
      <c r="H75" s="1105"/>
      <c r="I75" s="1093"/>
      <c r="J75" s="1093"/>
      <c r="K75" s="1107"/>
      <c r="L75" s="1107"/>
      <c r="M75" s="1107"/>
      <c r="N75" s="1107"/>
      <c r="AM75" s="312"/>
      <c r="AN75" s="1108"/>
      <c r="AO75" s="1108"/>
      <c r="AP75" s="1108"/>
      <c r="AQ75" s="1108"/>
      <c r="AR75" s="1108"/>
      <c r="AS75" s="1108"/>
      <c r="AT75" s="1108"/>
      <c r="AU75" s="1108"/>
      <c r="AV75" s="1108"/>
      <c r="AW75" s="1108"/>
      <c r="AX75" s="1108"/>
      <c r="AY75" s="1108"/>
      <c r="AZ75" s="1108"/>
      <c r="BA75" s="1108"/>
      <c r="BB75" s="1108" t="s">
        <v>416</v>
      </c>
      <c r="BC75" s="1108"/>
      <c r="BD75" s="1108"/>
      <c r="BE75" s="1108"/>
      <c r="BF75" s="1108"/>
      <c r="BG75" s="1108"/>
      <c r="BH75" s="1108"/>
      <c r="BI75" s="1108"/>
      <c r="BJ75" s="1108"/>
      <c r="BK75" s="1108"/>
      <c r="BL75" s="1108"/>
      <c r="BM75" s="1108"/>
      <c r="BN75" s="1108"/>
      <c r="BO75" s="1108"/>
      <c r="BP75" s="1109">
        <v>1.6</v>
      </c>
      <c r="BQ75" s="1109"/>
      <c r="BR75" s="1109"/>
      <c r="BS75" s="1109"/>
      <c r="BT75" s="1109"/>
      <c r="BU75" s="1109"/>
      <c r="BV75" s="1109"/>
      <c r="BW75" s="1109"/>
      <c r="BX75" s="1109">
        <v>1</v>
      </c>
      <c r="BY75" s="1109"/>
      <c r="BZ75" s="1109"/>
      <c r="CA75" s="1109"/>
      <c r="CB75" s="1109"/>
      <c r="CC75" s="1109"/>
      <c r="CD75" s="1109"/>
      <c r="CE75" s="1109"/>
      <c r="CF75" s="1109">
        <v>0.6</v>
      </c>
      <c r="CG75" s="1109"/>
      <c r="CH75" s="1109"/>
      <c r="CI75" s="1109"/>
      <c r="CJ75" s="1109"/>
      <c r="CK75" s="1109"/>
      <c r="CL75" s="1109"/>
      <c r="CM75" s="1109"/>
      <c r="CN75" s="1109">
        <v>0.3</v>
      </c>
      <c r="CO75" s="1109"/>
      <c r="CP75" s="1109"/>
      <c r="CQ75" s="1109"/>
      <c r="CR75" s="1109"/>
      <c r="CS75" s="1109"/>
      <c r="CT75" s="1109"/>
      <c r="CU75" s="1109"/>
      <c r="CV75" s="1109">
        <v>0.4</v>
      </c>
      <c r="CW75" s="1109"/>
      <c r="CX75" s="1109"/>
      <c r="CY75" s="1109"/>
      <c r="CZ75" s="1109"/>
      <c r="DA75" s="1109"/>
      <c r="DB75" s="1109"/>
      <c r="DC75" s="1109"/>
    </row>
    <row r="76" spans="2:107" ht="13.2" x14ac:dyDescent="0.2">
      <c r="B76" s="80"/>
      <c r="G76" s="1105"/>
      <c r="H76" s="1105"/>
      <c r="I76" s="1093"/>
      <c r="J76" s="1093"/>
      <c r="K76" s="1107"/>
      <c r="L76" s="1107"/>
      <c r="M76" s="1107"/>
      <c r="N76" s="1107"/>
      <c r="AM76" s="312"/>
      <c r="AN76" s="1108"/>
      <c r="AO76" s="1108"/>
      <c r="AP76" s="1108"/>
      <c r="AQ76" s="1108"/>
      <c r="AR76" s="1108"/>
      <c r="AS76" s="1108"/>
      <c r="AT76" s="1108"/>
      <c r="AU76" s="1108"/>
      <c r="AV76" s="1108"/>
      <c r="AW76" s="1108"/>
      <c r="AX76" s="1108"/>
      <c r="AY76" s="1108"/>
      <c r="AZ76" s="1108"/>
      <c r="BA76" s="1108"/>
      <c r="BB76" s="1108"/>
      <c r="BC76" s="1108"/>
      <c r="BD76" s="1108"/>
      <c r="BE76" s="1108"/>
      <c r="BF76" s="1108"/>
      <c r="BG76" s="1108"/>
      <c r="BH76" s="1108"/>
      <c r="BI76" s="1108"/>
      <c r="BJ76" s="1108"/>
      <c r="BK76" s="1108"/>
      <c r="BL76" s="1108"/>
      <c r="BM76" s="1108"/>
      <c r="BN76" s="1108"/>
      <c r="BO76" s="1108"/>
      <c r="BP76" s="1109"/>
      <c r="BQ76" s="1109"/>
      <c r="BR76" s="1109"/>
      <c r="BS76" s="1109"/>
      <c r="BT76" s="1109"/>
      <c r="BU76" s="1109"/>
      <c r="BV76" s="1109"/>
      <c r="BW76" s="1109"/>
      <c r="BX76" s="1109"/>
      <c r="BY76" s="1109"/>
      <c r="BZ76" s="1109"/>
      <c r="CA76" s="1109"/>
      <c r="CB76" s="1109"/>
      <c r="CC76" s="1109"/>
      <c r="CD76" s="1109"/>
      <c r="CE76" s="1109"/>
      <c r="CF76" s="1109"/>
      <c r="CG76" s="1109"/>
      <c r="CH76" s="1109"/>
      <c r="CI76" s="1109"/>
      <c r="CJ76" s="1109"/>
      <c r="CK76" s="1109"/>
      <c r="CL76" s="1109"/>
      <c r="CM76" s="1109"/>
      <c r="CN76" s="1109"/>
      <c r="CO76" s="1109"/>
      <c r="CP76" s="1109"/>
      <c r="CQ76" s="1109"/>
      <c r="CR76" s="1109"/>
      <c r="CS76" s="1109"/>
      <c r="CT76" s="1109"/>
      <c r="CU76" s="1109"/>
      <c r="CV76" s="1109"/>
      <c r="CW76" s="1109"/>
      <c r="CX76" s="1109"/>
      <c r="CY76" s="1109"/>
      <c r="CZ76" s="1109"/>
      <c r="DA76" s="1109"/>
      <c r="DB76" s="1109"/>
      <c r="DC76" s="1109"/>
    </row>
    <row r="77" spans="2:107" ht="13.2" x14ac:dyDescent="0.2">
      <c r="B77" s="80"/>
      <c r="G77" s="1093"/>
      <c r="H77" s="1093"/>
      <c r="I77" s="1093"/>
      <c r="J77" s="1093"/>
      <c r="K77" s="1111"/>
      <c r="L77" s="1111"/>
      <c r="M77" s="1111"/>
      <c r="N77" s="1111"/>
      <c r="AN77" s="1095" t="s">
        <v>468</v>
      </c>
      <c r="AO77" s="1095"/>
      <c r="AP77" s="1095"/>
      <c r="AQ77" s="1095"/>
      <c r="AR77" s="1095"/>
      <c r="AS77" s="1095"/>
      <c r="AT77" s="1095"/>
      <c r="AU77" s="1095"/>
      <c r="AV77" s="1095"/>
      <c r="AW77" s="1095"/>
      <c r="AX77" s="1095"/>
      <c r="AY77" s="1095"/>
      <c r="AZ77" s="1095"/>
      <c r="BA77" s="1095"/>
      <c r="BB77" s="1108" t="s">
        <v>550</v>
      </c>
      <c r="BC77" s="1108"/>
      <c r="BD77" s="1108"/>
      <c r="BE77" s="1108"/>
      <c r="BF77" s="1108"/>
      <c r="BG77" s="1108"/>
      <c r="BH77" s="1108"/>
      <c r="BI77" s="1108"/>
      <c r="BJ77" s="1108"/>
      <c r="BK77" s="1108"/>
      <c r="BL77" s="1108"/>
      <c r="BM77" s="1108"/>
      <c r="BN77" s="1108"/>
      <c r="BO77" s="1108"/>
      <c r="BP77" s="1109">
        <v>25.5</v>
      </c>
      <c r="BQ77" s="1109"/>
      <c r="BR77" s="1109"/>
      <c r="BS77" s="1109"/>
      <c r="BT77" s="1109"/>
      <c r="BU77" s="1109"/>
      <c r="BV77" s="1109"/>
      <c r="BW77" s="1109"/>
      <c r="BX77" s="1109">
        <v>25.1</v>
      </c>
      <c r="BY77" s="1109"/>
      <c r="BZ77" s="1109"/>
      <c r="CA77" s="1109"/>
      <c r="CB77" s="1109"/>
      <c r="CC77" s="1109"/>
      <c r="CD77" s="1109"/>
      <c r="CE77" s="1109"/>
      <c r="CF77" s="1109">
        <v>11.2</v>
      </c>
      <c r="CG77" s="1109"/>
      <c r="CH77" s="1109"/>
      <c r="CI77" s="1109"/>
      <c r="CJ77" s="1109"/>
      <c r="CK77" s="1109"/>
      <c r="CL77" s="1109"/>
      <c r="CM77" s="1109"/>
      <c r="CN77" s="1109">
        <v>4.5999999999999996</v>
      </c>
      <c r="CO77" s="1109"/>
      <c r="CP77" s="1109"/>
      <c r="CQ77" s="1109"/>
      <c r="CR77" s="1109"/>
      <c r="CS77" s="1109"/>
      <c r="CT77" s="1109"/>
      <c r="CU77" s="1109"/>
      <c r="CV77" s="1109">
        <v>4.2</v>
      </c>
      <c r="CW77" s="1109"/>
      <c r="CX77" s="1109"/>
      <c r="CY77" s="1109"/>
      <c r="CZ77" s="1109"/>
      <c r="DA77" s="1109"/>
      <c r="DB77" s="1109"/>
      <c r="DC77" s="1109"/>
    </row>
    <row r="78" spans="2:107" ht="13.2" x14ac:dyDescent="0.2">
      <c r="B78" s="80"/>
      <c r="G78" s="1093"/>
      <c r="H78" s="1093"/>
      <c r="I78" s="1093"/>
      <c r="J78" s="1093"/>
      <c r="K78" s="1111"/>
      <c r="L78" s="1111"/>
      <c r="M78" s="1111"/>
      <c r="N78" s="1111"/>
      <c r="AN78" s="1095"/>
      <c r="AO78" s="1095"/>
      <c r="AP78" s="1095"/>
      <c r="AQ78" s="1095"/>
      <c r="AR78" s="1095"/>
      <c r="AS78" s="1095"/>
      <c r="AT78" s="1095"/>
      <c r="AU78" s="1095"/>
      <c r="AV78" s="1095"/>
      <c r="AW78" s="1095"/>
      <c r="AX78" s="1095"/>
      <c r="AY78" s="1095"/>
      <c r="AZ78" s="1095"/>
      <c r="BA78" s="1095"/>
      <c r="BB78" s="1108"/>
      <c r="BC78" s="1108"/>
      <c r="BD78" s="1108"/>
      <c r="BE78" s="1108"/>
      <c r="BF78" s="1108"/>
      <c r="BG78" s="1108"/>
      <c r="BH78" s="1108"/>
      <c r="BI78" s="1108"/>
      <c r="BJ78" s="1108"/>
      <c r="BK78" s="1108"/>
      <c r="BL78" s="1108"/>
      <c r="BM78" s="1108"/>
      <c r="BN78" s="1108"/>
      <c r="BO78" s="1108"/>
      <c r="BP78" s="1109"/>
      <c r="BQ78" s="1109"/>
      <c r="BR78" s="1109"/>
      <c r="BS78" s="1109"/>
      <c r="BT78" s="1109"/>
      <c r="BU78" s="1109"/>
      <c r="BV78" s="1109"/>
      <c r="BW78" s="1109"/>
      <c r="BX78" s="1109"/>
      <c r="BY78" s="1109"/>
      <c r="BZ78" s="1109"/>
      <c r="CA78" s="1109"/>
      <c r="CB78" s="1109"/>
      <c r="CC78" s="1109"/>
      <c r="CD78" s="1109"/>
      <c r="CE78" s="1109"/>
      <c r="CF78" s="1109"/>
      <c r="CG78" s="1109"/>
      <c r="CH78" s="1109"/>
      <c r="CI78" s="1109"/>
      <c r="CJ78" s="1109"/>
      <c r="CK78" s="1109"/>
      <c r="CL78" s="1109"/>
      <c r="CM78" s="1109"/>
      <c r="CN78" s="1109"/>
      <c r="CO78" s="1109"/>
      <c r="CP78" s="1109"/>
      <c r="CQ78" s="1109"/>
      <c r="CR78" s="1109"/>
      <c r="CS78" s="1109"/>
      <c r="CT78" s="1109"/>
      <c r="CU78" s="1109"/>
      <c r="CV78" s="1109"/>
      <c r="CW78" s="1109"/>
      <c r="CX78" s="1109"/>
      <c r="CY78" s="1109"/>
      <c r="CZ78" s="1109"/>
      <c r="DA78" s="1109"/>
      <c r="DB78" s="1109"/>
      <c r="DC78" s="1109"/>
    </row>
    <row r="79" spans="2:107" ht="13.2" x14ac:dyDescent="0.2">
      <c r="B79" s="80"/>
      <c r="G79" s="1093"/>
      <c r="H79" s="1093"/>
      <c r="I79" s="1110"/>
      <c r="J79" s="1110"/>
      <c r="K79" s="1112"/>
      <c r="L79" s="1112"/>
      <c r="M79" s="1112"/>
      <c r="N79" s="1112"/>
      <c r="AN79" s="1095"/>
      <c r="AO79" s="1095"/>
      <c r="AP79" s="1095"/>
      <c r="AQ79" s="1095"/>
      <c r="AR79" s="1095"/>
      <c r="AS79" s="1095"/>
      <c r="AT79" s="1095"/>
      <c r="AU79" s="1095"/>
      <c r="AV79" s="1095"/>
      <c r="AW79" s="1095"/>
      <c r="AX79" s="1095"/>
      <c r="AY79" s="1095"/>
      <c r="AZ79" s="1095"/>
      <c r="BA79" s="1095"/>
      <c r="BB79" s="1108" t="s">
        <v>416</v>
      </c>
      <c r="BC79" s="1108"/>
      <c r="BD79" s="1108"/>
      <c r="BE79" s="1108"/>
      <c r="BF79" s="1108"/>
      <c r="BG79" s="1108"/>
      <c r="BH79" s="1108"/>
      <c r="BI79" s="1108"/>
      <c r="BJ79" s="1108"/>
      <c r="BK79" s="1108"/>
      <c r="BL79" s="1108"/>
      <c r="BM79" s="1108"/>
      <c r="BN79" s="1108"/>
      <c r="BO79" s="1108"/>
      <c r="BP79" s="1109">
        <v>6.6</v>
      </c>
      <c r="BQ79" s="1109"/>
      <c r="BR79" s="1109"/>
      <c r="BS79" s="1109"/>
      <c r="BT79" s="1109"/>
      <c r="BU79" s="1109"/>
      <c r="BV79" s="1109"/>
      <c r="BW79" s="1109"/>
      <c r="BX79" s="1109">
        <v>6.4</v>
      </c>
      <c r="BY79" s="1109"/>
      <c r="BZ79" s="1109"/>
      <c r="CA79" s="1109"/>
      <c r="CB79" s="1109"/>
      <c r="CC79" s="1109"/>
      <c r="CD79" s="1109"/>
      <c r="CE79" s="1109"/>
      <c r="CF79" s="1109">
        <v>5.7</v>
      </c>
      <c r="CG79" s="1109"/>
      <c r="CH79" s="1109"/>
      <c r="CI79" s="1109"/>
      <c r="CJ79" s="1109"/>
      <c r="CK79" s="1109"/>
      <c r="CL79" s="1109"/>
      <c r="CM79" s="1109"/>
      <c r="CN79" s="1109">
        <v>5.8</v>
      </c>
      <c r="CO79" s="1109"/>
      <c r="CP79" s="1109"/>
      <c r="CQ79" s="1109"/>
      <c r="CR79" s="1109"/>
      <c r="CS79" s="1109"/>
      <c r="CT79" s="1109"/>
      <c r="CU79" s="1109"/>
      <c r="CV79" s="1109">
        <v>5.8</v>
      </c>
      <c r="CW79" s="1109"/>
      <c r="CX79" s="1109"/>
      <c r="CY79" s="1109"/>
      <c r="CZ79" s="1109"/>
      <c r="DA79" s="1109"/>
      <c r="DB79" s="1109"/>
      <c r="DC79" s="1109"/>
    </row>
    <row r="80" spans="2:107" ht="13.2" x14ac:dyDescent="0.2">
      <c r="B80" s="80"/>
      <c r="G80" s="1093"/>
      <c r="H80" s="1093"/>
      <c r="I80" s="1110"/>
      <c r="J80" s="1110"/>
      <c r="K80" s="1112"/>
      <c r="L80" s="1112"/>
      <c r="M80" s="1112"/>
      <c r="N80" s="1112"/>
      <c r="AN80" s="1095"/>
      <c r="AO80" s="1095"/>
      <c r="AP80" s="1095"/>
      <c r="AQ80" s="1095"/>
      <c r="AR80" s="1095"/>
      <c r="AS80" s="1095"/>
      <c r="AT80" s="1095"/>
      <c r="AU80" s="1095"/>
      <c r="AV80" s="1095"/>
      <c r="AW80" s="1095"/>
      <c r="AX80" s="1095"/>
      <c r="AY80" s="1095"/>
      <c r="AZ80" s="1095"/>
      <c r="BA80" s="1095"/>
      <c r="BB80" s="1108"/>
      <c r="BC80" s="1108"/>
      <c r="BD80" s="1108"/>
      <c r="BE80" s="1108"/>
      <c r="BF80" s="1108"/>
      <c r="BG80" s="1108"/>
      <c r="BH80" s="1108"/>
      <c r="BI80" s="1108"/>
      <c r="BJ80" s="1108"/>
      <c r="BK80" s="1108"/>
      <c r="BL80" s="1108"/>
      <c r="BM80" s="1108"/>
      <c r="BN80" s="1108"/>
      <c r="BO80" s="1108"/>
      <c r="BP80" s="1109"/>
      <c r="BQ80" s="1109"/>
      <c r="BR80" s="1109"/>
      <c r="BS80" s="1109"/>
      <c r="BT80" s="1109"/>
      <c r="BU80" s="1109"/>
      <c r="BV80" s="1109"/>
      <c r="BW80" s="1109"/>
      <c r="BX80" s="1109"/>
      <c r="BY80" s="1109"/>
      <c r="BZ80" s="1109"/>
      <c r="CA80" s="1109"/>
      <c r="CB80" s="1109"/>
      <c r="CC80" s="1109"/>
      <c r="CD80" s="1109"/>
      <c r="CE80" s="1109"/>
      <c r="CF80" s="1109"/>
      <c r="CG80" s="1109"/>
      <c r="CH80" s="1109"/>
      <c r="CI80" s="1109"/>
      <c r="CJ80" s="1109"/>
      <c r="CK80" s="1109"/>
      <c r="CL80" s="1109"/>
      <c r="CM80" s="1109"/>
      <c r="CN80" s="1109"/>
      <c r="CO80" s="1109"/>
      <c r="CP80" s="1109"/>
      <c r="CQ80" s="1109"/>
      <c r="CR80" s="1109"/>
      <c r="CS80" s="1109"/>
      <c r="CT80" s="1109"/>
      <c r="CU80" s="1109"/>
      <c r="CV80" s="1109"/>
      <c r="CW80" s="1109"/>
      <c r="CX80" s="1109"/>
      <c r="CY80" s="1109"/>
      <c r="CZ80" s="1109"/>
      <c r="DA80" s="1109"/>
      <c r="DB80" s="1109"/>
      <c r="DC80" s="1109"/>
    </row>
    <row r="81" spans="2:109" ht="13.2" x14ac:dyDescent="0.2">
      <c r="B81" s="80"/>
    </row>
    <row r="82" spans="2:109" ht="16.2" x14ac:dyDescent="0.2">
      <c r="B82" s="80"/>
      <c r="K82" s="318"/>
      <c r="L82" s="318"/>
      <c r="M82" s="318"/>
      <c r="N82" s="318"/>
      <c r="AQ82" s="318"/>
      <c r="AR82" s="318"/>
      <c r="AS82" s="318"/>
      <c r="AT82" s="318"/>
      <c r="BC82" s="318"/>
      <c r="BD82" s="318"/>
      <c r="BE82" s="318"/>
      <c r="BF82" s="318"/>
      <c r="BO82" s="318"/>
      <c r="BP82" s="318"/>
      <c r="BQ82" s="318"/>
      <c r="BR82" s="318"/>
      <c r="CA82" s="318"/>
      <c r="CB82" s="318"/>
      <c r="CC82" s="318"/>
      <c r="CD82" s="318"/>
      <c r="CM82" s="318"/>
      <c r="CN82" s="318"/>
      <c r="CO82" s="318"/>
      <c r="CP82" s="318"/>
      <c r="CY82" s="318"/>
      <c r="CZ82" s="318"/>
      <c r="DA82" s="318"/>
      <c r="DB82" s="318"/>
      <c r="DC82" s="318"/>
    </row>
    <row r="83" spans="2:109" ht="13.2" x14ac:dyDescent="0.2">
      <c r="B83" s="89"/>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165"/>
    </row>
    <row r="84" spans="2:109" ht="13.2" x14ac:dyDescent="0.2">
      <c r="DD84" s="159"/>
      <c r="DE84" s="159"/>
    </row>
    <row r="85" spans="2:109" ht="13.2" x14ac:dyDescent="0.2">
      <c r="DD85" s="159"/>
      <c r="DE85" s="159"/>
    </row>
  </sheetData>
  <sheetProtection algorithmName="SHA-512" hashValue="e3fagpm0rZJlAo395IrqP/i/52nohTsmmfI/iHii5R3m5pe2XQbv4rQwlGUwUI3B/7aZuL7mJkTeaJw7bbJhHA==" saltValue="c70ucjl2n0Z8ZyKg6clSSA=="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33"/>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77" customWidth="1"/>
    <col min="35" max="122" width="2.44140625" style="78" customWidth="1"/>
    <col min="123" max="123" width="2.44140625" style="78" hidden="1" customWidth="1"/>
    <col min="124" max="16384" width="2.44140625" style="78" hidden="1"/>
  </cols>
  <sheetData>
    <row r="1" spans="1:34"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1:34" ht="13.2" x14ac:dyDescent="0.2">
      <c r="S2" s="78"/>
      <c r="AH2" s="78"/>
    </row>
    <row r="3" spans="1:34"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1:34" ht="13.2" x14ac:dyDescent="0.2"/>
    <row r="5" spans="1:34" ht="13.2" x14ac:dyDescent="0.2"/>
    <row r="6" spans="1:34" ht="13.2" x14ac:dyDescent="0.2"/>
    <row r="7" spans="1:34" ht="13.2" x14ac:dyDescent="0.2"/>
    <row r="8" spans="1:34" ht="13.2" x14ac:dyDescent="0.2"/>
    <row r="9" spans="1:34" ht="13.2" x14ac:dyDescent="0.2">
      <c r="AH9" s="78"/>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78"/>
    </row>
    <row r="18" spans="12:34" ht="13.2" x14ac:dyDescent="0.2"/>
    <row r="19" spans="12:34" ht="13.2" x14ac:dyDescent="0.2"/>
    <row r="20" spans="12:34" ht="13.2" x14ac:dyDescent="0.2">
      <c r="AH20" s="78"/>
    </row>
    <row r="21" spans="12:34" ht="13.2" x14ac:dyDescent="0.2">
      <c r="AH21" s="78"/>
    </row>
    <row r="22" spans="12:34" ht="13.2" x14ac:dyDescent="0.2"/>
    <row r="23" spans="12:34" ht="13.2" x14ac:dyDescent="0.2"/>
    <row r="24" spans="12:34" ht="13.2" x14ac:dyDescent="0.2">
      <c r="Q24" s="78"/>
    </row>
    <row r="25" spans="12:34" ht="13.2" x14ac:dyDescent="0.2"/>
    <row r="26" spans="12:34" ht="13.2" x14ac:dyDescent="0.2"/>
    <row r="27" spans="12:34" ht="13.2" x14ac:dyDescent="0.2"/>
    <row r="28" spans="12:34" ht="13.2" x14ac:dyDescent="0.2">
      <c r="O28" s="78"/>
      <c r="T28" s="78"/>
      <c r="AH28" s="78"/>
    </row>
    <row r="29" spans="12:34" ht="13.2" x14ac:dyDescent="0.2"/>
    <row r="30" spans="12:34" ht="13.2" x14ac:dyDescent="0.2"/>
    <row r="31" spans="12:34" ht="13.2" x14ac:dyDescent="0.2">
      <c r="Q31" s="78"/>
    </row>
    <row r="32" spans="12:34" ht="13.2" x14ac:dyDescent="0.2">
      <c r="L32" s="78"/>
    </row>
    <row r="33" spans="2:34" ht="13.2" x14ac:dyDescent="0.2">
      <c r="C33" s="78"/>
      <c r="E33" s="78"/>
      <c r="G33" s="78"/>
      <c r="I33" s="78"/>
      <c r="X33" s="78"/>
    </row>
    <row r="34" spans="2:34" ht="13.2" x14ac:dyDescent="0.2">
      <c r="B34" s="78"/>
      <c r="P34" s="78"/>
      <c r="R34" s="78"/>
      <c r="T34" s="78"/>
    </row>
    <row r="35" spans="2:34" ht="13.2" x14ac:dyDescent="0.2">
      <c r="D35" s="78"/>
      <c r="W35" s="78"/>
      <c r="AC35" s="78"/>
      <c r="AD35" s="78"/>
      <c r="AE35" s="78"/>
      <c r="AF35" s="78"/>
      <c r="AG35" s="78"/>
      <c r="AH35" s="78"/>
    </row>
    <row r="36" spans="2:34" ht="13.2" x14ac:dyDescent="0.2">
      <c r="H36" s="78"/>
      <c r="J36" s="78"/>
      <c r="K36" s="78"/>
      <c r="M36" s="78"/>
      <c r="Y36" s="78"/>
      <c r="Z36" s="78"/>
      <c r="AA36" s="78"/>
      <c r="AB36" s="78"/>
      <c r="AC36" s="78"/>
      <c r="AD36" s="78"/>
      <c r="AE36" s="78"/>
      <c r="AF36" s="78"/>
      <c r="AG36" s="78"/>
      <c r="AH36" s="78"/>
    </row>
    <row r="37" spans="2:34" ht="13.2" x14ac:dyDescent="0.2">
      <c r="AH37" s="78"/>
    </row>
    <row r="38" spans="2:34" ht="13.2" x14ac:dyDescent="0.2">
      <c r="AG38" s="78"/>
      <c r="AH38" s="78"/>
    </row>
    <row r="39" spans="2:34" ht="13.2" x14ac:dyDescent="0.2"/>
    <row r="40" spans="2:34" ht="13.2" x14ac:dyDescent="0.2">
      <c r="X40" s="78"/>
    </row>
    <row r="41" spans="2:34" ht="13.2" x14ac:dyDescent="0.2">
      <c r="R41" s="78"/>
    </row>
    <row r="42" spans="2:34" ht="13.2" x14ac:dyDescent="0.2">
      <c r="W42" s="78"/>
    </row>
    <row r="43" spans="2:34" ht="13.2" x14ac:dyDescent="0.2">
      <c r="Y43" s="78"/>
      <c r="Z43" s="78"/>
      <c r="AA43" s="78"/>
      <c r="AB43" s="78"/>
      <c r="AC43" s="78"/>
      <c r="AD43" s="78"/>
      <c r="AE43" s="78"/>
      <c r="AF43" s="78"/>
      <c r="AG43" s="78"/>
      <c r="AH43" s="78"/>
    </row>
    <row r="44" spans="2:34" ht="13.2" x14ac:dyDescent="0.2">
      <c r="AH44" s="78"/>
    </row>
    <row r="45" spans="2:34" ht="13.2" x14ac:dyDescent="0.2">
      <c r="X45" s="78"/>
    </row>
    <row r="46" spans="2:34" ht="13.2" x14ac:dyDescent="0.2"/>
    <row r="47" spans="2:34" ht="13.2" x14ac:dyDescent="0.2"/>
    <row r="48" spans="2:34" ht="13.2" x14ac:dyDescent="0.2">
      <c r="W48" s="78"/>
      <c r="Y48" s="78"/>
      <c r="Z48" s="78"/>
      <c r="AA48" s="78"/>
      <c r="AB48" s="78"/>
      <c r="AC48" s="78"/>
      <c r="AD48" s="78"/>
      <c r="AE48" s="78"/>
      <c r="AF48" s="78"/>
      <c r="AG48" s="78"/>
      <c r="AH48" s="78"/>
    </row>
    <row r="49" spans="28:34" ht="13.2" x14ac:dyDescent="0.2"/>
    <row r="50" spans="28:34" ht="13.2" x14ac:dyDescent="0.2">
      <c r="AE50" s="78"/>
      <c r="AF50" s="78"/>
      <c r="AG50" s="78"/>
      <c r="AH50" s="78"/>
    </row>
    <row r="51" spans="28:34" ht="13.2" x14ac:dyDescent="0.2">
      <c r="AC51" s="78"/>
      <c r="AD51" s="78"/>
      <c r="AE51" s="78"/>
      <c r="AF51" s="78"/>
      <c r="AG51" s="78"/>
      <c r="AH51" s="78"/>
    </row>
    <row r="52" spans="28:34" ht="13.2" x14ac:dyDescent="0.2"/>
    <row r="53" spans="28:34" ht="13.2" x14ac:dyDescent="0.2">
      <c r="AF53" s="78"/>
      <c r="AG53" s="78"/>
      <c r="AH53" s="78"/>
    </row>
    <row r="54" spans="28:34" ht="13.2" x14ac:dyDescent="0.2">
      <c r="AH54" s="78"/>
    </row>
    <row r="55" spans="28:34" ht="13.2" x14ac:dyDescent="0.2"/>
    <row r="56" spans="28:34" ht="13.2" x14ac:dyDescent="0.2">
      <c r="AB56" s="78"/>
      <c r="AC56" s="78"/>
      <c r="AD56" s="78"/>
      <c r="AE56" s="78"/>
      <c r="AF56" s="78"/>
      <c r="AG56" s="78"/>
      <c r="AH56" s="78"/>
    </row>
    <row r="57" spans="28:34" ht="13.2" x14ac:dyDescent="0.2">
      <c r="AH57" s="78"/>
    </row>
    <row r="58" spans="28:34" ht="13.2" x14ac:dyDescent="0.2">
      <c r="AH58" s="78"/>
    </row>
    <row r="59" spans="28:34" ht="13.2" x14ac:dyDescent="0.2"/>
    <row r="60" spans="28:34" ht="13.2" x14ac:dyDescent="0.2"/>
    <row r="61" spans="28:34" ht="13.2" x14ac:dyDescent="0.2"/>
    <row r="62" spans="28:34" ht="13.2" x14ac:dyDescent="0.2"/>
    <row r="63" spans="28:34" ht="13.2" x14ac:dyDescent="0.2">
      <c r="AH63" s="78"/>
    </row>
    <row r="64" spans="28:34" ht="13.2" x14ac:dyDescent="0.2">
      <c r="AG64" s="78"/>
      <c r="AH64" s="78"/>
    </row>
    <row r="65" spans="28:34" ht="13.2" x14ac:dyDescent="0.2"/>
    <row r="66" spans="28:34" ht="13.2" x14ac:dyDescent="0.2"/>
    <row r="67" spans="28:34" ht="13.2" x14ac:dyDescent="0.2"/>
    <row r="68" spans="28:34" ht="13.2" x14ac:dyDescent="0.2">
      <c r="AB68" s="78"/>
      <c r="AC68" s="78"/>
      <c r="AD68" s="78"/>
      <c r="AE68" s="78"/>
      <c r="AF68" s="78"/>
      <c r="AG68" s="78"/>
      <c r="AH68" s="78"/>
    </row>
    <row r="69" spans="28:34" ht="13.2" x14ac:dyDescent="0.2">
      <c r="AF69" s="78"/>
      <c r="AG69" s="78"/>
      <c r="AH69" s="78"/>
    </row>
    <row r="70" spans="28:34" ht="13.2" x14ac:dyDescent="0.2"/>
    <row r="71" spans="28:34" ht="13.2" x14ac:dyDescent="0.2"/>
    <row r="72" spans="28:34" ht="13.2" x14ac:dyDescent="0.2"/>
    <row r="73" spans="28:34" ht="13.2" x14ac:dyDescent="0.2"/>
    <row r="74" spans="28:34" ht="13.2" x14ac:dyDescent="0.2"/>
    <row r="75" spans="28:34" ht="13.2" x14ac:dyDescent="0.2">
      <c r="AH75" s="78"/>
    </row>
    <row r="76" spans="28:34" ht="13.2" x14ac:dyDescent="0.2">
      <c r="AF76" s="78"/>
      <c r="AG76" s="78"/>
      <c r="AH76" s="78"/>
    </row>
    <row r="77" spans="28:34" ht="13.2" x14ac:dyDescent="0.2">
      <c r="AG77" s="78"/>
      <c r="AH77" s="78"/>
    </row>
    <row r="78" spans="28:34" ht="13.2" x14ac:dyDescent="0.2"/>
    <row r="79" spans="28:34" ht="13.2" x14ac:dyDescent="0.2"/>
    <row r="80" spans="28:34" ht="13.2" x14ac:dyDescent="0.2"/>
    <row r="81" spans="25:34" ht="13.2" x14ac:dyDescent="0.2"/>
    <row r="82" spans="25:34" ht="13.2" x14ac:dyDescent="0.2">
      <c r="Y82" s="78"/>
    </row>
    <row r="83" spans="25:34" ht="13.2" x14ac:dyDescent="0.2">
      <c r="Y83" s="78"/>
      <c r="Z83" s="78"/>
      <c r="AA83" s="78"/>
      <c r="AB83" s="78"/>
      <c r="AC83" s="78"/>
      <c r="AD83" s="78"/>
      <c r="AE83" s="78"/>
      <c r="AF83" s="78"/>
      <c r="AG83" s="78"/>
      <c r="AH83" s="78"/>
    </row>
    <row r="84" spans="25:34" ht="13.2" x14ac:dyDescent="0.2"/>
    <row r="85" spans="25:34" ht="13.2" x14ac:dyDescent="0.2"/>
    <row r="86" spans="25:34" ht="13.2" x14ac:dyDescent="0.2"/>
    <row r="87" spans="25:34" ht="13.2" x14ac:dyDescent="0.2"/>
    <row r="88" spans="25:34" ht="13.2" x14ac:dyDescent="0.2">
      <c r="AH88" s="7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78"/>
      <c r="AG94" s="78"/>
      <c r="AH94" s="78"/>
    </row>
    <row r="95" spans="25:34" ht="13.5" customHeight="1" x14ac:dyDescent="0.2">
      <c r="AH95" s="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78"/>
    </row>
    <row r="102" spans="33:34" ht="13.5" customHeight="1" x14ac:dyDescent="0.2"/>
    <row r="103" spans="33:34" ht="13.5" customHeight="1" x14ac:dyDescent="0.2"/>
    <row r="104" spans="33:34" ht="13.5" customHeight="1" x14ac:dyDescent="0.2">
      <c r="AG104" s="78"/>
      <c r="AH104" s="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78"/>
    </row>
    <row r="117" spans="34:122" ht="13.5" customHeight="1" x14ac:dyDescent="0.2"/>
    <row r="118" spans="34:122" ht="13.5" customHeight="1" x14ac:dyDescent="0.2"/>
    <row r="119" spans="34:122" ht="13.5" customHeight="1" x14ac:dyDescent="0.2"/>
    <row r="120" spans="34:122" ht="13.5" customHeight="1" x14ac:dyDescent="0.2">
      <c r="AH120" s="78"/>
    </row>
    <row r="121" spans="34:122" ht="13.5" customHeight="1" x14ac:dyDescent="0.2">
      <c r="AH121" s="78"/>
    </row>
    <row r="122" spans="34:122" ht="13.5" customHeight="1" x14ac:dyDescent="0.2"/>
    <row r="123" spans="34:122" ht="13.5" customHeight="1" x14ac:dyDescent="0.2"/>
    <row r="124" spans="34:122" ht="13.5" customHeight="1" x14ac:dyDescent="0.2"/>
    <row r="125" spans="34:122" ht="13.5" customHeight="1" x14ac:dyDescent="0.2">
      <c r="DR125" s="78" t="s">
        <v>103</v>
      </c>
    </row>
  </sheetData>
  <sheetProtection algorithmName="SHA-512" hashValue="hReq5abcJMxS0NupeZpw1T++GXT9JTSVrqWNsHYzF+iDOGK9QhofdXTrbe009jp8Kb6+SnR6PJUbFK/+PZf8pQ==" saltValue="l/HwIjJ9gh45s9T/JfEMWA==" spinCount="100000" sheet="1" objects="1" scenarios="1"/>
  <phoneticPr fontId="33"/>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77" customWidth="1"/>
    <col min="35" max="122" width="2.44140625" style="78" customWidth="1"/>
    <col min="123" max="123" width="2.44140625" style="78" hidden="1" customWidth="1"/>
    <col min="124" max="16384" width="2.44140625" style="78" hidden="1"/>
  </cols>
  <sheetData>
    <row r="1" spans="2:34"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2:34" ht="13.2" x14ac:dyDescent="0.2">
      <c r="S2" s="78"/>
      <c r="AH2" s="78"/>
    </row>
    <row r="3" spans="2:34"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2:34" ht="13.2" x14ac:dyDescent="0.2"/>
    <row r="5" spans="2:34" ht="13.2" x14ac:dyDescent="0.2"/>
    <row r="6" spans="2:34" ht="13.2" x14ac:dyDescent="0.2"/>
    <row r="7" spans="2:34" ht="13.2" x14ac:dyDescent="0.2"/>
    <row r="8" spans="2:34" ht="13.2" x14ac:dyDescent="0.2"/>
    <row r="9" spans="2:34" ht="13.2" x14ac:dyDescent="0.2">
      <c r="AH9" s="78"/>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78"/>
    </row>
    <row r="18" spans="12:34" ht="13.2" x14ac:dyDescent="0.2"/>
    <row r="19" spans="12:34" ht="13.2" x14ac:dyDescent="0.2"/>
    <row r="20" spans="12:34" ht="13.2" x14ac:dyDescent="0.2">
      <c r="AH20" s="78"/>
    </row>
    <row r="21" spans="12:34" ht="13.2" x14ac:dyDescent="0.2">
      <c r="AH21" s="78"/>
    </row>
    <row r="22" spans="12:34" ht="13.2" x14ac:dyDescent="0.2"/>
    <row r="23" spans="12:34" ht="13.2" x14ac:dyDescent="0.2"/>
    <row r="24" spans="12:34" ht="13.2" x14ac:dyDescent="0.2">
      <c r="Q24" s="78"/>
    </row>
    <row r="25" spans="12:34" ht="13.2" x14ac:dyDescent="0.2"/>
    <row r="26" spans="12:34" ht="13.2" x14ac:dyDescent="0.2"/>
    <row r="27" spans="12:34" ht="13.2" x14ac:dyDescent="0.2"/>
    <row r="28" spans="12:34" ht="13.2" x14ac:dyDescent="0.2">
      <c r="O28" s="78"/>
      <c r="T28" s="78"/>
      <c r="AH28" s="78"/>
    </row>
    <row r="29" spans="12:34" ht="13.2" x14ac:dyDescent="0.2"/>
    <row r="30" spans="12:34" ht="13.2" x14ac:dyDescent="0.2"/>
    <row r="31" spans="12:34" ht="13.2" x14ac:dyDescent="0.2">
      <c r="Q31" s="78"/>
    </row>
    <row r="32" spans="12:34" ht="13.2" x14ac:dyDescent="0.2">
      <c r="L32" s="78"/>
    </row>
    <row r="33" spans="2:34" ht="13.2" x14ac:dyDescent="0.2">
      <c r="C33" s="78"/>
      <c r="E33" s="78"/>
      <c r="G33" s="78"/>
      <c r="I33" s="78"/>
      <c r="X33" s="78"/>
    </row>
    <row r="34" spans="2:34" ht="13.2" x14ac:dyDescent="0.2">
      <c r="B34" s="78"/>
      <c r="P34" s="78"/>
      <c r="R34" s="78"/>
      <c r="T34" s="78"/>
    </row>
    <row r="35" spans="2:34" ht="13.2" x14ac:dyDescent="0.2">
      <c r="D35" s="78"/>
      <c r="W35" s="78"/>
      <c r="AC35" s="78"/>
      <c r="AD35" s="78"/>
      <c r="AE35" s="78"/>
      <c r="AF35" s="78"/>
      <c r="AG35" s="78"/>
      <c r="AH35" s="78"/>
    </row>
    <row r="36" spans="2:34" ht="13.2" x14ac:dyDescent="0.2">
      <c r="H36" s="78"/>
      <c r="J36" s="78"/>
      <c r="K36" s="78"/>
      <c r="M36" s="78"/>
      <c r="Y36" s="78"/>
      <c r="Z36" s="78"/>
      <c r="AA36" s="78"/>
      <c r="AB36" s="78"/>
      <c r="AC36" s="78"/>
      <c r="AD36" s="78"/>
      <c r="AE36" s="78"/>
      <c r="AF36" s="78"/>
      <c r="AG36" s="78"/>
      <c r="AH36" s="78"/>
    </row>
    <row r="37" spans="2:34" ht="13.2" x14ac:dyDescent="0.2">
      <c r="AH37" s="78"/>
    </row>
    <row r="38" spans="2:34" ht="13.2" x14ac:dyDescent="0.2">
      <c r="AG38" s="78"/>
      <c r="AH38" s="78"/>
    </row>
    <row r="39" spans="2:34" ht="13.2" x14ac:dyDescent="0.2"/>
    <row r="40" spans="2:34" ht="13.2" x14ac:dyDescent="0.2">
      <c r="X40" s="78"/>
    </row>
    <row r="41" spans="2:34" ht="13.2" x14ac:dyDescent="0.2">
      <c r="R41" s="78"/>
    </row>
    <row r="42" spans="2:34" ht="13.2" x14ac:dyDescent="0.2">
      <c r="W42" s="78"/>
    </row>
    <row r="43" spans="2:34" ht="13.2" x14ac:dyDescent="0.2">
      <c r="Y43" s="78"/>
      <c r="Z43" s="78"/>
      <c r="AA43" s="78"/>
      <c r="AB43" s="78"/>
      <c r="AC43" s="78"/>
      <c r="AD43" s="78"/>
      <c r="AE43" s="78"/>
      <c r="AF43" s="78"/>
      <c r="AG43" s="78"/>
      <c r="AH43" s="78"/>
    </row>
    <row r="44" spans="2:34" ht="13.2" x14ac:dyDescent="0.2">
      <c r="AH44" s="78"/>
    </row>
    <row r="45" spans="2:34" ht="13.2" x14ac:dyDescent="0.2">
      <c r="X45" s="78"/>
    </row>
    <row r="46" spans="2:34" ht="13.2" x14ac:dyDescent="0.2"/>
    <row r="47" spans="2:34" ht="13.2" x14ac:dyDescent="0.2"/>
    <row r="48" spans="2:34" ht="13.2" x14ac:dyDescent="0.2">
      <c r="W48" s="78"/>
      <c r="Y48" s="78"/>
      <c r="Z48" s="78"/>
      <c r="AA48" s="78"/>
      <c r="AB48" s="78"/>
      <c r="AC48" s="78"/>
      <c r="AD48" s="78"/>
      <c r="AE48" s="78"/>
      <c r="AF48" s="78"/>
      <c r="AG48" s="78"/>
      <c r="AH48" s="78"/>
    </row>
    <row r="49" spans="28:34" ht="13.2" x14ac:dyDescent="0.2"/>
    <row r="50" spans="28:34" ht="13.2" x14ac:dyDescent="0.2">
      <c r="AE50" s="78"/>
      <c r="AF50" s="78"/>
      <c r="AG50" s="78"/>
      <c r="AH50" s="78"/>
    </row>
    <row r="51" spans="28:34" ht="13.2" x14ac:dyDescent="0.2">
      <c r="AC51" s="78"/>
      <c r="AD51" s="78"/>
      <c r="AE51" s="78"/>
      <c r="AF51" s="78"/>
      <c r="AG51" s="78"/>
      <c r="AH51" s="78"/>
    </row>
    <row r="52" spans="28:34" ht="13.2" x14ac:dyDescent="0.2"/>
    <row r="53" spans="28:34" ht="13.2" x14ac:dyDescent="0.2">
      <c r="AF53" s="78"/>
      <c r="AG53" s="78"/>
      <c r="AH53" s="78"/>
    </row>
    <row r="54" spans="28:34" ht="13.2" x14ac:dyDescent="0.2">
      <c r="AH54" s="78"/>
    </row>
    <row r="55" spans="28:34" ht="13.2" x14ac:dyDescent="0.2"/>
    <row r="56" spans="28:34" ht="13.2" x14ac:dyDescent="0.2">
      <c r="AB56" s="78"/>
      <c r="AC56" s="78"/>
      <c r="AD56" s="78"/>
      <c r="AE56" s="78"/>
      <c r="AF56" s="78"/>
      <c r="AG56" s="78"/>
      <c r="AH56" s="78"/>
    </row>
    <row r="57" spans="28:34" ht="13.2" x14ac:dyDescent="0.2">
      <c r="AH57" s="78"/>
    </row>
    <row r="58" spans="28:34" ht="13.2" x14ac:dyDescent="0.2">
      <c r="AH58" s="78"/>
    </row>
    <row r="59" spans="28:34" ht="13.2" x14ac:dyDescent="0.2">
      <c r="AG59" s="78"/>
      <c r="AH59" s="78"/>
    </row>
    <row r="60" spans="28:34" ht="13.2" x14ac:dyDescent="0.2"/>
    <row r="61" spans="28:34" ht="13.2" x14ac:dyDescent="0.2"/>
    <row r="62" spans="28:34" ht="13.2" x14ac:dyDescent="0.2"/>
    <row r="63" spans="28:34" ht="13.2" x14ac:dyDescent="0.2">
      <c r="AH63" s="78"/>
    </row>
    <row r="64" spans="28:34" ht="13.2" x14ac:dyDescent="0.2">
      <c r="AG64" s="78"/>
      <c r="AH64" s="78"/>
    </row>
    <row r="65" spans="28:34" ht="13.2" x14ac:dyDescent="0.2"/>
    <row r="66" spans="28:34" ht="13.2" x14ac:dyDescent="0.2"/>
    <row r="67" spans="28:34" ht="13.2" x14ac:dyDescent="0.2"/>
    <row r="68" spans="28:34" ht="13.2" x14ac:dyDescent="0.2">
      <c r="AB68" s="78"/>
      <c r="AC68" s="78"/>
      <c r="AD68" s="78"/>
      <c r="AE68" s="78"/>
      <c r="AF68" s="78"/>
      <c r="AG68" s="78"/>
      <c r="AH68" s="78"/>
    </row>
    <row r="69" spans="28:34" ht="13.2" x14ac:dyDescent="0.2">
      <c r="AF69" s="78"/>
      <c r="AG69" s="78"/>
      <c r="AH69" s="78"/>
    </row>
    <row r="70" spans="28:34" ht="13.2" x14ac:dyDescent="0.2"/>
    <row r="71" spans="28:34" ht="13.2" x14ac:dyDescent="0.2"/>
    <row r="72" spans="28:34" ht="13.2" x14ac:dyDescent="0.2"/>
    <row r="73" spans="28:34" ht="13.2" x14ac:dyDescent="0.2"/>
    <row r="74" spans="28:34" ht="13.2" x14ac:dyDescent="0.2"/>
    <row r="75" spans="28:34" ht="13.2" x14ac:dyDescent="0.2">
      <c r="AH75" s="78"/>
    </row>
    <row r="76" spans="28:34" ht="13.2" x14ac:dyDescent="0.2">
      <c r="AF76" s="78"/>
      <c r="AG76" s="78"/>
      <c r="AH76" s="78"/>
    </row>
    <row r="77" spans="28:34" ht="13.2" x14ac:dyDescent="0.2">
      <c r="AG77" s="78"/>
      <c r="AH77" s="78"/>
    </row>
    <row r="78" spans="28:34" ht="13.2" x14ac:dyDescent="0.2"/>
    <row r="79" spans="28:34" ht="13.2" x14ac:dyDescent="0.2"/>
    <row r="80" spans="28:34" ht="13.2" x14ac:dyDescent="0.2"/>
    <row r="81" spans="25:34" ht="13.2" x14ac:dyDescent="0.2"/>
    <row r="82" spans="25:34" ht="13.2" x14ac:dyDescent="0.2">
      <c r="Y82" s="78"/>
    </row>
    <row r="83" spans="25:34" ht="13.2" x14ac:dyDescent="0.2">
      <c r="Y83" s="78"/>
      <c r="Z83" s="78"/>
      <c r="AA83" s="78"/>
      <c r="AB83" s="78"/>
      <c r="AC83" s="78"/>
      <c r="AD83" s="78"/>
      <c r="AE83" s="78"/>
      <c r="AF83" s="78"/>
      <c r="AG83" s="78"/>
      <c r="AH83" s="78"/>
    </row>
    <row r="84" spans="25:34" ht="13.2" x14ac:dyDescent="0.2"/>
    <row r="85" spans="25:34" ht="13.2" x14ac:dyDescent="0.2"/>
    <row r="86" spans="25:34" ht="13.2" x14ac:dyDescent="0.2"/>
    <row r="87" spans="25:34" ht="13.2" x14ac:dyDescent="0.2"/>
    <row r="88" spans="25:34" ht="13.2" x14ac:dyDescent="0.2">
      <c r="AH88" s="7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78"/>
      <c r="AG94" s="78"/>
      <c r="AH94" s="78"/>
    </row>
    <row r="95" spans="25:34" ht="13.5" customHeight="1" x14ac:dyDescent="0.2">
      <c r="AH95" s="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78"/>
    </row>
    <row r="102" spans="33:34" ht="13.5" customHeight="1" x14ac:dyDescent="0.2"/>
    <row r="103" spans="33:34" ht="13.5" customHeight="1" x14ac:dyDescent="0.2"/>
    <row r="104" spans="33:34" ht="13.5" customHeight="1" x14ac:dyDescent="0.2">
      <c r="AG104" s="78"/>
      <c r="AH104" s="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78"/>
    </row>
    <row r="117" spans="34:122" ht="13.5" customHeight="1" x14ac:dyDescent="0.2"/>
    <row r="118" spans="34:122" ht="13.5" customHeight="1" x14ac:dyDescent="0.2"/>
    <row r="119" spans="34:122" ht="13.5" customHeight="1" x14ac:dyDescent="0.2"/>
    <row r="120" spans="34:122" ht="13.5" customHeight="1" x14ac:dyDescent="0.2">
      <c r="AH120" s="78"/>
    </row>
    <row r="121" spans="34:122" ht="13.5" customHeight="1" x14ac:dyDescent="0.2">
      <c r="AH121" s="78"/>
    </row>
    <row r="122" spans="34:122" ht="13.5" customHeight="1" x14ac:dyDescent="0.2"/>
    <row r="123" spans="34:122" ht="13.5" customHeight="1" x14ac:dyDescent="0.2"/>
    <row r="124" spans="34:122" ht="13.5" customHeight="1" x14ac:dyDescent="0.2"/>
    <row r="125" spans="34:122" ht="13.5" customHeight="1" x14ac:dyDescent="0.2">
      <c r="DR125" s="78" t="s">
        <v>103</v>
      </c>
    </row>
  </sheetData>
  <sheetProtection algorithmName="SHA-512" hashValue="zkjSqlZ6u9v3srDs1COBhJ7sYGPMuNcBCEpALSM1gR3aA1dbak/WSQb0kmvaF4DpaHKcr5gWmUIIfvqXRg92/g==" saltValue="hQpB2QEBtAXjsCN7ALlGpQ==" spinCount="100000" sheet="1" objects="1" scenarios="1"/>
  <phoneticPr fontId="33"/>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60" t="s">
        <v>301</v>
      </c>
      <c r="DI1" s="561"/>
      <c r="DJ1" s="561"/>
      <c r="DK1" s="561"/>
      <c r="DL1" s="561"/>
      <c r="DM1" s="561"/>
      <c r="DN1" s="562"/>
      <c r="DO1" s="1"/>
      <c r="DP1" s="560" t="s">
        <v>16</v>
      </c>
      <c r="DQ1" s="561"/>
      <c r="DR1" s="561"/>
      <c r="DS1" s="561"/>
      <c r="DT1" s="561"/>
      <c r="DU1" s="561"/>
      <c r="DV1" s="561"/>
      <c r="DW1" s="561"/>
      <c r="DX1" s="561"/>
      <c r="DY1" s="561"/>
      <c r="DZ1" s="561"/>
      <c r="EA1" s="561"/>
      <c r="EB1" s="561"/>
      <c r="EC1" s="562"/>
      <c r="ED1" s="2"/>
      <c r="EE1" s="2"/>
      <c r="EF1" s="2"/>
      <c r="EG1" s="2"/>
      <c r="EH1" s="2"/>
      <c r="EI1" s="2"/>
      <c r="EJ1" s="2"/>
      <c r="EK1" s="2"/>
      <c r="EL1" s="2"/>
      <c r="EM1" s="2"/>
    </row>
    <row r="2" spans="2:143" ht="22.5" customHeight="1" x14ac:dyDescent="0.2">
      <c r="B2" s="40" t="s">
        <v>302</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48" t="s">
        <v>117</v>
      </c>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8" t="s">
        <v>304</v>
      </c>
      <c r="AQ3" s="349"/>
      <c r="AR3" s="349"/>
      <c r="AS3" s="349"/>
      <c r="AT3" s="349"/>
      <c r="AU3" s="349"/>
      <c r="AV3" s="349"/>
      <c r="AW3" s="349"/>
      <c r="AX3" s="349"/>
      <c r="AY3" s="349"/>
      <c r="AZ3" s="349"/>
      <c r="BA3" s="349"/>
      <c r="BB3" s="349"/>
      <c r="BC3" s="349"/>
      <c r="BD3" s="349"/>
      <c r="BE3" s="349"/>
      <c r="BF3" s="349"/>
      <c r="BG3" s="349"/>
      <c r="BH3" s="349"/>
      <c r="BI3" s="349"/>
      <c r="BJ3" s="349"/>
      <c r="BK3" s="349"/>
      <c r="BL3" s="349"/>
      <c r="BM3" s="349"/>
      <c r="BN3" s="349"/>
      <c r="BO3" s="349"/>
      <c r="BP3" s="349"/>
      <c r="BQ3" s="349"/>
      <c r="BR3" s="349"/>
      <c r="BS3" s="349"/>
      <c r="BT3" s="349"/>
      <c r="BU3" s="349"/>
      <c r="BV3" s="349"/>
      <c r="BW3" s="349"/>
      <c r="BX3" s="349"/>
      <c r="BY3" s="349"/>
      <c r="BZ3" s="349"/>
      <c r="CA3" s="349"/>
      <c r="CB3" s="391"/>
      <c r="CD3" s="348" t="s">
        <v>305</v>
      </c>
      <c r="CE3" s="349"/>
      <c r="CF3" s="349"/>
      <c r="CG3" s="349"/>
      <c r="CH3" s="349"/>
      <c r="CI3" s="349"/>
      <c r="CJ3" s="349"/>
      <c r="CK3" s="349"/>
      <c r="CL3" s="349"/>
      <c r="CM3" s="349"/>
      <c r="CN3" s="349"/>
      <c r="CO3" s="349"/>
      <c r="CP3" s="349"/>
      <c r="CQ3" s="349"/>
      <c r="CR3" s="349"/>
      <c r="CS3" s="349"/>
      <c r="CT3" s="349"/>
      <c r="CU3" s="349"/>
      <c r="CV3" s="349"/>
      <c r="CW3" s="349"/>
      <c r="CX3" s="349"/>
      <c r="CY3" s="349"/>
      <c r="CZ3" s="349"/>
      <c r="DA3" s="349"/>
      <c r="DB3" s="349"/>
      <c r="DC3" s="349"/>
      <c r="DD3" s="349"/>
      <c r="DE3" s="349"/>
      <c r="DF3" s="349"/>
      <c r="DG3" s="349"/>
      <c r="DH3" s="349"/>
      <c r="DI3" s="349"/>
      <c r="DJ3" s="349"/>
      <c r="DK3" s="349"/>
      <c r="DL3" s="349"/>
      <c r="DM3" s="349"/>
      <c r="DN3" s="349"/>
      <c r="DO3" s="349"/>
      <c r="DP3" s="349"/>
      <c r="DQ3" s="349"/>
      <c r="DR3" s="349"/>
      <c r="DS3" s="349"/>
      <c r="DT3" s="349"/>
      <c r="DU3" s="349"/>
      <c r="DV3" s="349"/>
      <c r="DW3" s="349"/>
      <c r="DX3" s="349"/>
      <c r="DY3" s="349"/>
      <c r="DZ3" s="349"/>
      <c r="EA3" s="349"/>
      <c r="EB3" s="349"/>
      <c r="EC3" s="391"/>
    </row>
    <row r="4" spans="2:143" ht="11.25" customHeight="1" x14ac:dyDescent="0.2">
      <c r="B4" s="348" t="s">
        <v>6</v>
      </c>
      <c r="C4" s="349"/>
      <c r="D4" s="349"/>
      <c r="E4" s="349"/>
      <c r="F4" s="349"/>
      <c r="G4" s="349"/>
      <c r="H4" s="349"/>
      <c r="I4" s="349"/>
      <c r="J4" s="349"/>
      <c r="K4" s="349"/>
      <c r="L4" s="349"/>
      <c r="M4" s="349"/>
      <c r="N4" s="349"/>
      <c r="O4" s="349"/>
      <c r="P4" s="349"/>
      <c r="Q4" s="391"/>
      <c r="R4" s="348" t="s">
        <v>309</v>
      </c>
      <c r="S4" s="349"/>
      <c r="T4" s="349"/>
      <c r="U4" s="349"/>
      <c r="V4" s="349"/>
      <c r="W4" s="349"/>
      <c r="X4" s="349"/>
      <c r="Y4" s="391"/>
      <c r="Z4" s="348" t="s">
        <v>311</v>
      </c>
      <c r="AA4" s="349"/>
      <c r="AB4" s="349"/>
      <c r="AC4" s="391"/>
      <c r="AD4" s="348" t="s">
        <v>255</v>
      </c>
      <c r="AE4" s="349"/>
      <c r="AF4" s="349"/>
      <c r="AG4" s="349"/>
      <c r="AH4" s="349"/>
      <c r="AI4" s="349"/>
      <c r="AJ4" s="349"/>
      <c r="AK4" s="391"/>
      <c r="AL4" s="348" t="s">
        <v>311</v>
      </c>
      <c r="AM4" s="349"/>
      <c r="AN4" s="349"/>
      <c r="AO4" s="391"/>
      <c r="AP4" s="563" t="s">
        <v>313</v>
      </c>
      <c r="AQ4" s="563"/>
      <c r="AR4" s="563"/>
      <c r="AS4" s="563"/>
      <c r="AT4" s="563"/>
      <c r="AU4" s="563"/>
      <c r="AV4" s="563"/>
      <c r="AW4" s="563"/>
      <c r="AX4" s="563"/>
      <c r="AY4" s="563"/>
      <c r="AZ4" s="563"/>
      <c r="BA4" s="563"/>
      <c r="BB4" s="563"/>
      <c r="BC4" s="563"/>
      <c r="BD4" s="563"/>
      <c r="BE4" s="563"/>
      <c r="BF4" s="563"/>
      <c r="BG4" s="563" t="s">
        <v>291</v>
      </c>
      <c r="BH4" s="563"/>
      <c r="BI4" s="563"/>
      <c r="BJ4" s="563"/>
      <c r="BK4" s="563"/>
      <c r="BL4" s="563"/>
      <c r="BM4" s="563"/>
      <c r="BN4" s="563"/>
      <c r="BO4" s="563" t="s">
        <v>311</v>
      </c>
      <c r="BP4" s="563"/>
      <c r="BQ4" s="563"/>
      <c r="BR4" s="563"/>
      <c r="BS4" s="563" t="s">
        <v>315</v>
      </c>
      <c r="BT4" s="563"/>
      <c r="BU4" s="563"/>
      <c r="BV4" s="563"/>
      <c r="BW4" s="563"/>
      <c r="BX4" s="563"/>
      <c r="BY4" s="563"/>
      <c r="BZ4" s="563"/>
      <c r="CA4" s="563"/>
      <c r="CB4" s="563"/>
      <c r="CD4" s="348" t="s">
        <v>316</v>
      </c>
      <c r="CE4" s="349"/>
      <c r="CF4" s="349"/>
      <c r="CG4" s="349"/>
      <c r="CH4" s="349"/>
      <c r="CI4" s="349"/>
      <c r="CJ4" s="349"/>
      <c r="CK4" s="349"/>
      <c r="CL4" s="349"/>
      <c r="CM4" s="349"/>
      <c r="CN4" s="349"/>
      <c r="CO4" s="349"/>
      <c r="CP4" s="349"/>
      <c r="CQ4" s="349"/>
      <c r="CR4" s="349"/>
      <c r="CS4" s="349"/>
      <c r="CT4" s="349"/>
      <c r="CU4" s="349"/>
      <c r="CV4" s="349"/>
      <c r="CW4" s="349"/>
      <c r="CX4" s="349"/>
      <c r="CY4" s="349"/>
      <c r="CZ4" s="349"/>
      <c r="DA4" s="349"/>
      <c r="DB4" s="349"/>
      <c r="DC4" s="349"/>
      <c r="DD4" s="349"/>
      <c r="DE4" s="349"/>
      <c r="DF4" s="349"/>
      <c r="DG4" s="349"/>
      <c r="DH4" s="349"/>
      <c r="DI4" s="349"/>
      <c r="DJ4" s="349"/>
      <c r="DK4" s="349"/>
      <c r="DL4" s="349"/>
      <c r="DM4" s="349"/>
      <c r="DN4" s="349"/>
      <c r="DO4" s="349"/>
      <c r="DP4" s="349"/>
      <c r="DQ4" s="349"/>
      <c r="DR4" s="349"/>
      <c r="DS4" s="349"/>
      <c r="DT4" s="349"/>
      <c r="DU4" s="349"/>
      <c r="DV4" s="349"/>
      <c r="DW4" s="349"/>
      <c r="DX4" s="349"/>
      <c r="DY4" s="349"/>
      <c r="DZ4" s="349"/>
      <c r="EA4" s="349"/>
      <c r="EB4" s="349"/>
      <c r="EC4" s="391"/>
    </row>
    <row r="5" spans="2:143" ht="11.25" customHeight="1" x14ac:dyDescent="0.2">
      <c r="B5" s="564" t="s">
        <v>308</v>
      </c>
      <c r="C5" s="565"/>
      <c r="D5" s="565"/>
      <c r="E5" s="565"/>
      <c r="F5" s="565"/>
      <c r="G5" s="565"/>
      <c r="H5" s="565"/>
      <c r="I5" s="565"/>
      <c r="J5" s="565"/>
      <c r="K5" s="565"/>
      <c r="L5" s="565"/>
      <c r="M5" s="565"/>
      <c r="N5" s="565"/>
      <c r="O5" s="565"/>
      <c r="P5" s="565"/>
      <c r="Q5" s="566"/>
      <c r="R5" s="567">
        <v>10264573</v>
      </c>
      <c r="S5" s="568"/>
      <c r="T5" s="568"/>
      <c r="U5" s="568"/>
      <c r="V5" s="568"/>
      <c r="W5" s="568"/>
      <c r="X5" s="568"/>
      <c r="Y5" s="569"/>
      <c r="Z5" s="570">
        <v>38.200000000000003</v>
      </c>
      <c r="AA5" s="570"/>
      <c r="AB5" s="570"/>
      <c r="AC5" s="570"/>
      <c r="AD5" s="571">
        <v>9410060</v>
      </c>
      <c r="AE5" s="571"/>
      <c r="AF5" s="571"/>
      <c r="AG5" s="571"/>
      <c r="AH5" s="571"/>
      <c r="AI5" s="571"/>
      <c r="AJ5" s="571"/>
      <c r="AK5" s="571"/>
      <c r="AL5" s="572">
        <v>76.400000000000006</v>
      </c>
      <c r="AM5" s="573"/>
      <c r="AN5" s="573"/>
      <c r="AO5" s="574"/>
      <c r="AP5" s="564" t="s">
        <v>317</v>
      </c>
      <c r="AQ5" s="565"/>
      <c r="AR5" s="565"/>
      <c r="AS5" s="565"/>
      <c r="AT5" s="565"/>
      <c r="AU5" s="565"/>
      <c r="AV5" s="565"/>
      <c r="AW5" s="565"/>
      <c r="AX5" s="565"/>
      <c r="AY5" s="565"/>
      <c r="AZ5" s="565"/>
      <c r="BA5" s="565"/>
      <c r="BB5" s="565"/>
      <c r="BC5" s="565"/>
      <c r="BD5" s="565"/>
      <c r="BE5" s="565"/>
      <c r="BF5" s="566"/>
      <c r="BG5" s="575">
        <v>9410060</v>
      </c>
      <c r="BH5" s="354"/>
      <c r="BI5" s="354"/>
      <c r="BJ5" s="354"/>
      <c r="BK5" s="354"/>
      <c r="BL5" s="354"/>
      <c r="BM5" s="354"/>
      <c r="BN5" s="576"/>
      <c r="BO5" s="577">
        <v>91.7</v>
      </c>
      <c r="BP5" s="577"/>
      <c r="BQ5" s="577"/>
      <c r="BR5" s="577"/>
      <c r="BS5" s="578">
        <v>26276</v>
      </c>
      <c r="BT5" s="578"/>
      <c r="BU5" s="578"/>
      <c r="BV5" s="578"/>
      <c r="BW5" s="578"/>
      <c r="BX5" s="578"/>
      <c r="BY5" s="578"/>
      <c r="BZ5" s="578"/>
      <c r="CA5" s="578"/>
      <c r="CB5" s="579"/>
      <c r="CD5" s="348" t="s">
        <v>313</v>
      </c>
      <c r="CE5" s="349"/>
      <c r="CF5" s="349"/>
      <c r="CG5" s="349"/>
      <c r="CH5" s="349"/>
      <c r="CI5" s="349"/>
      <c r="CJ5" s="349"/>
      <c r="CK5" s="349"/>
      <c r="CL5" s="349"/>
      <c r="CM5" s="349"/>
      <c r="CN5" s="349"/>
      <c r="CO5" s="349"/>
      <c r="CP5" s="349"/>
      <c r="CQ5" s="391"/>
      <c r="CR5" s="348" t="s">
        <v>320</v>
      </c>
      <c r="CS5" s="349"/>
      <c r="CT5" s="349"/>
      <c r="CU5" s="349"/>
      <c r="CV5" s="349"/>
      <c r="CW5" s="349"/>
      <c r="CX5" s="349"/>
      <c r="CY5" s="391"/>
      <c r="CZ5" s="348" t="s">
        <v>311</v>
      </c>
      <c r="DA5" s="349"/>
      <c r="DB5" s="349"/>
      <c r="DC5" s="391"/>
      <c r="DD5" s="348" t="s">
        <v>322</v>
      </c>
      <c r="DE5" s="349"/>
      <c r="DF5" s="349"/>
      <c r="DG5" s="349"/>
      <c r="DH5" s="349"/>
      <c r="DI5" s="349"/>
      <c r="DJ5" s="349"/>
      <c r="DK5" s="349"/>
      <c r="DL5" s="349"/>
      <c r="DM5" s="349"/>
      <c r="DN5" s="349"/>
      <c r="DO5" s="349"/>
      <c r="DP5" s="391"/>
      <c r="DQ5" s="348" t="s">
        <v>325</v>
      </c>
      <c r="DR5" s="349"/>
      <c r="DS5" s="349"/>
      <c r="DT5" s="349"/>
      <c r="DU5" s="349"/>
      <c r="DV5" s="349"/>
      <c r="DW5" s="349"/>
      <c r="DX5" s="349"/>
      <c r="DY5" s="349"/>
      <c r="DZ5" s="349"/>
      <c r="EA5" s="349"/>
      <c r="EB5" s="349"/>
      <c r="EC5" s="391"/>
    </row>
    <row r="6" spans="2:143" ht="11.25" customHeight="1" x14ac:dyDescent="0.2">
      <c r="B6" s="580" t="s">
        <v>326</v>
      </c>
      <c r="C6" s="469"/>
      <c r="D6" s="469"/>
      <c r="E6" s="469"/>
      <c r="F6" s="469"/>
      <c r="G6" s="469"/>
      <c r="H6" s="469"/>
      <c r="I6" s="469"/>
      <c r="J6" s="469"/>
      <c r="K6" s="469"/>
      <c r="L6" s="469"/>
      <c r="M6" s="469"/>
      <c r="N6" s="469"/>
      <c r="O6" s="469"/>
      <c r="P6" s="469"/>
      <c r="Q6" s="581"/>
      <c r="R6" s="575">
        <v>106591</v>
      </c>
      <c r="S6" s="354"/>
      <c r="T6" s="354"/>
      <c r="U6" s="354"/>
      <c r="V6" s="354"/>
      <c r="W6" s="354"/>
      <c r="X6" s="354"/>
      <c r="Y6" s="576"/>
      <c r="Z6" s="577">
        <v>0.4</v>
      </c>
      <c r="AA6" s="577"/>
      <c r="AB6" s="577"/>
      <c r="AC6" s="577"/>
      <c r="AD6" s="578">
        <v>106591</v>
      </c>
      <c r="AE6" s="578"/>
      <c r="AF6" s="578"/>
      <c r="AG6" s="578"/>
      <c r="AH6" s="578"/>
      <c r="AI6" s="578"/>
      <c r="AJ6" s="578"/>
      <c r="AK6" s="578"/>
      <c r="AL6" s="582">
        <v>0.9</v>
      </c>
      <c r="AM6" s="360"/>
      <c r="AN6" s="360"/>
      <c r="AO6" s="583"/>
      <c r="AP6" s="580" t="s">
        <v>108</v>
      </c>
      <c r="AQ6" s="469"/>
      <c r="AR6" s="469"/>
      <c r="AS6" s="469"/>
      <c r="AT6" s="469"/>
      <c r="AU6" s="469"/>
      <c r="AV6" s="469"/>
      <c r="AW6" s="469"/>
      <c r="AX6" s="469"/>
      <c r="AY6" s="469"/>
      <c r="AZ6" s="469"/>
      <c r="BA6" s="469"/>
      <c r="BB6" s="469"/>
      <c r="BC6" s="469"/>
      <c r="BD6" s="469"/>
      <c r="BE6" s="469"/>
      <c r="BF6" s="581"/>
      <c r="BG6" s="575">
        <v>9410060</v>
      </c>
      <c r="BH6" s="354"/>
      <c r="BI6" s="354"/>
      <c r="BJ6" s="354"/>
      <c r="BK6" s="354"/>
      <c r="BL6" s="354"/>
      <c r="BM6" s="354"/>
      <c r="BN6" s="576"/>
      <c r="BO6" s="577">
        <v>91.7</v>
      </c>
      <c r="BP6" s="577"/>
      <c r="BQ6" s="577"/>
      <c r="BR6" s="577"/>
      <c r="BS6" s="578">
        <v>26276</v>
      </c>
      <c r="BT6" s="578"/>
      <c r="BU6" s="578"/>
      <c r="BV6" s="578"/>
      <c r="BW6" s="578"/>
      <c r="BX6" s="578"/>
      <c r="BY6" s="578"/>
      <c r="BZ6" s="578"/>
      <c r="CA6" s="578"/>
      <c r="CB6" s="579"/>
      <c r="CD6" s="564" t="s">
        <v>327</v>
      </c>
      <c r="CE6" s="565"/>
      <c r="CF6" s="565"/>
      <c r="CG6" s="565"/>
      <c r="CH6" s="565"/>
      <c r="CI6" s="565"/>
      <c r="CJ6" s="565"/>
      <c r="CK6" s="565"/>
      <c r="CL6" s="565"/>
      <c r="CM6" s="565"/>
      <c r="CN6" s="565"/>
      <c r="CO6" s="565"/>
      <c r="CP6" s="565"/>
      <c r="CQ6" s="566"/>
      <c r="CR6" s="575">
        <v>239228</v>
      </c>
      <c r="CS6" s="354"/>
      <c r="CT6" s="354"/>
      <c r="CU6" s="354"/>
      <c r="CV6" s="354"/>
      <c r="CW6" s="354"/>
      <c r="CX6" s="354"/>
      <c r="CY6" s="576"/>
      <c r="CZ6" s="572">
        <v>0.9</v>
      </c>
      <c r="DA6" s="573"/>
      <c r="DB6" s="573"/>
      <c r="DC6" s="584"/>
      <c r="DD6" s="585" t="s">
        <v>203</v>
      </c>
      <c r="DE6" s="354"/>
      <c r="DF6" s="354"/>
      <c r="DG6" s="354"/>
      <c r="DH6" s="354"/>
      <c r="DI6" s="354"/>
      <c r="DJ6" s="354"/>
      <c r="DK6" s="354"/>
      <c r="DL6" s="354"/>
      <c r="DM6" s="354"/>
      <c r="DN6" s="354"/>
      <c r="DO6" s="354"/>
      <c r="DP6" s="576"/>
      <c r="DQ6" s="585">
        <v>239228</v>
      </c>
      <c r="DR6" s="354"/>
      <c r="DS6" s="354"/>
      <c r="DT6" s="354"/>
      <c r="DU6" s="354"/>
      <c r="DV6" s="354"/>
      <c r="DW6" s="354"/>
      <c r="DX6" s="354"/>
      <c r="DY6" s="354"/>
      <c r="DZ6" s="354"/>
      <c r="EA6" s="354"/>
      <c r="EB6" s="354"/>
      <c r="EC6" s="586"/>
    </row>
    <row r="7" spans="2:143" ht="11.25" customHeight="1" x14ac:dyDescent="0.2">
      <c r="B7" s="580" t="s">
        <v>47</v>
      </c>
      <c r="C7" s="469"/>
      <c r="D7" s="469"/>
      <c r="E7" s="469"/>
      <c r="F7" s="469"/>
      <c r="G7" s="469"/>
      <c r="H7" s="469"/>
      <c r="I7" s="469"/>
      <c r="J7" s="469"/>
      <c r="K7" s="469"/>
      <c r="L7" s="469"/>
      <c r="M7" s="469"/>
      <c r="N7" s="469"/>
      <c r="O7" s="469"/>
      <c r="P7" s="469"/>
      <c r="Q7" s="581"/>
      <c r="R7" s="575">
        <v>15142</v>
      </c>
      <c r="S7" s="354"/>
      <c r="T7" s="354"/>
      <c r="U7" s="354"/>
      <c r="V7" s="354"/>
      <c r="W7" s="354"/>
      <c r="X7" s="354"/>
      <c r="Y7" s="576"/>
      <c r="Z7" s="577">
        <v>0.1</v>
      </c>
      <c r="AA7" s="577"/>
      <c r="AB7" s="577"/>
      <c r="AC7" s="577"/>
      <c r="AD7" s="578">
        <v>15142</v>
      </c>
      <c r="AE7" s="578"/>
      <c r="AF7" s="578"/>
      <c r="AG7" s="578"/>
      <c r="AH7" s="578"/>
      <c r="AI7" s="578"/>
      <c r="AJ7" s="578"/>
      <c r="AK7" s="578"/>
      <c r="AL7" s="582">
        <v>0.1</v>
      </c>
      <c r="AM7" s="360"/>
      <c r="AN7" s="360"/>
      <c r="AO7" s="583"/>
      <c r="AP7" s="580" t="s">
        <v>328</v>
      </c>
      <c r="AQ7" s="469"/>
      <c r="AR7" s="469"/>
      <c r="AS7" s="469"/>
      <c r="AT7" s="469"/>
      <c r="AU7" s="469"/>
      <c r="AV7" s="469"/>
      <c r="AW7" s="469"/>
      <c r="AX7" s="469"/>
      <c r="AY7" s="469"/>
      <c r="AZ7" s="469"/>
      <c r="BA7" s="469"/>
      <c r="BB7" s="469"/>
      <c r="BC7" s="469"/>
      <c r="BD7" s="469"/>
      <c r="BE7" s="469"/>
      <c r="BF7" s="581"/>
      <c r="BG7" s="575">
        <v>3920821</v>
      </c>
      <c r="BH7" s="354"/>
      <c r="BI7" s="354"/>
      <c r="BJ7" s="354"/>
      <c r="BK7" s="354"/>
      <c r="BL7" s="354"/>
      <c r="BM7" s="354"/>
      <c r="BN7" s="576"/>
      <c r="BO7" s="577">
        <v>38.200000000000003</v>
      </c>
      <c r="BP7" s="577"/>
      <c r="BQ7" s="577"/>
      <c r="BR7" s="577"/>
      <c r="BS7" s="578">
        <v>26276</v>
      </c>
      <c r="BT7" s="578"/>
      <c r="BU7" s="578"/>
      <c r="BV7" s="578"/>
      <c r="BW7" s="578"/>
      <c r="BX7" s="578"/>
      <c r="BY7" s="578"/>
      <c r="BZ7" s="578"/>
      <c r="CA7" s="578"/>
      <c r="CB7" s="579"/>
      <c r="CD7" s="580" t="s">
        <v>331</v>
      </c>
      <c r="CE7" s="469"/>
      <c r="CF7" s="469"/>
      <c r="CG7" s="469"/>
      <c r="CH7" s="469"/>
      <c r="CI7" s="469"/>
      <c r="CJ7" s="469"/>
      <c r="CK7" s="469"/>
      <c r="CL7" s="469"/>
      <c r="CM7" s="469"/>
      <c r="CN7" s="469"/>
      <c r="CO7" s="469"/>
      <c r="CP7" s="469"/>
      <c r="CQ7" s="581"/>
      <c r="CR7" s="575">
        <v>2913340</v>
      </c>
      <c r="CS7" s="354"/>
      <c r="CT7" s="354"/>
      <c r="CU7" s="354"/>
      <c r="CV7" s="354"/>
      <c r="CW7" s="354"/>
      <c r="CX7" s="354"/>
      <c r="CY7" s="576"/>
      <c r="CZ7" s="577">
        <v>11.3</v>
      </c>
      <c r="DA7" s="577"/>
      <c r="DB7" s="577"/>
      <c r="DC7" s="577"/>
      <c r="DD7" s="585" t="s">
        <v>203</v>
      </c>
      <c r="DE7" s="354"/>
      <c r="DF7" s="354"/>
      <c r="DG7" s="354"/>
      <c r="DH7" s="354"/>
      <c r="DI7" s="354"/>
      <c r="DJ7" s="354"/>
      <c r="DK7" s="354"/>
      <c r="DL7" s="354"/>
      <c r="DM7" s="354"/>
      <c r="DN7" s="354"/>
      <c r="DO7" s="354"/>
      <c r="DP7" s="576"/>
      <c r="DQ7" s="585">
        <v>2691976</v>
      </c>
      <c r="DR7" s="354"/>
      <c r="DS7" s="354"/>
      <c r="DT7" s="354"/>
      <c r="DU7" s="354"/>
      <c r="DV7" s="354"/>
      <c r="DW7" s="354"/>
      <c r="DX7" s="354"/>
      <c r="DY7" s="354"/>
      <c r="DZ7" s="354"/>
      <c r="EA7" s="354"/>
      <c r="EB7" s="354"/>
      <c r="EC7" s="586"/>
    </row>
    <row r="8" spans="2:143" ht="11.25" customHeight="1" x14ac:dyDescent="0.2">
      <c r="B8" s="580" t="s">
        <v>332</v>
      </c>
      <c r="C8" s="469"/>
      <c r="D8" s="469"/>
      <c r="E8" s="469"/>
      <c r="F8" s="469"/>
      <c r="G8" s="469"/>
      <c r="H8" s="469"/>
      <c r="I8" s="469"/>
      <c r="J8" s="469"/>
      <c r="K8" s="469"/>
      <c r="L8" s="469"/>
      <c r="M8" s="469"/>
      <c r="N8" s="469"/>
      <c r="O8" s="469"/>
      <c r="P8" s="469"/>
      <c r="Q8" s="581"/>
      <c r="R8" s="575">
        <v>80367</v>
      </c>
      <c r="S8" s="354"/>
      <c r="T8" s="354"/>
      <c r="U8" s="354"/>
      <c r="V8" s="354"/>
      <c r="W8" s="354"/>
      <c r="X8" s="354"/>
      <c r="Y8" s="576"/>
      <c r="Z8" s="577">
        <v>0.3</v>
      </c>
      <c r="AA8" s="577"/>
      <c r="AB8" s="577"/>
      <c r="AC8" s="577"/>
      <c r="AD8" s="578">
        <v>80367</v>
      </c>
      <c r="AE8" s="578"/>
      <c r="AF8" s="578"/>
      <c r="AG8" s="578"/>
      <c r="AH8" s="578"/>
      <c r="AI8" s="578"/>
      <c r="AJ8" s="578"/>
      <c r="AK8" s="578"/>
      <c r="AL8" s="582">
        <v>0.7</v>
      </c>
      <c r="AM8" s="360"/>
      <c r="AN8" s="360"/>
      <c r="AO8" s="583"/>
      <c r="AP8" s="580" t="s">
        <v>126</v>
      </c>
      <c r="AQ8" s="469"/>
      <c r="AR8" s="469"/>
      <c r="AS8" s="469"/>
      <c r="AT8" s="469"/>
      <c r="AU8" s="469"/>
      <c r="AV8" s="469"/>
      <c r="AW8" s="469"/>
      <c r="AX8" s="469"/>
      <c r="AY8" s="469"/>
      <c r="AZ8" s="469"/>
      <c r="BA8" s="469"/>
      <c r="BB8" s="469"/>
      <c r="BC8" s="469"/>
      <c r="BD8" s="469"/>
      <c r="BE8" s="469"/>
      <c r="BF8" s="581"/>
      <c r="BG8" s="575">
        <v>103425</v>
      </c>
      <c r="BH8" s="354"/>
      <c r="BI8" s="354"/>
      <c r="BJ8" s="354"/>
      <c r="BK8" s="354"/>
      <c r="BL8" s="354"/>
      <c r="BM8" s="354"/>
      <c r="BN8" s="576"/>
      <c r="BO8" s="577">
        <v>1</v>
      </c>
      <c r="BP8" s="577"/>
      <c r="BQ8" s="577"/>
      <c r="BR8" s="577"/>
      <c r="BS8" s="578" t="s">
        <v>203</v>
      </c>
      <c r="BT8" s="578"/>
      <c r="BU8" s="578"/>
      <c r="BV8" s="578"/>
      <c r="BW8" s="578"/>
      <c r="BX8" s="578"/>
      <c r="BY8" s="578"/>
      <c r="BZ8" s="578"/>
      <c r="CA8" s="578"/>
      <c r="CB8" s="579"/>
      <c r="CD8" s="580" t="s">
        <v>334</v>
      </c>
      <c r="CE8" s="469"/>
      <c r="CF8" s="469"/>
      <c r="CG8" s="469"/>
      <c r="CH8" s="469"/>
      <c r="CI8" s="469"/>
      <c r="CJ8" s="469"/>
      <c r="CK8" s="469"/>
      <c r="CL8" s="469"/>
      <c r="CM8" s="469"/>
      <c r="CN8" s="469"/>
      <c r="CO8" s="469"/>
      <c r="CP8" s="469"/>
      <c r="CQ8" s="581"/>
      <c r="CR8" s="575">
        <v>12758049</v>
      </c>
      <c r="CS8" s="354"/>
      <c r="CT8" s="354"/>
      <c r="CU8" s="354"/>
      <c r="CV8" s="354"/>
      <c r="CW8" s="354"/>
      <c r="CX8" s="354"/>
      <c r="CY8" s="576"/>
      <c r="CZ8" s="577">
        <v>49.5</v>
      </c>
      <c r="DA8" s="577"/>
      <c r="DB8" s="577"/>
      <c r="DC8" s="577"/>
      <c r="DD8" s="585">
        <v>30255</v>
      </c>
      <c r="DE8" s="354"/>
      <c r="DF8" s="354"/>
      <c r="DG8" s="354"/>
      <c r="DH8" s="354"/>
      <c r="DI8" s="354"/>
      <c r="DJ8" s="354"/>
      <c r="DK8" s="354"/>
      <c r="DL8" s="354"/>
      <c r="DM8" s="354"/>
      <c r="DN8" s="354"/>
      <c r="DO8" s="354"/>
      <c r="DP8" s="576"/>
      <c r="DQ8" s="585">
        <v>6483160</v>
      </c>
      <c r="DR8" s="354"/>
      <c r="DS8" s="354"/>
      <c r="DT8" s="354"/>
      <c r="DU8" s="354"/>
      <c r="DV8" s="354"/>
      <c r="DW8" s="354"/>
      <c r="DX8" s="354"/>
      <c r="DY8" s="354"/>
      <c r="DZ8" s="354"/>
      <c r="EA8" s="354"/>
      <c r="EB8" s="354"/>
      <c r="EC8" s="586"/>
    </row>
    <row r="9" spans="2:143" ht="11.25" customHeight="1" x14ac:dyDescent="0.2">
      <c r="B9" s="580" t="s">
        <v>335</v>
      </c>
      <c r="C9" s="469"/>
      <c r="D9" s="469"/>
      <c r="E9" s="469"/>
      <c r="F9" s="469"/>
      <c r="G9" s="469"/>
      <c r="H9" s="469"/>
      <c r="I9" s="469"/>
      <c r="J9" s="469"/>
      <c r="K9" s="469"/>
      <c r="L9" s="469"/>
      <c r="M9" s="469"/>
      <c r="N9" s="469"/>
      <c r="O9" s="469"/>
      <c r="P9" s="469"/>
      <c r="Q9" s="581"/>
      <c r="R9" s="575">
        <v>85854</v>
      </c>
      <c r="S9" s="354"/>
      <c r="T9" s="354"/>
      <c r="U9" s="354"/>
      <c r="V9" s="354"/>
      <c r="W9" s="354"/>
      <c r="X9" s="354"/>
      <c r="Y9" s="576"/>
      <c r="Z9" s="577">
        <v>0.3</v>
      </c>
      <c r="AA9" s="577"/>
      <c r="AB9" s="577"/>
      <c r="AC9" s="577"/>
      <c r="AD9" s="578">
        <v>85854</v>
      </c>
      <c r="AE9" s="578"/>
      <c r="AF9" s="578"/>
      <c r="AG9" s="578"/>
      <c r="AH9" s="578"/>
      <c r="AI9" s="578"/>
      <c r="AJ9" s="578"/>
      <c r="AK9" s="578"/>
      <c r="AL9" s="582">
        <v>0.7</v>
      </c>
      <c r="AM9" s="360"/>
      <c r="AN9" s="360"/>
      <c r="AO9" s="583"/>
      <c r="AP9" s="580" t="s">
        <v>337</v>
      </c>
      <c r="AQ9" s="469"/>
      <c r="AR9" s="469"/>
      <c r="AS9" s="469"/>
      <c r="AT9" s="469"/>
      <c r="AU9" s="469"/>
      <c r="AV9" s="469"/>
      <c r="AW9" s="469"/>
      <c r="AX9" s="469"/>
      <c r="AY9" s="469"/>
      <c r="AZ9" s="469"/>
      <c r="BA9" s="469"/>
      <c r="BB9" s="469"/>
      <c r="BC9" s="469"/>
      <c r="BD9" s="469"/>
      <c r="BE9" s="469"/>
      <c r="BF9" s="581"/>
      <c r="BG9" s="575">
        <v>3433028</v>
      </c>
      <c r="BH9" s="354"/>
      <c r="BI9" s="354"/>
      <c r="BJ9" s="354"/>
      <c r="BK9" s="354"/>
      <c r="BL9" s="354"/>
      <c r="BM9" s="354"/>
      <c r="BN9" s="576"/>
      <c r="BO9" s="577">
        <v>33.4</v>
      </c>
      <c r="BP9" s="577"/>
      <c r="BQ9" s="577"/>
      <c r="BR9" s="577"/>
      <c r="BS9" s="578" t="s">
        <v>203</v>
      </c>
      <c r="BT9" s="578"/>
      <c r="BU9" s="578"/>
      <c r="BV9" s="578"/>
      <c r="BW9" s="578"/>
      <c r="BX9" s="578"/>
      <c r="BY9" s="578"/>
      <c r="BZ9" s="578"/>
      <c r="CA9" s="578"/>
      <c r="CB9" s="579"/>
      <c r="CD9" s="580" t="s">
        <v>339</v>
      </c>
      <c r="CE9" s="469"/>
      <c r="CF9" s="469"/>
      <c r="CG9" s="469"/>
      <c r="CH9" s="469"/>
      <c r="CI9" s="469"/>
      <c r="CJ9" s="469"/>
      <c r="CK9" s="469"/>
      <c r="CL9" s="469"/>
      <c r="CM9" s="469"/>
      <c r="CN9" s="469"/>
      <c r="CO9" s="469"/>
      <c r="CP9" s="469"/>
      <c r="CQ9" s="581"/>
      <c r="CR9" s="575">
        <v>2465030</v>
      </c>
      <c r="CS9" s="354"/>
      <c r="CT9" s="354"/>
      <c r="CU9" s="354"/>
      <c r="CV9" s="354"/>
      <c r="CW9" s="354"/>
      <c r="CX9" s="354"/>
      <c r="CY9" s="576"/>
      <c r="CZ9" s="577">
        <v>9.6</v>
      </c>
      <c r="DA9" s="577"/>
      <c r="DB9" s="577"/>
      <c r="DC9" s="577"/>
      <c r="DD9" s="585">
        <v>2294</v>
      </c>
      <c r="DE9" s="354"/>
      <c r="DF9" s="354"/>
      <c r="DG9" s="354"/>
      <c r="DH9" s="354"/>
      <c r="DI9" s="354"/>
      <c r="DJ9" s="354"/>
      <c r="DK9" s="354"/>
      <c r="DL9" s="354"/>
      <c r="DM9" s="354"/>
      <c r="DN9" s="354"/>
      <c r="DO9" s="354"/>
      <c r="DP9" s="576"/>
      <c r="DQ9" s="585">
        <v>1757632</v>
      </c>
      <c r="DR9" s="354"/>
      <c r="DS9" s="354"/>
      <c r="DT9" s="354"/>
      <c r="DU9" s="354"/>
      <c r="DV9" s="354"/>
      <c r="DW9" s="354"/>
      <c r="DX9" s="354"/>
      <c r="DY9" s="354"/>
      <c r="DZ9" s="354"/>
      <c r="EA9" s="354"/>
      <c r="EB9" s="354"/>
      <c r="EC9" s="586"/>
    </row>
    <row r="10" spans="2:143" ht="11.25" customHeight="1" x14ac:dyDescent="0.2">
      <c r="B10" s="580" t="s">
        <v>132</v>
      </c>
      <c r="C10" s="469"/>
      <c r="D10" s="469"/>
      <c r="E10" s="469"/>
      <c r="F10" s="469"/>
      <c r="G10" s="469"/>
      <c r="H10" s="469"/>
      <c r="I10" s="469"/>
      <c r="J10" s="469"/>
      <c r="K10" s="469"/>
      <c r="L10" s="469"/>
      <c r="M10" s="469"/>
      <c r="N10" s="469"/>
      <c r="O10" s="469"/>
      <c r="P10" s="469"/>
      <c r="Q10" s="581"/>
      <c r="R10" s="575" t="s">
        <v>203</v>
      </c>
      <c r="S10" s="354"/>
      <c r="T10" s="354"/>
      <c r="U10" s="354"/>
      <c r="V10" s="354"/>
      <c r="W10" s="354"/>
      <c r="X10" s="354"/>
      <c r="Y10" s="576"/>
      <c r="Z10" s="577" t="s">
        <v>203</v>
      </c>
      <c r="AA10" s="577"/>
      <c r="AB10" s="577"/>
      <c r="AC10" s="577"/>
      <c r="AD10" s="578" t="s">
        <v>203</v>
      </c>
      <c r="AE10" s="578"/>
      <c r="AF10" s="578"/>
      <c r="AG10" s="578"/>
      <c r="AH10" s="578"/>
      <c r="AI10" s="578"/>
      <c r="AJ10" s="578"/>
      <c r="AK10" s="578"/>
      <c r="AL10" s="582" t="s">
        <v>203</v>
      </c>
      <c r="AM10" s="360"/>
      <c r="AN10" s="360"/>
      <c r="AO10" s="583"/>
      <c r="AP10" s="580" t="s">
        <v>195</v>
      </c>
      <c r="AQ10" s="469"/>
      <c r="AR10" s="469"/>
      <c r="AS10" s="469"/>
      <c r="AT10" s="469"/>
      <c r="AU10" s="469"/>
      <c r="AV10" s="469"/>
      <c r="AW10" s="469"/>
      <c r="AX10" s="469"/>
      <c r="AY10" s="469"/>
      <c r="AZ10" s="469"/>
      <c r="BA10" s="469"/>
      <c r="BB10" s="469"/>
      <c r="BC10" s="469"/>
      <c r="BD10" s="469"/>
      <c r="BE10" s="469"/>
      <c r="BF10" s="581"/>
      <c r="BG10" s="575">
        <v>153514</v>
      </c>
      <c r="BH10" s="354"/>
      <c r="BI10" s="354"/>
      <c r="BJ10" s="354"/>
      <c r="BK10" s="354"/>
      <c r="BL10" s="354"/>
      <c r="BM10" s="354"/>
      <c r="BN10" s="576"/>
      <c r="BO10" s="577">
        <v>1.5</v>
      </c>
      <c r="BP10" s="577"/>
      <c r="BQ10" s="577"/>
      <c r="BR10" s="577"/>
      <c r="BS10" s="578" t="s">
        <v>203</v>
      </c>
      <c r="BT10" s="578"/>
      <c r="BU10" s="578"/>
      <c r="BV10" s="578"/>
      <c r="BW10" s="578"/>
      <c r="BX10" s="578"/>
      <c r="BY10" s="578"/>
      <c r="BZ10" s="578"/>
      <c r="CA10" s="578"/>
      <c r="CB10" s="579"/>
      <c r="CD10" s="580" t="s">
        <v>230</v>
      </c>
      <c r="CE10" s="469"/>
      <c r="CF10" s="469"/>
      <c r="CG10" s="469"/>
      <c r="CH10" s="469"/>
      <c r="CI10" s="469"/>
      <c r="CJ10" s="469"/>
      <c r="CK10" s="469"/>
      <c r="CL10" s="469"/>
      <c r="CM10" s="469"/>
      <c r="CN10" s="469"/>
      <c r="CO10" s="469"/>
      <c r="CP10" s="469"/>
      <c r="CQ10" s="581"/>
      <c r="CR10" s="575">
        <v>133907</v>
      </c>
      <c r="CS10" s="354"/>
      <c r="CT10" s="354"/>
      <c r="CU10" s="354"/>
      <c r="CV10" s="354"/>
      <c r="CW10" s="354"/>
      <c r="CX10" s="354"/>
      <c r="CY10" s="576"/>
      <c r="CZ10" s="577">
        <v>0.5</v>
      </c>
      <c r="DA10" s="577"/>
      <c r="DB10" s="577"/>
      <c r="DC10" s="577"/>
      <c r="DD10" s="585" t="s">
        <v>203</v>
      </c>
      <c r="DE10" s="354"/>
      <c r="DF10" s="354"/>
      <c r="DG10" s="354"/>
      <c r="DH10" s="354"/>
      <c r="DI10" s="354"/>
      <c r="DJ10" s="354"/>
      <c r="DK10" s="354"/>
      <c r="DL10" s="354"/>
      <c r="DM10" s="354"/>
      <c r="DN10" s="354"/>
      <c r="DO10" s="354"/>
      <c r="DP10" s="576"/>
      <c r="DQ10" s="585">
        <v>122072</v>
      </c>
      <c r="DR10" s="354"/>
      <c r="DS10" s="354"/>
      <c r="DT10" s="354"/>
      <c r="DU10" s="354"/>
      <c r="DV10" s="354"/>
      <c r="DW10" s="354"/>
      <c r="DX10" s="354"/>
      <c r="DY10" s="354"/>
      <c r="DZ10" s="354"/>
      <c r="EA10" s="354"/>
      <c r="EB10" s="354"/>
      <c r="EC10" s="586"/>
    </row>
    <row r="11" spans="2:143" ht="11.25" customHeight="1" x14ac:dyDescent="0.2">
      <c r="B11" s="580" t="s">
        <v>106</v>
      </c>
      <c r="C11" s="469"/>
      <c r="D11" s="469"/>
      <c r="E11" s="469"/>
      <c r="F11" s="469"/>
      <c r="G11" s="469"/>
      <c r="H11" s="469"/>
      <c r="I11" s="469"/>
      <c r="J11" s="469"/>
      <c r="K11" s="469"/>
      <c r="L11" s="469"/>
      <c r="M11" s="469"/>
      <c r="N11" s="469"/>
      <c r="O11" s="469"/>
      <c r="P11" s="469"/>
      <c r="Q11" s="581"/>
      <c r="R11" s="575">
        <v>1330879</v>
      </c>
      <c r="S11" s="354"/>
      <c r="T11" s="354"/>
      <c r="U11" s="354"/>
      <c r="V11" s="354"/>
      <c r="W11" s="354"/>
      <c r="X11" s="354"/>
      <c r="Y11" s="576"/>
      <c r="Z11" s="582">
        <v>5</v>
      </c>
      <c r="AA11" s="360"/>
      <c r="AB11" s="360"/>
      <c r="AC11" s="587"/>
      <c r="AD11" s="585">
        <v>1330879</v>
      </c>
      <c r="AE11" s="354"/>
      <c r="AF11" s="354"/>
      <c r="AG11" s="354"/>
      <c r="AH11" s="354"/>
      <c r="AI11" s="354"/>
      <c r="AJ11" s="354"/>
      <c r="AK11" s="576"/>
      <c r="AL11" s="582">
        <v>10.8</v>
      </c>
      <c r="AM11" s="360"/>
      <c r="AN11" s="360"/>
      <c r="AO11" s="583"/>
      <c r="AP11" s="580" t="s">
        <v>341</v>
      </c>
      <c r="AQ11" s="469"/>
      <c r="AR11" s="469"/>
      <c r="AS11" s="469"/>
      <c r="AT11" s="469"/>
      <c r="AU11" s="469"/>
      <c r="AV11" s="469"/>
      <c r="AW11" s="469"/>
      <c r="AX11" s="469"/>
      <c r="AY11" s="469"/>
      <c r="AZ11" s="469"/>
      <c r="BA11" s="469"/>
      <c r="BB11" s="469"/>
      <c r="BC11" s="469"/>
      <c r="BD11" s="469"/>
      <c r="BE11" s="469"/>
      <c r="BF11" s="581"/>
      <c r="BG11" s="575">
        <v>230854</v>
      </c>
      <c r="BH11" s="354"/>
      <c r="BI11" s="354"/>
      <c r="BJ11" s="354"/>
      <c r="BK11" s="354"/>
      <c r="BL11" s="354"/>
      <c r="BM11" s="354"/>
      <c r="BN11" s="576"/>
      <c r="BO11" s="577">
        <v>2.2000000000000002</v>
      </c>
      <c r="BP11" s="577"/>
      <c r="BQ11" s="577"/>
      <c r="BR11" s="577"/>
      <c r="BS11" s="578">
        <v>26276</v>
      </c>
      <c r="BT11" s="578"/>
      <c r="BU11" s="578"/>
      <c r="BV11" s="578"/>
      <c r="BW11" s="578"/>
      <c r="BX11" s="578"/>
      <c r="BY11" s="578"/>
      <c r="BZ11" s="578"/>
      <c r="CA11" s="578"/>
      <c r="CB11" s="579"/>
      <c r="CD11" s="580" t="s">
        <v>344</v>
      </c>
      <c r="CE11" s="469"/>
      <c r="CF11" s="469"/>
      <c r="CG11" s="469"/>
      <c r="CH11" s="469"/>
      <c r="CI11" s="469"/>
      <c r="CJ11" s="469"/>
      <c r="CK11" s="469"/>
      <c r="CL11" s="469"/>
      <c r="CM11" s="469"/>
      <c r="CN11" s="469"/>
      <c r="CO11" s="469"/>
      <c r="CP11" s="469"/>
      <c r="CQ11" s="581"/>
      <c r="CR11" s="575">
        <v>28293</v>
      </c>
      <c r="CS11" s="354"/>
      <c r="CT11" s="354"/>
      <c r="CU11" s="354"/>
      <c r="CV11" s="354"/>
      <c r="CW11" s="354"/>
      <c r="CX11" s="354"/>
      <c r="CY11" s="576"/>
      <c r="CZ11" s="577">
        <v>0.1</v>
      </c>
      <c r="DA11" s="577"/>
      <c r="DB11" s="577"/>
      <c r="DC11" s="577"/>
      <c r="DD11" s="585" t="s">
        <v>203</v>
      </c>
      <c r="DE11" s="354"/>
      <c r="DF11" s="354"/>
      <c r="DG11" s="354"/>
      <c r="DH11" s="354"/>
      <c r="DI11" s="354"/>
      <c r="DJ11" s="354"/>
      <c r="DK11" s="354"/>
      <c r="DL11" s="354"/>
      <c r="DM11" s="354"/>
      <c r="DN11" s="354"/>
      <c r="DO11" s="354"/>
      <c r="DP11" s="576"/>
      <c r="DQ11" s="585">
        <v>25131</v>
      </c>
      <c r="DR11" s="354"/>
      <c r="DS11" s="354"/>
      <c r="DT11" s="354"/>
      <c r="DU11" s="354"/>
      <c r="DV11" s="354"/>
      <c r="DW11" s="354"/>
      <c r="DX11" s="354"/>
      <c r="DY11" s="354"/>
      <c r="DZ11" s="354"/>
      <c r="EA11" s="354"/>
      <c r="EB11" s="354"/>
      <c r="EC11" s="586"/>
    </row>
    <row r="12" spans="2:143" ht="11.25" customHeight="1" x14ac:dyDescent="0.2">
      <c r="B12" s="580" t="s">
        <v>150</v>
      </c>
      <c r="C12" s="469"/>
      <c r="D12" s="469"/>
      <c r="E12" s="469"/>
      <c r="F12" s="469"/>
      <c r="G12" s="469"/>
      <c r="H12" s="469"/>
      <c r="I12" s="469"/>
      <c r="J12" s="469"/>
      <c r="K12" s="469"/>
      <c r="L12" s="469"/>
      <c r="M12" s="469"/>
      <c r="N12" s="469"/>
      <c r="O12" s="469"/>
      <c r="P12" s="469"/>
      <c r="Q12" s="581"/>
      <c r="R12" s="575" t="s">
        <v>203</v>
      </c>
      <c r="S12" s="354"/>
      <c r="T12" s="354"/>
      <c r="U12" s="354"/>
      <c r="V12" s="354"/>
      <c r="W12" s="354"/>
      <c r="X12" s="354"/>
      <c r="Y12" s="576"/>
      <c r="Z12" s="577" t="s">
        <v>203</v>
      </c>
      <c r="AA12" s="577"/>
      <c r="AB12" s="577"/>
      <c r="AC12" s="577"/>
      <c r="AD12" s="578" t="s">
        <v>203</v>
      </c>
      <c r="AE12" s="578"/>
      <c r="AF12" s="578"/>
      <c r="AG12" s="578"/>
      <c r="AH12" s="578"/>
      <c r="AI12" s="578"/>
      <c r="AJ12" s="578"/>
      <c r="AK12" s="578"/>
      <c r="AL12" s="582" t="s">
        <v>203</v>
      </c>
      <c r="AM12" s="360"/>
      <c r="AN12" s="360"/>
      <c r="AO12" s="583"/>
      <c r="AP12" s="580" t="s">
        <v>345</v>
      </c>
      <c r="AQ12" s="469"/>
      <c r="AR12" s="469"/>
      <c r="AS12" s="469"/>
      <c r="AT12" s="469"/>
      <c r="AU12" s="469"/>
      <c r="AV12" s="469"/>
      <c r="AW12" s="469"/>
      <c r="AX12" s="469"/>
      <c r="AY12" s="469"/>
      <c r="AZ12" s="469"/>
      <c r="BA12" s="469"/>
      <c r="BB12" s="469"/>
      <c r="BC12" s="469"/>
      <c r="BD12" s="469"/>
      <c r="BE12" s="469"/>
      <c r="BF12" s="581"/>
      <c r="BG12" s="575">
        <v>4920838</v>
      </c>
      <c r="BH12" s="354"/>
      <c r="BI12" s="354"/>
      <c r="BJ12" s="354"/>
      <c r="BK12" s="354"/>
      <c r="BL12" s="354"/>
      <c r="BM12" s="354"/>
      <c r="BN12" s="576"/>
      <c r="BO12" s="577">
        <v>47.9</v>
      </c>
      <c r="BP12" s="577"/>
      <c r="BQ12" s="577"/>
      <c r="BR12" s="577"/>
      <c r="BS12" s="578" t="s">
        <v>203</v>
      </c>
      <c r="BT12" s="578"/>
      <c r="BU12" s="578"/>
      <c r="BV12" s="578"/>
      <c r="BW12" s="578"/>
      <c r="BX12" s="578"/>
      <c r="BY12" s="578"/>
      <c r="BZ12" s="578"/>
      <c r="CA12" s="578"/>
      <c r="CB12" s="579"/>
      <c r="CD12" s="580" t="s">
        <v>91</v>
      </c>
      <c r="CE12" s="469"/>
      <c r="CF12" s="469"/>
      <c r="CG12" s="469"/>
      <c r="CH12" s="469"/>
      <c r="CI12" s="469"/>
      <c r="CJ12" s="469"/>
      <c r="CK12" s="469"/>
      <c r="CL12" s="469"/>
      <c r="CM12" s="469"/>
      <c r="CN12" s="469"/>
      <c r="CO12" s="469"/>
      <c r="CP12" s="469"/>
      <c r="CQ12" s="581"/>
      <c r="CR12" s="575">
        <v>375532</v>
      </c>
      <c r="CS12" s="354"/>
      <c r="CT12" s="354"/>
      <c r="CU12" s="354"/>
      <c r="CV12" s="354"/>
      <c r="CW12" s="354"/>
      <c r="CX12" s="354"/>
      <c r="CY12" s="576"/>
      <c r="CZ12" s="577">
        <v>1.5</v>
      </c>
      <c r="DA12" s="577"/>
      <c r="DB12" s="577"/>
      <c r="DC12" s="577"/>
      <c r="DD12" s="585" t="s">
        <v>203</v>
      </c>
      <c r="DE12" s="354"/>
      <c r="DF12" s="354"/>
      <c r="DG12" s="354"/>
      <c r="DH12" s="354"/>
      <c r="DI12" s="354"/>
      <c r="DJ12" s="354"/>
      <c r="DK12" s="354"/>
      <c r="DL12" s="354"/>
      <c r="DM12" s="354"/>
      <c r="DN12" s="354"/>
      <c r="DO12" s="354"/>
      <c r="DP12" s="576"/>
      <c r="DQ12" s="585">
        <v>349982</v>
      </c>
      <c r="DR12" s="354"/>
      <c r="DS12" s="354"/>
      <c r="DT12" s="354"/>
      <c r="DU12" s="354"/>
      <c r="DV12" s="354"/>
      <c r="DW12" s="354"/>
      <c r="DX12" s="354"/>
      <c r="DY12" s="354"/>
      <c r="DZ12" s="354"/>
      <c r="EA12" s="354"/>
      <c r="EB12" s="354"/>
      <c r="EC12" s="586"/>
    </row>
    <row r="13" spans="2:143" ht="11.25" customHeight="1" x14ac:dyDescent="0.2">
      <c r="B13" s="580" t="s">
        <v>346</v>
      </c>
      <c r="C13" s="469"/>
      <c r="D13" s="469"/>
      <c r="E13" s="469"/>
      <c r="F13" s="469"/>
      <c r="G13" s="469"/>
      <c r="H13" s="469"/>
      <c r="I13" s="469"/>
      <c r="J13" s="469"/>
      <c r="K13" s="469"/>
      <c r="L13" s="469"/>
      <c r="M13" s="469"/>
      <c r="N13" s="469"/>
      <c r="O13" s="469"/>
      <c r="P13" s="469"/>
      <c r="Q13" s="581"/>
      <c r="R13" s="575" t="s">
        <v>203</v>
      </c>
      <c r="S13" s="354"/>
      <c r="T13" s="354"/>
      <c r="U13" s="354"/>
      <c r="V13" s="354"/>
      <c r="W13" s="354"/>
      <c r="X13" s="354"/>
      <c r="Y13" s="576"/>
      <c r="Z13" s="577" t="s">
        <v>203</v>
      </c>
      <c r="AA13" s="577"/>
      <c r="AB13" s="577"/>
      <c r="AC13" s="577"/>
      <c r="AD13" s="578" t="s">
        <v>203</v>
      </c>
      <c r="AE13" s="578"/>
      <c r="AF13" s="578"/>
      <c r="AG13" s="578"/>
      <c r="AH13" s="578"/>
      <c r="AI13" s="578"/>
      <c r="AJ13" s="578"/>
      <c r="AK13" s="578"/>
      <c r="AL13" s="582" t="s">
        <v>203</v>
      </c>
      <c r="AM13" s="360"/>
      <c r="AN13" s="360"/>
      <c r="AO13" s="583"/>
      <c r="AP13" s="580" t="s">
        <v>347</v>
      </c>
      <c r="AQ13" s="469"/>
      <c r="AR13" s="469"/>
      <c r="AS13" s="469"/>
      <c r="AT13" s="469"/>
      <c r="AU13" s="469"/>
      <c r="AV13" s="469"/>
      <c r="AW13" s="469"/>
      <c r="AX13" s="469"/>
      <c r="AY13" s="469"/>
      <c r="AZ13" s="469"/>
      <c r="BA13" s="469"/>
      <c r="BB13" s="469"/>
      <c r="BC13" s="469"/>
      <c r="BD13" s="469"/>
      <c r="BE13" s="469"/>
      <c r="BF13" s="581"/>
      <c r="BG13" s="575">
        <v>4841232</v>
      </c>
      <c r="BH13" s="354"/>
      <c r="BI13" s="354"/>
      <c r="BJ13" s="354"/>
      <c r="BK13" s="354"/>
      <c r="BL13" s="354"/>
      <c r="BM13" s="354"/>
      <c r="BN13" s="576"/>
      <c r="BO13" s="577">
        <v>47.2</v>
      </c>
      <c r="BP13" s="577"/>
      <c r="BQ13" s="577"/>
      <c r="BR13" s="577"/>
      <c r="BS13" s="578" t="s">
        <v>203</v>
      </c>
      <c r="BT13" s="578"/>
      <c r="BU13" s="578"/>
      <c r="BV13" s="578"/>
      <c r="BW13" s="578"/>
      <c r="BX13" s="578"/>
      <c r="BY13" s="578"/>
      <c r="BZ13" s="578"/>
      <c r="CA13" s="578"/>
      <c r="CB13" s="579"/>
      <c r="CD13" s="580" t="s">
        <v>349</v>
      </c>
      <c r="CE13" s="469"/>
      <c r="CF13" s="469"/>
      <c r="CG13" s="469"/>
      <c r="CH13" s="469"/>
      <c r="CI13" s="469"/>
      <c r="CJ13" s="469"/>
      <c r="CK13" s="469"/>
      <c r="CL13" s="469"/>
      <c r="CM13" s="469"/>
      <c r="CN13" s="469"/>
      <c r="CO13" s="469"/>
      <c r="CP13" s="469"/>
      <c r="CQ13" s="581"/>
      <c r="CR13" s="575">
        <v>2049366</v>
      </c>
      <c r="CS13" s="354"/>
      <c r="CT13" s="354"/>
      <c r="CU13" s="354"/>
      <c r="CV13" s="354"/>
      <c r="CW13" s="354"/>
      <c r="CX13" s="354"/>
      <c r="CY13" s="576"/>
      <c r="CZ13" s="577">
        <v>8</v>
      </c>
      <c r="DA13" s="577"/>
      <c r="DB13" s="577"/>
      <c r="DC13" s="577"/>
      <c r="DD13" s="585">
        <v>837296</v>
      </c>
      <c r="DE13" s="354"/>
      <c r="DF13" s="354"/>
      <c r="DG13" s="354"/>
      <c r="DH13" s="354"/>
      <c r="DI13" s="354"/>
      <c r="DJ13" s="354"/>
      <c r="DK13" s="354"/>
      <c r="DL13" s="354"/>
      <c r="DM13" s="354"/>
      <c r="DN13" s="354"/>
      <c r="DO13" s="354"/>
      <c r="DP13" s="576"/>
      <c r="DQ13" s="585">
        <v>1072924</v>
      </c>
      <c r="DR13" s="354"/>
      <c r="DS13" s="354"/>
      <c r="DT13" s="354"/>
      <c r="DU13" s="354"/>
      <c r="DV13" s="354"/>
      <c r="DW13" s="354"/>
      <c r="DX13" s="354"/>
      <c r="DY13" s="354"/>
      <c r="DZ13" s="354"/>
      <c r="EA13" s="354"/>
      <c r="EB13" s="354"/>
      <c r="EC13" s="586"/>
    </row>
    <row r="14" spans="2:143" ht="11.25" customHeight="1" x14ac:dyDescent="0.2">
      <c r="B14" s="580" t="s">
        <v>350</v>
      </c>
      <c r="C14" s="469"/>
      <c r="D14" s="469"/>
      <c r="E14" s="469"/>
      <c r="F14" s="469"/>
      <c r="G14" s="469"/>
      <c r="H14" s="469"/>
      <c r="I14" s="469"/>
      <c r="J14" s="469"/>
      <c r="K14" s="469"/>
      <c r="L14" s="469"/>
      <c r="M14" s="469"/>
      <c r="N14" s="469"/>
      <c r="O14" s="469"/>
      <c r="P14" s="469"/>
      <c r="Q14" s="581"/>
      <c r="R14" s="575">
        <v>805</v>
      </c>
      <c r="S14" s="354"/>
      <c r="T14" s="354"/>
      <c r="U14" s="354"/>
      <c r="V14" s="354"/>
      <c r="W14" s="354"/>
      <c r="X14" s="354"/>
      <c r="Y14" s="576"/>
      <c r="Z14" s="577">
        <v>0</v>
      </c>
      <c r="AA14" s="577"/>
      <c r="AB14" s="577"/>
      <c r="AC14" s="577"/>
      <c r="AD14" s="578">
        <v>805</v>
      </c>
      <c r="AE14" s="578"/>
      <c r="AF14" s="578"/>
      <c r="AG14" s="578"/>
      <c r="AH14" s="578"/>
      <c r="AI14" s="578"/>
      <c r="AJ14" s="578"/>
      <c r="AK14" s="578"/>
      <c r="AL14" s="582">
        <v>0</v>
      </c>
      <c r="AM14" s="360"/>
      <c r="AN14" s="360"/>
      <c r="AO14" s="583"/>
      <c r="AP14" s="580" t="s">
        <v>221</v>
      </c>
      <c r="AQ14" s="469"/>
      <c r="AR14" s="469"/>
      <c r="AS14" s="469"/>
      <c r="AT14" s="469"/>
      <c r="AU14" s="469"/>
      <c r="AV14" s="469"/>
      <c r="AW14" s="469"/>
      <c r="AX14" s="469"/>
      <c r="AY14" s="469"/>
      <c r="AZ14" s="469"/>
      <c r="BA14" s="469"/>
      <c r="BB14" s="469"/>
      <c r="BC14" s="469"/>
      <c r="BD14" s="469"/>
      <c r="BE14" s="469"/>
      <c r="BF14" s="581"/>
      <c r="BG14" s="575">
        <v>126942</v>
      </c>
      <c r="BH14" s="354"/>
      <c r="BI14" s="354"/>
      <c r="BJ14" s="354"/>
      <c r="BK14" s="354"/>
      <c r="BL14" s="354"/>
      <c r="BM14" s="354"/>
      <c r="BN14" s="576"/>
      <c r="BO14" s="577">
        <v>1.2</v>
      </c>
      <c r="BP14" s="577"/>
      <c r="BQ14" s="577"/>
      <c r="BR14" s="577"/>
      <c r="BS14" s="578" t="s">
        <v>203</v>
      </c>
      <c r="BT14" s="578"/>
      <c r="BU14" s="578"/>
      <c r="BV14" s="578"/>
      <c r="BW14" s="578"/>
      <c r="BX14" s="578"/>
      <c r="BY14" s="578"/>
      <c r="BZ14" s="578"/>
      <c r="CA14" s="578"/>
      <c r="CB14" s="579"/>
      <c r="CD14" s="580" t="s">
        <v>67</v>
      </c>
      <c r="CE14" s="469"/>
      <c r="CF14" s="469"/>
      <c r="CG14" s="469"/>
      <c r="CH14" s="469"/>
      <c r="CI14" s="469"/>
      <c r="CJ14" s="469"/>
      <c r="CK14" s="469"/>
      <c r="CL14" s="469"/>
      <c r="CM14" s="469"/>
      <c r="CN14" s="469"/>
      <c r="CO14" s="469"/>
      <c r="CP14" s="469"/>
      <c r="CQ14" s="581"/>
      <c r="CR14" s="575">
        <v>770639</v>
      </c>
      <c r="CS14" s="354"/>
      <c r="CT14" s="354"/>
      <c r="CU14" s="354"/>
      <c r="CV14" s="354"/>
      <c r="CW14" s="354"/>
      <c r="CX14" s="354"/>
      <c r="CY14" s="576"/>
      <c r="CZ14" s="577">
        <v>3</v>
      </c>
      <c r="DA14" s="577"/>
      <c r="DB14" s="577"/>
      <c r="DC14" s="577"/>
      <c r="DD14" s="585" t="s">
        <v>203</v>
      </c>
      <c r="DE14" s="354"/>
      <c r="DF14" s="354"/>
      <c r="DG14" s="354"/>
      <c r="DH14" s="354"/>
      <c r="DI14" s="354"/>
      <c r="DJ14" s="354"/>
      <c r="DK14" s="354"/>
      <c r="DL14" s="354"/>
      <c r="DM14" s="354"/>
      <c r="DN14" s="354"/>
      <c r="DO14" s="354"/>
      <c r="DP14" s="576"/>
      <c r="DQ14" s="585">
        <v>357266</v>
      </c>
      <c r="DR14" s="354"/>
      <c r="DS14" s="354"/>
      <c r="DT14" s="354"/>
      <c r="DU14" s="354"/>
      <c r="DV14" s="354"/>
      <c r="DW14" s="354"/>
      <c r="DX14" s="354"/>
      <c r="DY14" s="354"/>
      <c r="DZ14" s="354"/>
      <c r="EA14" s="354"/>
      <c r="EB14" s="354"/>
      <c r="EC14" s="586"/>
    </row>
    <row r="15" spans="2:143" ht="11.25" customHeight="1" x14ac:dyDescent="0.2">
      <c r="B15" s="580" t="s">
        <v>318</v>
      </c>
      <c r="C15" s="469"/>
      <c r="D15" s="469"/>
      <c r="E15" s="469"/>
      <c r="F15" s="469"/>
      <c r="G15" s="469"/>
      <c r="H15" s="469"/>
      <c r="I15" s="469"/>
      <c r="J15" s="469"/>
      <c r="K15" s="469"/>
      <c r="L15" s="469"/>
      <c r="M15" s="469"/>
      <c r="N15" s="469"/>
      <c r="O15" s="469"/>
      <c r="P15" s="469"/>
      <c r="Q15" s="581"/>
      <c r="R15" s="575" t="s">
        <v>203</v>
      </c>
      <c r="S15" s="354"/>
      <c r="T15" s="354"/>
      <c r="U15" s="354"/>
      <c r="V15" s="354"/>
      <c r="W15" s="354"/>
      <c r="X15" s="354"/>
      <c r="Y15" s="576"/>
      <c r="Z15" s="577" t="s">
        <v>203</v>
      </c>
      <c r="AA15" s="577"/>
      <c r="AB15" s="577"/>
      <c r="AC15" s="577"/>
      <c r="AD15" s="578" t="s">
        <v>203</v>
      </c>
      <c r="AE15" s="578"/>
      <c r="AF15" s="578"/>
      <c r="AG15" s="578"/>
      <c r="AH15" s="578"/>
      <c r="AI15" s="578"/>
      <c r="AJ15" s="578"/>
      <c r="AK15" s="578"/>
      <c r="AL15" s="582" t="s">
        <v>203</v>
      </c>
      <c r="AM15" s="360"/>
      <c r="AN15" s="360"/>
      <c r="AO15" s="583"/>
      <c r="AP15" s="580" t="s">
        <v>352</v>
      </c>
      <c r="AQ15" s="469"/>
      <c r="AR15" s="469"/>
      <c r="AS15" s="469"/>
      <c r="AT15" s="469"/>
      <c r="AU15" s="469"/>
      <c r="AV15" s="469"/>
      <c r="AW15" s="469"/>
      <c r="AX15" s="469"/>
      <c r="AY15" s="469"/>
      <c r="AZ15" s="469"/>
      <c r="BA15" s="469"/>
      <c r="BB15" s="469"/>
      <c r="BC15" s="469"/>
      <c r="BD15" s="469"/>
      <c r="BE15" s="469"/>
      <c r="BF15" s="581"/>
      <c r="BG15" s="575">
        <v>441459</v>
      </c>
      <c r="BH15" s="354"/>
      <c r="BI15" s="354"/>
      <c r="BJ15" s="354"/>
      <c r="BK15" s="354"/>
      <c r="BL15" s="354"/>
      <c r="BM15" s="354"/>
      <c r="BN15" s="576"/>
      <c r="BO15" s="577">
        <v>4.3</v>
      </c>
      <c r="BP15" s="577"/>
      <c r="BQ15" s="577"/>
      <c r="BR15" s="577"/>
      <c r="BS15" s="578" t="s">
        <v>203</v>
      </c>
      <c r="BT15" s="578"/>
      <c r="BU15" s="578"/>
      <c r="BV15" s="578"/>
      <c r="BW15" s="578"/>
      <c r="BX15" s="578"/>
      <c r="BY15" s="578"/>
      <c r="BZ15" s="578"/>
      <c r="CA15" s="578"/>
      <c r="CB15" s="579"/>
      <c r="CD15" s="580" t="s">
        <v>353</v>
      </c>
      <c r="CE15" s="469"/>
      <c r="CF15" s="469"/>
      <c r="CG15" s="469"/>
      <c r="CH15" s="469"/>
      <c r="CI15" s="469"/>
      <c r="CJ15" s="469"/>
      <c r="CK15" s="469"/>
      <c r="CL15" s="469"/>
      <c r="CM15" s="469"/>
      <c r="CN15" s="469"/>
      <c r="CO15" s="469"/>
      <c r="CP15" s="469"/>
      <c r="CQ15" s="581"/>
      <c r="CR15" s="575">
        <v>3035197</v>
      </c>
      <c r="CS15" s="354"/>
      <c r="CT15" s="354"/>
      <c r="CU15" s="354"/>
      <c r="CV15" s="354"/>
      <c r="CW15" s="354"/>
      <c r="CX15" s="354"/>
      <c r="CY15" s="576"/>
      <c r="CZ15" s="577">
        <v>11.8</v>
      </c>
      <c r="DA15" s="577"/>
      <c r="DB15" s="577"/>
      <c r="DC15" s="577"/>
      <c r="DD15" s="585">
        <v>697048</v>
      </c>
      <c r="DE15" s="354"/>
      <c r="DF15" s="354"/>
      <c r="DG15" s="354"/>
      <c r="DH15" s="354"/>
      <c r="DI15" s="354"/>
      <c r="DJ15" s="354"/>
      <c r="DK15" s="354"/>
      <c r="DL15" s="354"/>
      <c r="DM15" s="354"/>
      <c r="DN15" s="354"/>
      <c r="DO15" s="354"/>
      <c r="DP15" s="576"/>
      <c r="DQ15" s="585">
        <v>1995500</v>
      </c>
      <c r="DR15" s="354"/>
      <c r="DS15" s="354"/>
      <c r="DT15" s="354"/>
      <c r="DU15" s="354"/>
      <c r="DV15" s="354"/>
      <c r="DW15" s="354"/>
      <c r="DX15" s="354"/>
      <c r="DY15" s="354"/>
      <c r="DZ15" s="354"/>
      <c r="EA15" s="354"/>
      <c r="EB15" s="354"/>
      <c r="EC15" s="586"/>
    </row>
    <row r="16" spans="2:143" ht="11.25" customHeight="1" x14ac:dyDescent="0.2">
      <c r="B16" s="580" t="s">
        <v>354</v>
      </c>
      <c r="C16" s="469"/>
      <c r="D16" s="469"/>
      <c r="E16" s="469"/>
      <c r="F16" s="469"/>
      <c r="G16" s="469"/>
      <c r="H16" s="469"/>
      <c r="I16" s="469"/>
      <c r="J16" s="469"/>
      <c r="K16" s="469"/>
      <c r="L16" s="469"/>
      <c r="M16" s="469"/>
      <c r="N16" s="469"/>
      <c r="O16" s="469"/>
      <c r="P16" s="469"/>
      <c r="Q16" s="581"/>
      <c r="R16" s="575">
        <v>30131</v>
      </c>
      <c r="S16" s="354"/>
      <c r="T16" s="354"/>
      <c r="U16" s="354"/>
      <c r="V16" s="354"/>
      <c r="W16" s="354"/>
      <c r="X16" s="354"/>
      <c r="Y16" s="576"/>
      <c r="Z16" s="577">
        <v>0.1</v>
      </c>
      <c r="AA16" s="577"/>
      <c r="AB16" s="577"/>
      <c r="AC16" s="577"/>
      <c r="AD16" s="578">
        <v>30131</v>
      </c>
      <c r="AE16" s="578"/>
      <c r="AF16" s="578"/>
      <c r="AG16" s="578"/>
      <c r="AH16" s="578"/>
      <c r="AI16" s="578"/>
      <c r="AJ16" s="578"/>
      <c r="AK16" s="578"/>
      <c r="AL16" s="582">
        <v>0.2</v>
      </c>
      <c r="AM16" s="360"/>
      <c r="AN16" s="360"/>
      <c r="AO16" s="583"/>
      <c r="AP16" s="580" t="s">
        <v>355</v>
      </c>
      <c r="AQ16" s="469"/>
      <c r="AR16" s="469"/>
      <c r="AS16" s="469"/>
      <c r="AT16" s="469"/>
      <c r="AU16" s="469"/>
      <c r="AV16" s="469"/>
      <c r="AW16" s="469"/>
      <c r="AX16" s="469"/>
      <c r="AY16" s="469"/>
      <c r="AZ16" s="469"/>
      <c r="BA16" s="469"/>
      <c r="BB16" s="469"/>
      <c r="BC16" s="469"/>
      <c r="BD16" s="469"/>
      <c r="BE16" s="469"/>
      <c r="BF16" s="581"/>
      <c r="BG16" s="575" t="s">
        <v>203</v>
      </c>
      <c r="BH16" s="354"/>
      <c r="BI16" s="354"/>
      <c r="BJ16" s="354"/>
      <c r="BK16" s="354"/>
      <c r="BL16" s="354"/>
      <c r="BM16" s="354"/>
      <c r="BN16" s="576"/>
      <c r="BO16" s="577" t="s">
        <v>203</v>
      </c>
      <c r="BP16" s="577"/>
      <c r="BQ16" s="577"/>
      <c r="BR16" s="577"/>
      <c r="BS16" s="578" t="s">
        <v>203</v>
      </c>
      <c r="BT16" s="578"/>
      <c r="BU16" s="578"/>
      <c r="BV16" s="578"/>
      <c r="BW16" s="578"/>
      <c r="BX16" s="578"/>
      <c r="BY16" s="578"/>
      <c r="BZ16" s="578"/>
      <c r="CA16" s="578"/>
      <c r="CB16" s="579"/>
      <c r="CD16" s="580" t="s">
        <v>356</v>
      </c>
      <c r="CE16" s="469"/>
      <c r="CF16" s="469"/>
      <c r="CG16" s="469"/>
      <c r="CH16" s="469"/>
      <c r="CI16" s="469"/>
      <c r="CJ16" s="469"/>
      <c r="CK16" s="469"/>
      <c r="CL16" s="469"/>
      <c r="CM16" s="469"/>
      <c r="CN16" s="469"/>
      <c r="CO16" s="469"/>
      <c r="CP16" s="469"/>
      <c r="CQ16" s="581"/>
      <c r="CR16" s="575" t="s">
        <v>203</v>
      </c>
      <c r="CS16" s="354"/>
      <c r="CT16" s="354"/>
      <c r="CU16" s="354"/>
      <c r="CV16" s="354"/>
      <c r="CW16" s="354"/>
      <c r="CX16" s="354"/>
      <c r="CY16" s="576"/>
      <c r="CZ16" s="577" t="s">
        <v>203</v>
      </c>
      <c r="DA16" s="577"/>
      <c r="DB16" s="577"/>
      <c r="DC16" s="577"/>
      <c r="DD16" s="585" t="s">
        <v>203</v>
      </c>
      <c r="DE16" s="354"/>
      <c r="DF16" s="354"/>
      <c r="DG16" s="354"/>
      <c r="DH16" s="354"/>
      <c r="DI16" s="354"/>
      <c r="DJ16" s="354"/>
      <c r="DK16" s="354"/>
      <c r="DL16" s="354"/>
      <c r="DM16" s="354"/>
      <c r="DN16" s="354"/>
      <c r="DO16" s="354"/>
      <c r="DP16" s="576"/>
      <c r="DQ16" s="585" t="s">
        <v>203</v>
      </c>
      <c r="DR16" s="354"/>
      <c r="DS16" s="354"/>
      <c r="DT16" s="354"/>
      <c r="DU16" s="354"/>
      <c r="DV16" s="354"/>
      <c r="DW16" s="354"/>
      <c r="DX16" s="354"/>
      <c r="DY16" s="354"/>
      <c r="DZ16" s="354"/>
      <c r="EA16" s="354"/>
      <c r="EB16" s="354"/>
      <c r="EC16" s="586"/>
    </row>
    <row r="17" spans="2:133" ht="11.25" customHeight="1" x14ac:dyDescent="0.2">
      <c r="B17" s="580" t="s">
        <v>357</v>
      </c>
      <c r="C17" s="469"/>
      <c r="D17" s="469"/>
      <c r="E17" s="469"/>
      <c r="F17" s="469"/>
      <c r="G17" s="469"/>
      <c r="H17" s="469"/>
      <c r="I17" s="469"/>
      <c r="J17" s="469"/>
      <c r="K17" s="469"/>
      <c r="L17" s="469"/>
      <c r="M17" s="469"/>
      <c r="N17" s="469"/>
      <c r="O17" s="469"/>
      <c r="P17" s="469"/>
      <c r="Q17" s="581"/>
      <c r="R17" s="575">
        <v>270673</v>
      </c>
      <c r="S17" s="354"/>
      <c r="T17" s="354"/>
      <c r="U17" s="354"/>
      <c r="V17" s="354"/>
      <c r="W17" s="354"/>
      <c r="X17" s="354"/>
      <c r="Y17" s="576"/>
      <c r="Z17" s="577">
        <v>1</v>
      </c>
      <c r="AA17" s="577"/>
      <c r="AB17" s="577"/>
      <c r="AC17" s="577"/>
      <c r="AD17" s="578">
        <v>270673</v>
      </c>
      <c r="AE17" s="578"/>
      <c r="AF17" s="578"/>
      <c r="AG17" s="578"/>
      <c r="AH17" s="578"/>
      <c r="AI17" s="578"/>
      <c r="AJ17" s="578"/>
      <c r="AK17" s="578"/>
      <c r="AL17" s="582">
        <v>2.2000000000000002</v>
      </c>
      <c r="AM17" s="360"/>
      <c r="AN17" s="360"/>
      <c r="AO17" s="583"/>
      <c r="AP17" s="580" t="s">
        <v>358</v>
      </c>
      <c r="AQ17" s="469"/>
      <c r="AR17" s="469"/>
      <c r="AS17" s="469"/>
      <c r="AT17" s="469"/>
      <c r="AU17" s="469"/>
      <c r="AV17" s="469"/>
      <c r="AW17" s="469"/>
      <c r="AX17" s="469"/>
      <c r="AY17" s="469"/>
      <c r="AZ17" s="469"/>
      <c r="BA17" s="469"/>
      <c r="BB17" s="469"/>
      <c r="BC17" s="469"/>
      <c r="BD17" s="469"/>
      <c r="BE17" s="469"/>
      <c r="BF17" s="581"/>
      <c r="BG17" s="575" t="s">
        <v>203</v>
      </c>
      <c r="BH17" s="354"/>
      <c r="BI17" s="354"/>
      <c r="BJ17" s="354"/>
      <c r="BK17" s="354"/>
      <c r="BL17" s="354"/>
      <c r="BM17" s="354"/>
      <c r="BN17" s="576"/>
      <c r="BO17" s="577" t="s">
        <v>203</v>
      </c>
      <c r="BP17" s="577"/>
      <c r="BQ17" s="577"/>
      <c r="BR17" s="577"/>
      <c r="BS17" s="578" t="s">
        <v>203</v>
      </c>
      <c r="BT17" s="578"/>
      <c r="BU17" s="578"/>
      <c r="BV17" s="578"/>
      <c r="BW17" s="578"/>
      <c r="BX17" s="578"/>
      <c r="BY17" s="578"/>
      <c r="BZ17" s="578"/>
      <c r="CA17" s="578"/>
      <c r="CB17" s="579"/>
      <c r="CD17" s="580" t="s">
        <v>360</v>
      </c>
      <c r="CE17" s="469"/>
      <c r="CF17" s="469"/>
      <c r="CG17" s="469"/>
      <c r="CH17" s="469"/>
      <c r="CI17" s="469"/>
      <c r="CJ17" s="469"/>
      <c r="CK17" s="469"/>
      <c r="CL17" s="469"/>
      <c r="CM17" s="469"/>
      <c r="CN17" s="469"/>
      <c r="CO17" s="469"/>
      <c r="CP17" s="469"/>
      <c r="CQ17" s="581"/>
      <c r="CR17" s="575">
        <v>1003451</v>
      </c>
      <c r="CS17" s="354"/>
      <c r="CT17" s="354"/>
      <c r="CU17" s="354"/>
      <c r="CV17" s="354"/>
      <c r="CW17" s="354"/>
      <c r="CX17" s="354"/>
      <c r="CY17" s="576"/>
      <c r="CZ17" s="577">
        <v>3.9</v>
      </c>
      <c r="DA17" s="577"/>
      <c r="DB17" s="577"/>
      <c r="DC17" s="577"/>
      <c r="DD17" s="585" t="s">
        <v>203</v>
      </c>
      <c r="DE17" s="354"/>
      <c r="DF17" s="354"/>
      <c r="DG17" s="354"/>
      <c r="DH17" s="354"/>
      <c r="DI17" s="354"/>
      <c r="DJ17" s="354"/>
      <c r="DK17" s="354"/>
      <c r="DL17" s="354"/>
      <c r="DM17" s="354"/>
      <c r="DN17" s="354"/>
      <c r="DO17" s="354"/>
      <c r="DP17" s="576"/>
      <c r="DQ17" s="585">
        <v>1003451</v>
      </c>
      <c r="DR17" s="354"/>
      <c r="DS17" s="354"/>
      <c r="DT17" s="354"/>
      <c r="DU17" s="354"/>
      <c r="DV17" s="354"/>
      <c r="DW17" s="354"/>
      <c r="DX17" s="354"/>
      <c r="DY17" s="354"/>
      <c r="DZ17" s="354"/>
      <c r="EA17" s="354"/>
      <c r="EB17" s="354"/>
      <c r="EC17" s="586"/>
    </row>
    <row r="18" spans="2:133" ht="11.25" customHeight="1" x14ac:dyDescent="0.2">
      <c r="B18" s="580" t="s">
        <v>361</v>
      </c>
      <c r="C18" s="469"/>
      <c r="D18" s="469"/>
      <c r="E18" s="469"/>
      <c r="F18" s="469"/>
      <c r="G18" s="469"/>
      <c r="H18" s="469"/>
      <c r="I18" s="469"/>
      <c r="J18" s="469"/>
      <c r="K18" s="469"/>
      <c r="L18" s="469"/>
      <c r="M18" s="469"/>
      <c r="N18" s="469"/>
      <c r="O18" s="469"/>
      <c r="P18" s="469"/>
      <c r="Q18" s="581"/>
      <c r="R18" s="575">
        <v>61580</v>
      </c>
      <c r="S18" s="354"/>
      <c r="T18" s="354"/>
      <c r="U18" s="354"/>
      <c r="V18" s="354"/>
      <c r="W18" s="354"/>
      <c r="X18" s="354"/>
      <c r="Y18" s="576"/>
      <c r="Z18" s="577">
        <v>0.2</v>
      </c>
      <c r="AA18" s="577"/>
      <c r="AB18" s="577"/>
      <c r="AC18" s="577"/>
      <c r="AD18" s="578">
        <v>61580</v>
      </c>
      <c r="AE18" s="578"/>
      <c r="AF18" s="578"/>
      <c r="AG18" s="578"/>
      <c r="AH18" s="578"/>
      <c r="AI18" s="578"/>
      <c r="AJ18" s="578"/>
      <c r="AK18" s="578"/>
      <c r="AL18" s="582">
        <v>0.5</v>
      </c>
      <c r="AM18" s="360"/>
      <c r="AN18" s="360"/>
      <c r="AO18" s="583"/>
      <c r="AP18" s="580" t="s">
        <v>102</v>
      </c>
      <c r="AQ18" s="469"/>
      <c r="AR18" s="469"/>
      <c r="AS18" s="469"/>
      <c r="AT18" s="469"/>
      <c r="AU18" s="469"/>
      <c r="AV18" s="469"/>
      <c r="AW18" s="469"/>
      <c r="AX18" s="469"/>
      <c r="AY18" s="469"/>
      <c r="AZ18" s="469"/>
      <c r="BA18" s="469"/>
      <c r="BB18" s="469"/>
      <c r="BC18" s="469"/>
      <c r="BD18" s="469"/>
      <c r="BE18" s="469"/>
      <c r="BF18" s="581"/>
      <c r="BG18" s="575" t="s">
        <v>203</v>
      </c>
      <c r="BH18" s="354"/>
      <c r="BI18" s="354"/>
      <c r="BJ18" s="354"/>
      <c r="BK18" s="354"/>
      <c r="BL18" s="354"/>
      <c r="BM18" s="354"/>
      <c r="BN18" s="576"/>
      <c r="BO18" s="577" t="s">
        <v>203</v>
      </c>
      <c r="BP18" s="577"/>
      <c r="BQ18" s="577"/>
      <c r="BR18" s="577"/>
      <c r="BS18" s="578" t="s">
        <v>203</v>
      </c>
      <c r="BT18" s="578"/>
      <c r="BU18" s="578"/>
      <c r="BV18" s="578"/>
      <c r="BW18" s="578"/>
      <c r="BX18" s="578"/>
      <c r="BY18" s="578"/>
      <c r="BZ18" s="578"/>
      <c r="CA18" s="578"/>
      <c r="CB18" s="579"/>
      <c r="CD18" s="580" t="s">
        <v>362</v>
      </c>
      <c r="CE18" s="469"/>
      <c r="CF18" s="469"/>
      <c r="CG18" s="469"/>
      <c r="CH18" s="469"/>
      <c r="CI18" s="469"/>
      <c r="CJ18" s="469"/>
      <c r="CK18" s="469"/>
      <c r="CL18" s="469"/>
      <c r="CM18" s="469"/>
      <c r="CN18" s="469"/>
      <c r="CO18" s="469"/>
      <c r="CP18" s="469"/>
      <c r="CQ18" s="581"/>
      <c r="CR18" s="575" t="s">
        <v>203</v>
      </c>
      <c r="CS18" s="354"/>
      <c r="CT18" s="354"/>
      <c r="CU18" s="354"/>
      <c r="CV18" s="354"/>
      <c r="CW18" s="354"/>
      <c r="CX18" s="354"/>
      <c r="CY18" s="576"/>
      <c r="CZ18" s="577" t="s">
        <v>203</v>
      </c>
      <c r="DA18" s="577"/>
      <c r="DB18" s="577"/>
      <c r="DC18" s="577"/>
      <c r="DD18" s="585" t="s">
        <v>203</v>
      </c>
      <c r="DE18" s="354"/>
      <c r="DF18" s="354"/>
      <c r="DG18" s="354"/>
      <c r="DH18" s="354"/>
      <c r="DI18" s="354"/>
      <c r="DJ18" s="354"/>
      <c r="DK18" s="354"/>
      <c r="DL18" s="354"/>
      <c r="DM18" s="354"/>
      <c r="DN18" s="354"/>
      <c r="DO18" s="354"/>
      <c r="DP18" s="576"/>
      <c r="DQ18" s="585" t="s">
        <v>203</v>
      </c>
      <c r="DR18" s="354"/>
      <c r="DS18" s="354"/>
      <c r="DT18" s="354"/>
      <c r="DU18" s="354"/>
      <c r="DV18" s="354"/>
      <c r="DW18" s="354"/>
      <c r="DX18" s="354"/>
      <c r="DY18" s="354"/>
      <c r="DZ18" s="354"/>
      <c r="EA18" s="354"/>
      <c r="EB18" s="354"/>
      <c r="EC18" s="586"/>
    </row>
    <row r="19" spans="2:133" ht="11.25" customHeight="1" x14ac:dyDescent="0.2">
      <c r="B19" s="580" t="s">
        <v>363</v>
      </c>
      <c r="C19" s="469"/>
      <c r="D19" s="469"/>
      <c r="E19" s="469"/>
      <c r="F19" s="469"/>
      <c r="G19" s="469"/>
      <c r="H19" s="469"/>
      <c r="I19" s="469"/>
      <c r="J19" s="469"/>
      <c r="K19" s="469"/>
      <c r="L19" s="469"/>
      <c r="M19" s="469"/>
      <c r="N19" s="469"/>
      <c r="O19" s="469"/>
      <c r="P19" s="469"/>
      <c r="Q19" s="581"/>
      <c r="R19" s="575">
        <v>55084</v>
      </c>
      <c r="S19" s="354"/>
      <c r="T19" s="354"/>
      <c r="U19" s="354"/>
      <c r="V19" s="354"/>
      <c r="W19" s="354"/>
      <c r="X19" s="354"/>
      <c r="Y19" s="576"/>
      <c r="Z19" s="577">
        <v>0.2</v>
      </c>
      <c r="AA19" s="577"/>
      <c r="AB19" s="577"/>
      <c r="AC19" s="577"/>
      <c r="AD19" s="578">
        <v>55084</v>
      </c>
      <c r="AE19" s="578"/>
      <c r="AF19" s="578"/>
      <c r="AG19" s="578"/>
      <c r="AH19" s="578"/>
      <c r="AI19" s="578"/>
      <c r="AJ19" s="578"/>
      <c r="AK19" s="578"/>
      <c r="AL19" s="582">
        <v>0.4</v>
      </c>
      <c r="AM19" s="360"/>
      <c r="AN19" s="360"/>
      <c r="AO19" s="583"/>
      <c r="AP19" s="580" t="s">
        <v>252</v>
      </c>
      <c r="AQ19" s="469"/>
      <c r="AR19" s="469"/>
      <c r="AS19" s="469"/>
      <c r="AT19" s="469"/>
      <c r="AU19" s="469"/>
      <c r="AV19" s="469"/>
      <c r="AW19" s="469"/>
      <c r="AX19" s="469"/>
      <c r="AY19" s="469"/>
      <c r="AZ19" s="469"/>
      <c r="BA19" s="469"/>
      <c r="BB19" s="469"/>
      <c r="BC19" s="469"/>
      <c r="BD19" s="469"/>
      <c r="BE19" s="469"/>
      <c r="BF19" s="581"/>
      <c r="BG19" s="575">
        <v>854513</v>
      </c>
      <c r="BH19" s="354"/>
      <c r="BI19" s="354"/>
      <c r="BJ19" s="354"/>
      <c r="BK19" s="354"/>
      <c r="BL19" s="354"/>
      <c r="BM19" s="354"/>
      <c r="BN19" s="576"/>
      <c r="BO19" s="577">
        <v>8.3000000000000007</v>
      </c>
      <c r="BP19" s="577"/>
      <c r="BQ19" s="577"/>
      <c r="BR19" s="577"/>
      <c r="BS19" s="578" t="s">
        <v>203</v>
      </c>
      <c r="BT19" s="578"/>
      <c r="BU19" s="578"/>
      <c r="BV19" s="578"/>
      <c r="BW19" s="578"/>
      <c r="BX19" s="578"/>
      <c r="BY19" s="578"/>
      <c r="BZ19" s="578"/>
      <c r="CA19" s="578"/>
      <c r="CB19" s="579"/>
      <c r="CD19" s="580" t="s">
        <v>365</v>
      </c>
      <c r="CE19" s="469"/>
      <c r="CF19" s="469"/>
      <c r="CG19" s="469"/>
      <c r="CH19" s="469"/>
      <c r="CI19" s="469"/>
      <c r="CJ19" s="469"/>
      <c r="CK19" s="469"/>
      <c r="CL19" s="469"/>
      <c r="CM19" s="469"/>
      <c r="CN19" s="469"/>
      <c r="CO19" s="469"/>
      <c r="CP19" s="469"/>
      <c r="CQ19" s="581"/>
      <c r="CR19" s="575" t="s">
        <v>203</v>
      </c>
      <c r="CS19" s="354"/>
      <c r="CT19" s="354"/>
      <c r="CU19" s="354"/>
      <c r="CV19" s="354"/>
      <c r="CW19" s="354"/>
      <c r="CX19" s="354"/>
      <c r="CY19" s="576"/>
      <c r="CZ19" s="577" t="s">
        <v>203</v>
      </c>
      <c r="DA19" s="577"/>
      <c r="DB19" s="577"/>
      <c r="DC19" s="577"/>
      <c r="DD19" s="585" t="s">
        <v>203</v>
      </c>
      <c r="DE19" s="354"/>
      <c r="DF19" s="354"/>
      <c r="DG19" s="354"/>
      <c r="DH19" s="354"/>
      <c r="DI19" s="354"/>
      <c r="DJ19" s="354"/>
      <c r="DK19" s="354"/>
      <c r="DL19" s="354"/>
      <c r="DM19" s="354"/>
      <c r="DN19" s="354"/>
      <c r="DO19" s="354"/>
      <c r="DP19" s="576"/>
      <c r="DQ19" s="585" t="s">
        <v>203</v>
      </c>
      <c r="DR19" s="354"/>
      <c r="DS19" s="354"/>
      <c r="DT19" s="354"/>
      <c r="DU19" s="354"/>
      <c r="DV19" s="354"/>
      <c r="DW19" s="354"/>
      <c r="DX19" s="354"/>
      <c r="DY19" s="354"/>
      <c r="DZ19" s="354"/>
      <c r="EA19" s="354"/>
      <c r="EB19" s="354"/>
      <c r="EC19" s="586"/>
    </row>
    <row r="20" spans="2:133" ht="11.25" customHeight="1" x14ac:dyDescent="0.2">
      <c r="B20" s="588" t="s">
        <v>366</v>
      </c>
      <c r="C20" s="589"/>
      <c r="D20" s="589"/>
      <c r="E20" s="589"/>
      <c r="F20" s="589"/>
      <c r="G20" s="589"/>
      <c r="H20" s="589"/>
      <c r="I20" s="589"/>
      <c r="J20" s="589"/>
      <c r="K20" s="589"/>
      <c r="L20" s="589"/>
      <c r="M20" s="589"/>
      <c r="N20" s="589"/>
      <c r="O20" s="589"/>
      <c r="P20" s="589"/>
      <c r="Q20" s="590"/>
      <c r="R20" s="575">
        <v>6496</v>
      </c>
      <c r="S20" s="354"/>
      <c r="T20" s="354"/>
      <c r="U20" s="354"/>
      <c r="V20" s="354"/>
      <c r="W20" s="354"/>
      <c r="X20" s="354"/>
      <c r="Y20" s="576"/>
      <c r="Z20" s="577">
        <v>0</v>
      </c>
      <c r="AA20" s="577"/>
      <c r="AB20" s="577"/>
      <c r="AC20" s="577"/>
      <c r="AD20" s="578">
        <v>6496</v>
      </c>
      <c r="AE20" s="578"/>
      <c r="AF20" s="578"/>
      <c r="AG20" s="578"/>
      <c r="AH20" s="578"/>
      <c r="AI20" s="578"/>
      <c r="AJ20" s="578"/>
      <c r="AK20" s="578"/>
      <c r="AL20" s="582">
        <v>0.1</v>
      </c>
      <c r="AM20" s="360"/>
      <c r="AN20" s="360"/>
      <c r="AO20" s="583"/>
      <c r="AP20" s="580" t="s">
        <v>367</v>
      </c>
      <c r="AQ20" s="469"/>
      <c r="AR20" s="469"/>
      <c r="AS20" s="469"/>
      <c r="AT20" s="469"/>
      <c r="AU20" s="469"/>
      <c r="AV20" s="469"/>
      <c r="AW20" s="469"/>
      <c r="AX20" s="469"/>
      <c r="AY20" s="469"/>
      <c r="AZ20" s="469"/>
      <c r="BA20" s="469"/>
      <c r="BB20" s="469"/>
      <c r="BC20" s="469"/>
      <c r="BD20" s="469"/>
      <c r="BE20" s="469"/>
      <c r="BF20" s="581"/>
      <c r="BG20" s="575">
        <v>854513</v>
      </c>
      <c r="BH20" s="354"/>
      <c r="BI20" s="354"/>
      <c r="BJ20" s="354"/>
      <c r="BK20" s="354"/>
      <c r="BL20" s="354"/>
      <c r="BM20" s="354"/>
      <c r="BN20" s="576"/>
      <c r="BO20" s="577">
        <v>8.3000000000000007</v>
      </c>
      <c r="BP20" s="577"/>
      <c r="BQ20" s="577"/>
      <c r="BR20" s="577"/>
      <c r="BS20" s="578" t="s">
        <v>203</v>
      </c>
      <c r="BT20" s="578"/>
      <c r="BU20" s="578"/>
      <c r="BV20" s="578"/>
      <c r="BW20" s="578"/>
      <c r="BX20" s="578"/>
      <c r="BY20" s="578"/>
      <c r="BZ20" s="578"/>
      <c r="CA20" s="578"/>
      <c r="CB20" s="579"/>
      <c r="CD20" s="580" t="s">
        <v>197</v>
      </c>
      <c r="CE20" s="469"/>
      <c r="CF20" s="469"/>
      <c r="CG20" s="469"/>
      <c r="CH20" s="469"/>
      <c r="CI20" s="469"/>
      <c r="CJ20" s="469"/>
      <c r="CK20" s="469"/>
      <c r="CL20" s="469"/>
      <c r="CM20" s="469"/>
      <c r="CN20" s="469"/>
      <c r="CO20" s="469"/>
      <c r="CP20" s="469"/>
      <c r="CQ20" s="581"/>
      <c r="CR20" s="575">
        <v>25772032</v>
      </c>
      <c r="CS20" s="354"/>
      <c r="CT20" s="354"/>
      <c r="CU20" s="354"/>
      <c r="CV20" s="354"/>
      <c r="CW20" s="354"/>
      <c r="CX20" s="354"/>
      <c r="CY20" s="576"/>
      <c r="CZ20" s="577">
        <v>100</v>
      </c>
      <c r="DA20" s="577"/>
      <c r="DB20" s="577"/>
      <c r="DC20" s="577"/>
      <c r="DD20" s="585">
        <v>1566893</v>
      </c>
      <c r="DE20" s="354"/>
      <c r="DF20" s="354"/>
      <c r="DG20" s="354"/>
      <c r="DH20" s="354"/>
      <c r="DI20" s="354"/>
      <c r="DJ20" s="354"/>
      <c r="DK20" s="354"/>
      <c r="DL20" s="354"/>
      <c r="DM20" s="354"/>
      <c r="DN20" s="354"/>
      <c r="DO20" s="354"/>
      <c r="DP20" s="576"/>
      <c r="DQ20" s="585">
        <v>16098322</v>
      </c>
      <c r="DR20" s="354"/>
      <c r="DS20" s="354"/>
      <c r="DT20" s="354"/>
      <c r="DU20" s="354"/>
      <c r="DV20" s="354"/>
      <c r="DW20" s="354"/>
      <c r="DX20" s="354"/>
      <c r="DY20" s="354"/>
      <c r="DZ20" s="354"/>
      <c r="EA20" s="354"/>
      <c r="EB20" s="354"/>
      <c r="EC20" s="586"/>
    </row>
    <row r="21" spans="2:133" ht="11.25" customHeight="1" x14ac:dyDescent="0.2">
      <c r="B21" s="580" t="s">
        <v>342</v>
      </c>
      <c r="C21" s="469"/>
      <c r="D21" s="469"/>
      <c r="E21" s="469"/>
      <c r="F21" s="469"/>
      <c r="G21" s="469"/>
      <c r="H21" s="469"/>
      <c r="I21" s="469"/>
      <c r="J21" s="469"/>
      <c r="K21" s="469"/>
      <c r="L21" s="469"/>
      <c r="M21" s="469"/>
      <c r="N21" s="469"/>
      <c r="O21" s="469"/>
      <c r="P21" s="469"/>
      <c r="Q21" s="581"/>
      <c r="R21" s="575">
        <v>671912</v>
      </c>
      <c r="S21" s="354"/>
      <c r="T21" s="354"/>
      <c r="U21" s="354"/>
      <c r="V21" s="354"/>
      <c r="W21" s="354"/>
      <c r="X21" s="354"/>
      <c r="Y21" s="576"/>
      <c r="Z21" s="577">
        <v>2.5</v>
      </c>
      <c r="AA21" s="577"/>
      <c r="AB21" s="577"/>
      <c r="AC21" s="577"/>
      <c r="AD21" s="578">
        <v>586438</v>
      </c>
      <c r="AE21" s="578"/>
      <c r="AF21" s="578"/>
      <c r="AG21" s="578"/>
      <c r="AH21" s="578"/>
      <c r="AI21" s="578"/>
      <c r="AJ21" s="578"/>
      <c r="AK21" s="578"/>
      <c r="AL21" s="582">
        <v>4.8</v>
      </c>
      <c r="AM21" s="360"/>
      <c r="AN21" s="360"/>
      <c r="AO21" s="583"/>
      <c r="AP21" s="580" t="s">
        <v>369</v>
      </c>
      <c r="AQ21" s="591"/>
      <c r="AR21" s="591"/>
      <c r="AS21" s="591"/>
      <c r="AT21" s="591"/>
      <c r="AU21" s="591"/>
      <c r="AV21" s="591"/>
      <c r="AW21" s="591"/>
      <c r="AX21" s="591"/>
      <c r="AY21" s="591"/>
      <c r="AZ21" s="591"/>
      <c r="BA21" s="591"/>
      <c r="BB21" s="591"/>
      <c r="BC21" s="591"/>
      <c r="BD21" s="591"/>
      <c r="BE21" s="591"/>
      <c r="BF21" s="592"/>
      <c r="BG21" s="575" t="s">
        <v>203</v>
      </c>
      <c r="BH21" s="354"/>
      <c r="BI21" s="354"/>
      <c r="BJ21" s="354"/>
      <c r="BK21" s="354"/>
      <c r="BL21" s="354"/>
      <c r="BM21" s="354"/>
      <c r="BN21" s="576"/>
      <c r="BO21" s="577" t="s">
        <v>203</v>
      </c>
      <c r="BP21" s="577"/>
      <c r="BQ21" s="577"/>
      <c r="BR21" s="577"/>
      <c r="BS21" s="578" t="s">
        <v>203</v>
      </c>
      <c r="BT21" s="578"/>
      <c r="BU21" s="578"/>
      <c r="BV21" s="578"/>
      <c r="BW21" s="578"/>
      <c r="BX21" s="578"/>
      <c r="BY21" s="578"/>
      <c r="BZ21" s="578"/>
      <c r="CA21" s="578"/>
      <c r="CB21" s="579"/>
      <c r="CD21" s="593"/>
      <c r="CE21" s="594"/>
      <c r="CF21" s="594"/>
      <c r="CG21" s="594"/>
      <c r="CH21" s="594"/>
      <c r="CI21" s="594"/>
      <c r="CJ21" s="594"/>
      <c r="CK21" s="594"/>
      <c r="CL21" s="594"/>
      <c r="CM21" s="594"/>
      <c r="CN21" s="594"/>
      <c r="CO21" s="594"/>
      <c r="CP21" s="594"/>
      <c r="CQ21" s="595"/>
      <c r="CR21" s="596"/>
      <c r="CS21" s="597"/>
      <c r="CT21" s="597"/>
      <c r="CU21" s="597"/>
      <c r="CV21" s="597"/>
      <c r="CW21" s="597"/>
      <c r="CX21" s="597"/>
      <c r="CY21" s="598"/>
      <c r="CZ21" s="599"/>
      <c r="DA21" s="599"/>
      <c r="DB21" s="599"/>
      <c r="DC21" s="599"/>
      <c r="DD21" s="600"/>
      <c r="DE21" s="597"/>
      <c r="DF21" s="597"/>
      <c r="DG21" s="597"/>
      <c r="DH21" s="597"/>
      <c r="DI21" s="597"/>
      <c r="DJ21" s="597"/>
      <c r="DK21" s="597"/>
      <c r="DL21" s="597"/>
      <c r="DM21" s="597"/>
      <c r="DN21" s="597"/>
      <c r="DO21" s="597"/>
      <c r="DP21" s="598"/>
      <c r="DQ21" s="600"/>
      <c r="DR21" s="597"/>
      <c r="DS21" s="597"/>
      <c r="DT21" s="597"/>
      <c r="DU21" s="597"/>
      <c r="DV21" s="597"/>
      <c r="DW21" s="597"/>
      <c r="DX21" s="597"/>
      <c r="DY21" s="597"/>
      <c r="DZ21" s="597"/>
      <c r="EA21" s="597"/>
      <c r="EB21" s="597"/>
      <c r="EC21" s="601"/>
    </row>
    <row r="22" spans="2:133" ht="11.25" customHeight="1" x14ac:dyDescent="0.2">
      <c r="B22" s="580" t="s">
        <v>295</v>
      </c>
      <c r="C22" s="469"/>
      <c r="D22" s="469"/>
      <c r="E22" s="469"/>
      <c r="F22" s="469"/>
      <c r="G22" s="469"/>
      <c r="H22" s="469"/>
      <c r="I22" s="469"/>
      <c r="J22" s="469"/>
      <c r="K22" s="469"/>
      <c r="L22" s="469"/>
      <c r="M22" s="469"/>
      <c r="N22" s="469"/>
      <c r="O22" s="469"/>
      <c r="P22" s="469"/>
      <c r="Q22" s="581"/>
      <c r="R22" s="575">
        <v>586438</v>
      </c>
      <c r="S22" s="354"/>
      <c r="T22" s="354"/>
      <c r="U22" s="354"/>
      <c r="V22" s="354"/>
      <c r="W22" s="354"/>
      <c r="X22" s="354"/>
      <c r="Y22" s="576"/>
      <c r="Z22" s="577">
        <v>2.2000000000000002</v>
      </c>
      <c r="AA22" s="577"/>
      <c r="AB22" s="577"/>
      <c r="AC22" s="577"/>
      <c r="AD22" s="578">
        <v>586438</v>
      </c>
      <c r="AE22" s="578"/>
      <c r="AF22" s="578"/>
      <c r="AG22" s="578"/>
      <c r="AH22" s="578"/>
      <c r="AI22" s="578"/>
      <c r="AJ22" s="578"/>
      <c r="AK22" s="578"/>
      <c r="AL22" s="582">
        <v>4.8</v>
      </c>
      <c r="AM22" s="360"/>
      <c r="AN22" s="360"/>
      <c r="AO22" s="583"/>
      <c r="AP22" s="580" t="s">
        <v>370</v>
      </c>
      <c r="AQ22" s="591"/>
      <c r="AR22" s="591"/>
      <c r="AS22" s="591"/>
      <c r="AT22" s="591"/>
      <c r="AU22" s="591"/>
      <c r="AV22" s="591"/>
      <c r="AW22" s="591"/>
      <c r="AX22" s="591"/>
      <c r="AY22" s="591"/>
      <c r="AZ22" s="591"/>
      <c r="BA22" s="591"/>
      <c r="BB22" s="591"/>
      <c r="BC22" s="591"/>
      <c r="BD22" s="591"/>
      <c r="BE22" s="591"/>
      <c r="BF22" s="592"/>
      <c r="BG22" s="575" t="s">
        <v>203</v>
      </c>
      <c r="BH22" s="354"/>
      <c r="BI22" s="354"/>
      <c r="BJ22" s="354"/>
      <c r="BK22" s="354"/>
      <c r="BL22" s="354"/>
      <c r="BM22" s="354"/>
      <c r="BN22" s="576"/>
      <c r="BO22" s="577" t="s">
        <v>203</v>
      </c>
      <c r="BP22" s="577"/>
      <c r="BQ22" s="577"/>
      <c r="BR22" s="577"/>
      <c r="BS22" s="578" t="s">
        <v>203</v>
      </c>
      <c r="BT22" s="578"/>
      <c r="BU22" s="578"/>
      <c r="BV22" s="578"/>
      <c r="BW22" s="578"/>
      <c r="BX22" s="578"/>
      <c r="BY22" s="578"/>
      <c r="BZ22" s="578"/>
      <c r="CA22" s="578"/>
      <c r="CB22" s="579"/>
      <c r="CD22" s="348" t="s">
        <v>372</v>
      </c>
      <c r="CE22" s="349"/>
      <c r="CF22" s="349"/>
      <c r="CG22" s="349"/>
      <c r="CH22" s="349"/>
      <c r="CI22" s="349"/>
      <c r="CJ22" s="349"/>
      <c r="CK22" s="349"/>
      <c r="CL22" s="349"/>
      <c r="CM22" s="349"/>
      <c r="CN22" s="349"/>
      <c r="CO22" s="349"/>
      <c r="CP22" s="349"/>
      <c r="CQ22" s="349"/>
      <c r="CR22" s="349"/>
      <c r="CS22" s="349"/>
      <c r="CT22" s="349"/>
      <c r="CU22" s="349"/>
      <c r="CV22" s="349"/>
      <c r="CW22" s="349"/>
      <c r="CX22" s="349"/>
      <c r="CY22" s="349"/>
      <c r="CZ22" s="349"/>
      <c r="DA22" s="349"/>
      <c r="DB22" s="349"/>
      <c r="DC22" s="349"/>
      <c r="DD22" s="349"/>
      <c r="DE22" s="349"/>
      <c r="DF22" s="349"/>
      <c r="DG22" s="349"/>
      <c r="DH22" s="349"/>
      <c r="DI22" s="349"/>
      <c r="DJ22" s="349"/>
      <c r="DK22" s="349"/>
      <c r="DL22" s="349"/>
      <c r="DM22" s="349"/>
      <c r="DN22" s="349"/>
      <c r="DO22" s="349"/>
      <c r="DP22" s="349"/>
      <c r="DQ22" s="349"/>
      <c r="DR22" s="349"/>
      <c r="DS22" s="349"/>
      <c r="DT22" s="349"/>
      <c r="DU22" s="349"/>
      <c r="DV22" s="349"/>
      <c r="DW22" s="349"/>
      <c r="DX22" s="349"/>
      <c r="DY22" s="349"/>
      <c r="DZ22" s="349"/>
      <c r="EA22" s="349"/>
      <c r="EB22" s="349"/>
      <c r="EC22" s="391"/>
    </row>
    <row r="23" spans="2:133" ht="11.25" customHeight="1" x14ac:dyDescent="0.2">
      <c r="B23" s="580" t="s">
        <v>293</v>
      </c>
      <c r="C23" s="469"/>
      <c r="D23" s="469"/>
      <c r="E23" s="469"/>
      <c r="F23" s="469"/>
      <c r="G23" s="469"/>
      <c r="H23" s="469"/>
      <c r="I23" s="469"/>
      <c r="J23" s="469"/>
      <c r="K23" s="469"/>
      <c r="L23" s="469"/>
      <c r="M23" s="469"/>
      <c r="N23" s="469"/>
      <c r="O23" s="469"/>
      <c r="P23" s="469"/>
      <c r="Q23" s="581"/>
      <c r="R23" s="575">
        <v>85429</v>
      </c>
      <c r="S23" s="354"/>
      <c r="T23" s="354"/>
      <c r="U23" s="354"/>
      <c r="V23" s="354"/>
      <c r="W23" s="354"/>
      <c r="X23" s="354"/>
      <c r="Y23" s="576"/>
      <c r="Z23" s="577">
        <v>0.3</v>
      </c>
      <c r="AA23" s="577"/>
      <c r="AB23" s="577"/>
      <c r="AC23" s="577"/>
      <c r="AD23" s="578" t="s">
        <v>203</v>
      </c>
      <c r="AE23" s="578"/>
      <c r="AF23" s="578"/>
      <c r="AG23" s="578"/>
      <c r="AH23" s="578"/>
      <c r="AI23" s="578"/>
      <c r="AJ23" s="578"/>
      <c r="AK23" s="578"/>
      <c r="AL23" s="582" t="s">
        <v>203</v>
      </c>
      <c r="AM23" s="360"/>
      <c r="AN23" s="360"/>
      <c r="AO23" s="583"/>
      <c r="AP23" s="580" t="s">
        <v>121</v>
      </c>
      <c r="AQ23" s="591"/>
      <c r="AR23" s="591"/>
      <c r="AS23" s="591"/>
      <c r="AT23" s="591"/>
      <c r="AU23" s="591"/>
      <c r="AV23" s="591"/>
      <c r="AW23" s="591"/>
      <c r="AX23" s="591"/>
      <c r="AY23" s="591"/>
      <c r="AZ23" s="591"/>
      <c r="BA23" s="591"/>
      <c r="BB23" s="591"/>
      <c r="BC23" s="591"/>
      <c r="BD23" s="591"/>
      <c r="BE23" s="591"/>
      <c r="BF23" s="592"/>
      <c r="BG23" s="575">
        <v>854513</v>
      </c>
      <c r="BH23" s="354"/>
      <c r="BI23" s="354"/>
      <c r="BJ23" s="354"/>
      <c r="BK23" s="354"/>
      <c r="BL23" s="354"/>
      <c r="BM23" s="354"/>
      <c r="BN23" s="576"/>
      <c r="BO23" s="577">
        <v>8.3000000000000007</v>
      </c>
      <c r="BP23" s="577"/>
      <c r="BQ23" s="577"/>
      <c r="BR23" s="577"/>
      <c r="BS23" s="578" t="s">
        <v>203</v>
      </c>
      <c r="BT23" s="578"/>
      <c r="BU23" s="578"/>
      <c r="BV23" s="578"/>
      <c r="BW23" s="578"/>
      <c r="BX23" s="578"/>
      <c r="BY23" s="578"/>
      <c r="BZ23" s="578"/>
      <c r="CA23" s="578"/>
      <c r="CB23" s="579"/>
      <c r="CD23" s="348" t="s">
        <v>313</v>
      </c>
      <c r="CE23" s="349"/>
      <c r="CF23" s="349"/>
      <c r="CG23" s="349"/>
      <c r="CH23" s="349"/>
      <c r="CI23" s="349"/>
      <c r="CJ23" s="349"/>
      <c r="CK23" s="349"/>
      <c r="CL23" s="349"/>
      <c r="CM23" s="349"/>
      <c r="CN23" s="349"/>
      <c r="CO23" s="349"/>
      <c r="CP23" s="349"/>
      <c r="CQ23" s="391"/>
      <c r="CR23" s="348" t="s">
        <v>373</v>
      </c>
      <c r="CS23" s="349"/>
      <c r="CT23" s="349"/>
      <c r="CU23" s="349"/>
      <c r="CV23" s="349"/>
      <c r="CW23" s="349"/>
      <c r="CX23" s="349"/>
      <c r="CY23" s="391"/>
      <c r="CZ23" s="348" t="s">
        <v>376</v>
      </c>
      <c r="DA23" s="349"/>
      <c r="DB23" s="349"/>
      <c r="DC23" s="391"/>
      <c r="DD23" s="348" t="s">
        <v>299</v>
      </c>
      <c r="DE23" s="349"/>
      <c r="DF23" s="349"/>
      <c r="DG23" s="349"/>
      <c r="DH23" s="349"/>
      <c r="DI23" s="349"/>
      <c r="DJ23" s="349"/>
      <c r="DK23" s="391"/>
      <c r="DL23" s="602" t="s">
        <v>379</v>
      </c>
      <c r="DM23" s="603"/>
      <c r="DN23" s="603"/>
      <c r="DO23" s="603"/>
      <c r="DP23" s="603"/>
      <c r="DQ23" s="603"/>
      <c r="DR23" s="603"/>
      <c r="DS23" s="603"/>
      <c r="DT23" s="603"/>
      <c r="DU23" s="603"/>
      <c r="DV23" s="604"/>
      <c r="DW23" s="348" t="s">
        <v>380</v>
      </c>
      <c r="DX23" s="349"/>
      <c r="DY23" s="349"/>
      <c r="DZ23" s="349"/>
      <c r="EA23" s="349"/>
      <c r="EB23" s="349"/>
      <c r="EC23" s="391"/>
    </row>
    <row r="24" spans="2:133" ht="11.25" customHeight="1" x14ac:dyDescent="0.2">
      <c r="B24" s="580" t="s">
        <v>381</v>
      </c>
      <c r="C24" s="469"/>
      <c r="D24" s="469"/>
      <c r="E24" s="469"/>
      <c r="F24" s="469"/>
      <c r="G24" s="469"/>
      <c r="H24" s="469"/>
      <c r="I24" s="469"/>
      <c r="J24" s="469"/>
      <c r="K24" s="469"/>
      <c r="L24" s="469"/>
      <c r="M24" s="469"/>
      <c r="N24" s="469"/>
      <c r="O24" s="469"/>
      <c r="P24" s="469"/>
      <c r="Q24" s="581"/>
      <c r="R24" s="575">
        <v>45</v>
      </c>
      <c r="S24" s="354"/>
      <c r="T24" s="354"/>
      <c r="U24" s="354"/>
      <c r="V24" s="354"/>
      <c r="W24" s="354"/>
      <c r="X24" s="354"/>
      <c r="Y24" s="576"/>
      <c r="Z24" s="577">
        <v>0</v>
      </c>
      <c r="AA24" s="577"/>
      <c r="AB24" s="577"/>
      <c r="AC24" s="577"/>
      <c r="AD24" s="578" t="s">
        <v>203</v>
      </c>
      <c r="AE24" s="578"/>
      <c r="AF24" s="578"/>
      <c r="AG24" s="578"/>
      <c r="AH24" s="578"/>
      <c r="AI24" s="578"/>
      <c r="AJ24" s="578"/>
      <c r="AK24" s="578"/>
      <c r="AL24" s="582" t="s">
        <v>203</v>
      </c>
      <c r="AM24" s="360"/>
      <c r="AN24" s="360"/>
      <c r="AO24" s="583"/>
      <c r="AP24" s="580" t="s">
        <v>382</v>
      </c>
      <c r="AQ24" s="591"/>
      <c r="AR24" s="591"/>
      <c r="AS24" s="591"/>
      <c r="AT24" s="591"/>
      <c r="AU24" s="591"/>
      <c r="AV24" s="591"/>
      <c r="AW24" s="591"/>
      <c r="AX24" s="591"/>
      <c r="AY24" s="591"/>
      <c r="AZ24" s="591"/>
      <c r="BA24" s="591"/>
      <c r="BB24" s="591"/>
      <c r="BC24" s="591"/>
      <c r="BD24" s="591"/>
      <c r="BE24" s="591"/>
      <c r="BF24" s="592"/>
      <c r="BG24" s="575" t="s">
        <v>203</v>
      </c>
      <c r="BH24" s="354"/>
      <c r="BI24" s="354"/>
      <c r="BJ24" s="354"/>
      <c r="BK24" s="354"/>
      <c r="BL24" s="354"/>
      <c r="BM24" s="354"/>
      <c r="BN24" s="576"/>
      <c r="BO24" s="577" t="s">
        <v>203</v>
      </c>
      <c r="BP24" s="577"/>
      <c r="BQ24" s="577"/>
      <c r="BR24" s="577"/>
      <c r="BS24" s="578" t="s">
        <v>203</v>
      </c>
      <c r="BT24" s="578"/>
      <c r="BU24" s="578"/>
      <c r="BV24" s="578"/>
      <c r="BW24" s="578"/>
      <c r="BX24" s="578"/>
      <c r="BY24" s="578"/>
      <c r="BZ24" s="578"/>
      <c r="CA24" s="578"/>
      <c r="CB24" s="579"/>
      <c r="CD24" s="564" t="s">
        <v>383</v>
      </c>
      <c r="CE24" s="565"/>
      <c r="CF24" s="565"/>
      <c r="CG24" s="565"/>
      <c r="CH24" s="565"/>
      <c r="CI24" s="565"/>
      <c r="CJ24" s="565"/>
      <c r="CK24" s="565"/>
      <c r="CL24" s="565"/>
      <c r="CM24" s="565"/>
      <c r="CN24" s="565"/>
      <c r="CO24" s="565"/>
      <c r="CP24" s="565"/>
      <c r="CQ24" s="566"/>
      <c r="CR24" s="567">
        <v>13348329</v>
      </c>
      <c r="CS24" s="568"/>
      <c r="CT24" s="568"/>
      <c r="CU24" s="568"/>
      <c r="CV24" s="568"/>
      <c r="CW24" s="568"/>
      <c r="CX24" s="568"/>
      <c r="CY24" s="569"/>
      <c r="CZ24" s="572">
        <v>51.8</v>
      </c>
      <c r="DA24" s="573"/>
      <c r="DB24" s="573"/>
      <c r="DC24" s="584"/>
      <c r="DD24" s="605">
        <v>7287654</v>
      </c>
      <c r="DE24" s="568"/>
      <c r="DF24" s="568"/>
      <c r="DG24" s="568"/>
      <c r="DH24" s="568"/>
      <c r="DI24" s="568"/>
      <c r="DJ24" s="568"/>
      <c r="DK24" s="569"/>
      <c r="DL24" s="605">
        <v>6593654</v>
      </c>
      <c r="DM24" s="568"/>
      <c r="DN24" s="568"/>
      <c r="DO24" s="568"/>
      <c r="DP24" s="568"/>
      <c r="DQ24" s="568"/>
      <c r="DR24" s="568"/>
      <c r="DS24" s="568"/>
      <c r="DT24" s="568"/>
      <c r="DU24" s="568"/>
      <c r="DV24" s="569"/>
      <c r="DW24" s="572">
        <v>53.3</v>
      </c>
      <c r="DX24" s="573"/>
      <c r="DY24" s="573"/>
      <c r="DZ24" s="573"/>
      <c r="EA24" s="573"/>
      <c r="EB24" s="573"/>
      <c r="EC24" s="574"/>
    </row>
    <row r="25" spans="2:133" ht="11.25" customHeight="1" x14ac:dyDescent="0.2">
      <c r="B25" s="580" t="s">
        <v>83</v>
      </c>
      <c r="C25" s="469"/>
      <c r="D25" s="469"/>
      <c r="E25" s="469"/>
      <c r="F25" s="469"/>
      <c r="G25" s="469"/>
      <c r="H25" s="469"/>
      <c r="I25" s="469"/>
      <c r="J25" s="469"/>
      <c r="K25" s="469"/>
      <c r="L25" s="469"/>
      <c r="M25" s="469"/>
      <c r="N25" s="469"/>
      <c r="O25" s="469"/>
      <c r="P25" s="469"/>
      <c r="Q25" s="581"/>
      <c r="R25" s="575">
        <v>12918507</v>
      </c>
      <c r="S25" s="354"/>
      <c r="T25" s="354"/>
      <c r="U25" s="354"/>
      <c r="V25" s="354"/>
      <c r="W25" s="354"/>
      <c r="X25" s="354"/>
      <c r="Y25" s="576"/>
      <c r="Z25" s="577">
        <v>48.1</v>
      </c>
      <c r="AA25" s="577"/>
      <c r="AB25" s="577"/>
      <c r="AC25" s="577"/>
      <c r="AD25" s="578">
        <v>11978520</v>
      </c>
      <c r="AE25" s="578"/>
      <c r="AF25" s="578"/>
      <c r="AG25" s="578"/>
      <c r="AH25" s="578"/>
      <c r="AI25" s="578"/>
      <c r="AJ25" s="578"/>
      <c r="AK25" s="578"/>
      <c r="AL25" s="582">
        <v>97.2</v>
      </c>
      <c r="AM25" s="360"/>
      <c r="AN25" s="360"/>
      <c r="AO25" s="583"/>
      <c r="AP25" s="580" t="s">
        <v>273</v>
      </c>
      <c r="AQ25" s="591"/>
      <c r="AR25" s="591"/>
      <c r="AS25" s="591"/>
      <c r="AT25" s="591"/>
      <c r="AU25" s="591"/>
      <c r="AV25" s="591"/>
      <c r="AW25" s="591"/>
      <c r="AX25" s="591"/>
      <c r="AY25" s="591"/>
      <c r="AZ25" s="591"/>
      <c r="BA25" s="591"/>
      <c r="BB25" s="591"/>
      <c r="BC25" s="591"/>
      <c r="BD25" s="591"/>
      <c r="BE25" s="591"/>
      <c r="BF25" s="592"/>
      <c r="BG25" s="575" t="s">
        <v>203</v>
      </c>
      <c r="BH25" s="354"/>
      <c r="BI25" s="354"/>
      <c r="BJ25" s="354"/>
      <c r="BK25" s="354"/>
      <c r="BL25" s="354"/>
      <c r="BM25" s="354"/>
      <c r="BN25" s="576"/>
      <c r="BO25" s="577" t="s">
        <v>203</v>
      </c>
      <c r="BP25" s="577"/>
      <c r="BQ25" s="577"/>
      <c r="BR25" s="577"/>
      <c r="BS25" s="578" t="s">
        <v>203</v>
      </c>
      <c r="BT25" s="578"/>
      <c r="BU25" s="578"/>
      <c r="BV25" s="578"/>
      <c r="BW25" s="578"/>
      <c r="BX25" s="578"/>
      <c r="BY25" s="578"/>
      <c r="BZ25" s="578"/>
      <c r="CA25" s="578"/>
      <c r="CB25" s="579"/>
      <c r="CD25" s="580" t="s">
        <v>202</v>
      </c>
      <c r="CE25" s="469"/>
      <c r="CF25" s="469"/>
      <c r="CG25" s="469"/>
      <c r="CH25" s="469"/>
      <c r="CI25" s="469"/>
      <c r="CJ25" s="469"/>
      <c r="CK25" s="469"/>
      <c r="CL25" s="469"/>
      <c r="CM25" s="469"/>
      <c r="CN25" s="469"/>
      <c r="CO25" s="469"/>
      <c r="CP25" s="469"/>
      <c r="CQ25" s="581"/>
      <c r="CR25" s="575">
        <v>3670626</v>
      </c>
      <c r="CS25" s="606"/>
      <c r="CT25" s="606"/>
      <c r="CU25" s="606"/>
      <c r="CV25" s="606"/>
      <c r="CW25" s="606"/>
      <c r="CX25" s="606"/>
      <c r="CY25" s="607"/>
      <c r="CZ25" s="582">
        <v>14.2</v>
      </c>
      <c r="DA25" s="608"/>
      <c r="DB25" s="608"/>
      <c r="DC25" s="609"/>
      <c r="DD25" s="585">
        <v>3173931</v>
      </c>
      <c r="DE25" s="606"/>
      <c r="DF25" s="606"/>
      <c r="DG25" s="606"/>
      <c r="DH25" s="606"/>
      <c r="DI25" s="606"/>
      <c r="DJ25" s="606"/>
      <c r="DK25" s="607"/>
      <c r="DL25" s="585">
        <v>3065881</v>
      </c>
      <c r="DM25" s="606"/>
      <c r="DN25" s="606"/>
      <c r="DO25" s="606"/>
      <c r="DP25" s="606"/>
      <c r="DQ25" s="606"/>
      <c r="DR25" s="606"/>
      <c r="DS25" s="606"/>
      <c r="DT25" s="606"/>
      <c r="DU25" s="606"/>
      <c r="DV25" s="607"/>
      <c r="DW25" s="582">
        <v>24.8</v>
      </c>
      <c r="DX25" s="608"/>
      <c r="DY25" s="608"/>
      <c r="DZ25" s="608"/>
      <c r="EA25" s="608"/>
      <c r="EB25" s="608"/>
      <c r="EC25" s="610"/>
    </row>
    <row r="26" spans="2:133" ht="11.25" customHeight="1" x14ac:dyDescent="0.2">
      <c r="B26" s="580" t="s">
        <v>386</v>
      </c>
      <c r="C26" s="469"/>
      <c r="D26" s="469"/>
      <c r="E26" s="469"/>
      <c r="F26" s="469"/>
      <c r="G26" s="469"/>
      <c r="H26" s="469"/>
      <c r="I26" s="469"/>
      <c r="J26" s="469"/>
      <c r="K26" s="469"/>
      <c r="L26" s="469"/>
      <c r="M26" s="469"/>
      <c r="N26" s="469"/>
      <c r="O26" s="469"/>
      <c r="P26" s="469"/>
      <c r="Q26" s="581"/>
      <c r="R26" s="575">
        <v>5790</v>
      </c>
      <c r="S26" s="354"/>
      <c r="T26" s="354"/>
      <c r="U26" s="354"/>
      <c r="V26" s="354"/>
      <c r="W26" s="354"/>
      <c r="X26" s="354"/>
      <c r="Y26" s="576"/>
      <c r="Z26" s="577">
        <v>0</v>
      </c>
      <c r="AA26" s="577"/>
      <c r="AB26" s="577"/>
      <c r="AC26" s="577"/>
      <c r="AD26" s="578">
        <v>5790</v>
      </c>
      <c r="AE26" s="578"/>
      <c r="AF26" s="578"/>
      <c r="AG26" s="578"/>
      <c r="AH26" s="578"/>
      <c r="AI26" s="578"/>
      <c r="AJ26" s="578"/>
      <c r="AK26" s="578"/>
      <c r="AL26" s="582">
        <v>0</v>
      </c>
      <c r="AM26" s="360"/>
      <c r="AN26" s="360"/>
      <c r="AO26" s="583"/>
      <c r="AP26" s="580" t="s">
        <v>168</v>
      </c>
      <c r="AQ26" s="591"/>
      <c r="AR26" s="591"/>
      <c r="AS26" s="591"/>
      <c r="AT26" s="591"/>
      <c r="AU26" s="591"/>
      <c r="AV26" s="591"/>
      <c r="AW26" s="591"/>
      <c r="AX26" s="591"/>
      <c r="AY26" s="591"/>
      <c r="AZ26" s="591"/>
      <c r="BA26" s="591"/>
      <c r="BB26" s="591"/>
      <c r="BC26" s="591"/>
      <c r="BD26" s="591"/>
      <c r="BE26" s="591"/>
      <c r="BF26" s="592"/>
      <c r="BG26" s="575" t="s">
        <v>203</v>
      </c>
      <c r="BH26" s="354"/>
      <c r="BI26" s="354"/>
      <c r="BJ26" s="354"/>
      <c r="BK26" s="354"/>
      <c r="BL26" s="354"/>
      <c r="BM26" s="354"/>
      <c r="BN26" s="576"/>
      <c r="BO26" s="577" t="s">
        <v>203</v>
      </c>
      <c r="BP26" s="577"/>
      <c r="BQ26" s="577"/>
      <c r="BR26" s="577"/>
      <c r="BS26" s="578" t="s">
        <v>203</v>
      </c>
      <c r="BT26" s="578"/>
      <c r="BU26" s="578"/>
      <c r="BV26" s="578"/>
      <c r="BW26" s="578"/>
      <c r="BX26" s="578"/>
      <c r="BY26" s="578"/>
      <c r="BZ26" s="578"/>
      <c r="CA26" s="578"/>
      <c r="CB26" s="579"/>
      <c r="CD26" s="580" t="s">
        <v>127</v>
      </c>
      <c r="CE26" s="469"/>
      <c r="CF26" s="469"/>
      <c r="CG26" s="469"/>
      <c r="CH26" s="469"/>
      <c r="CI26" s="469"/>
      <c r="CJ26" s="469"/>
      <c r="CK26" s="469"/>
      <c r="CL26" s="469"/>
      <c r="CM26" s="469"/>
      <c r="CN26" s="469"/>
      <c r="CO26" s="469"/>
      <c r="CP26" s="469"/>
      <c r="CQ26" s="581"/>
      <c r="CR26" s="575">
        <v>2072056</v>
      </c>
      <c r="CS26" s="354"/>
      <c r="CT26" s="354"/>
      <c r="CU26" s="354"/>
      <c r="CV26" s="354"/>
      <c r="CW26" s="354"/>
      <c r="CX26" s="354"/>
      <c r="CY26" s="576"/>
      <c r="CZ26" s="582">
        <v>8</v>
      </c>
      <c r="DA26" s="608"/>
      <c r="DB26" s="608"/>
      <c r="DC26" s="609"/>
      <c r="DD26" s="585">
        <v>1829077</v>
      </c>
      <c r="DE26" s="354"/>
      <c r="DF26" s="354"/>
      <c r="DG26" s="354"/>
      <c r="DH26" s="354"/>
      <c r="DI26" s="354"/>
      <c r="DJ26" s="354"/>
      <c r="DK26" s="576"/>
      <c r="DL26" s="585" t="s">
        <v>203</v>
      </c>
      <c r="DM26" s="354"/>
      <c r="DN26" s="354"/>
      <c r="DO26" s="354"/>
      <c r="DP26" s="354"/>
      <c r="DQ26" s="354"/>
      <c r="DR26" s="354"/>
      <c r="DS26" s="354"/>
      <c r="DT26" s="354"/>
      <c r="DU26" s="354"/>
      <c r="DV26" s="576"/>
      <c r="DW26" s="582" t="s">
        <v>203</v>
      </c>
      <c r="DX26" s="608"/>
      <c r="DY26" s="608"/>
      <c r="DZ26" s="608"/>
      <c r="EA26" s="608"/>
      <c r="EB26" s="608"/>
      <c r="EC26" s="610"/>
    </row>
    <row r="27" spans="2:133" ht="11.25" customHeight="1" x14ac:dyDescent="0.2">
      <c r="B27" s="580" t="s">
        <v>160</v>
      </c>
      <c r="C27" s="469"/>
      <c r="D27" s="469"/>
      <c r="E27" s="469"/>
      <c r="F27" s="469"/>
      <c r="G27" s="469"/>
      <c r="H27" s="469"/>
      <c r="I27" s="469"/>
      <c r="J27" s="469"/>
      <c r="K27" s="469"/>
      <c r="L27" s="469"/>
      <c r="M27" s="469"/>
      <c r="N27" s="469"/>
      <c r="O27" s="469"/>
      <c r="P27" s="469"/>
      <c r="Q27" s="581"/>
      <c r="R27" s="575">
        <v>86902</v>
      </c>
      <c r="S27" s="354"/>
      <c r="T27" s="354"/>
      <c r="U27" s="354"/>
      <c r="V27" s="354"/>
      <c r="W27" s="354"/>
      <c r="X27" s="354"/>
      <c r="Y27" s="576"/>
      <c r="Z27" s="577">
        <v>0.3</v>
      </c>
      <c r="AA27" s="577"/>
      <c r="AB27" s="577"/>
      <c r="AC27" s="577"/>
      <c r="AD27" s="578">
        <v>14259</v>
      </c>
      <c r="AE27" s="578"/>
      <c r="AF27" s="578"/>
      <c r="AG27" s="578"/>
      <c r="AH27" s="578"/>
      <c r="AI27" s="578"/>
      <c r="AJ27" s="578"/>
      <c r="AK27" s="578"/>
      <c r="AL27" s="582">
        <v>0.1</v>
      </c>
      <c r="AM27" s="360"/>
      <c r="AN27" s="360"/>
      <c r="AO27" s="583"/>
      <c r="AP27" s="580" t="s">
        <v>388</v>
      </c>
      <c r="AQ27" s="469"/>
      <c r="AR27" s="469"/>
      <c r="AS27" s="469"/>
      <c r="AT27" s="469"/>
      <c r="AU27" s="469"/>
      <c r="AV27" s="469"/>
      <c r="AW27" s="469"/>
      <c r="AX27" s="469"/>
      <c r="AY27" s="469"/>
      <c r="AZ27" s="469"/>
      <c r="BA27" s="469"/>
      <c r="BB27" s="469"/>
      <c r="BC27" s="469"/>
      <c r="BD27" s="469"/>
      <c r="BE27" s="469"/>
      <c r="BF27" s="581"/>
      <c r="BG27" s="575">
        <v>10264573</v>
      </c>
      <c r="BH27" s="354"/>
      <c r="BI27" s="354"/>
      <c r="BJ27" s="354"/>
      <c r="BK27" s="354"/>
      <c r="BL27" s="354"/>
      <c r="BM27" s="354"/>
      <c r="BN27" s="576"/>
      <c r="BO27" s="577">
        <v>100</v>
      </c>
      <c r="BP27" s="577"/>
      <c r="BQ27" s="577"/>
      <c r="BR27" s="577"/>
      <c r="BS27" s="578">
        <v>26276</v>
      </c>
      <c r="BT27" s="578"/>
      <c r="BU27" s="578"/>
      <c r="BV27" s="578"/>
      <c r="BW27" s="578"/>
      <c r="BX27" s="578"/>
      <c r="BY27" s="578"/>
      <c r="BZ27" s="578"/>
      <c r="CA27" s="578"/>
      <c r="CB27" s="579"/>
      <c r="CD27" s="580" t="s">
        <v>226</v>
      </c>
      <c r="CE27" s="469"/>
      <c r="CF27" s="469"/>
      <c r="CG27" s="469"/>
      <c r="CH27" s="469"/>
      <c r="CI27" s="469"/>
      <c r="CJ27" s="469"/>
      <c r="CK27" s="469"/>
      <c r="CL27" s="469"/>
      <c r="CM27" s="469"/>
      <c r="CN27" s="469"/>
      <c r="CO27" s="469"/>
      <c r="CP27" s="469"/>
      <c r="CQ27" s="581"/>
      <c r="CR27" s="575">
        <v>8674252</v>
      </c>
      <c r="CS27" s="606"/>
      <c r="CT27" s="606"/>
      <c r="CU27" s="606"/>
      <c r="CV27" s="606"/>
      <c r="CW27" s="606"/>
      <c r="CX27" s="606"/>
      <c r="CY27" s="607"/>
      <c r="CZ27" s="582">
        <v>33.700000000000003</v>
      </c>
      <c r="DA27" s="608"/>
      <c r="DB27" s="608"/>
      <c r="DC27" s="609"/>
      <c r="DD27" s="585">
        <v>3110272</v>
      </c>
      <c r="DE27" s="606"/>
      <c r="DF27" s="606"/>
      <c r="DG27" s="606"/>
      <c r="DH27" s="606"/>
      <c r="DI27" s="606"/>
      <c r="DJ27" s="606"/>
      <c r="DK27" s="607"/>
      <c r="DL27" s="585">
        <v>2524322</v>
      </c>
      <c r="DM27" s="606"/>
      <c r="DN27" s="606"/>
      <c r="DO27" s="606"/>
      <c r="DP27" s="606"/>
      <c r="DQ27" s="606"/>
      <c r="DR27" s="606"/>
      <c r="DS27" s="606"/>
      <c r="DT27" s="606"/>
      <c r="DU27" s="606"/>
      <c r="DV27" s="607"/>
      <c r="DW27" s="582">
        <v>20.399999999999999</v>
      </c>
      <c r="DX27" s="608"/>
      <c r="DY27" s="608"/>
      <c r="DZ27" s="608"/>
      <c r="EA27" s="608"/>
      <c r="EB27" s="608"/>
      <c r="EC27" s="610"/>
    </row>
    <row r="28" spans="2:133" ht="11.25" customHeight="1" x14ac:dyDescent="0.2">
      <c r="B28" s="580" t="s">
        <v>312</v>
      </c>
      <c r="C28" s="469"/>
      <c r="D28" s="469"/>
      <c r="E28" s="469"/>
      <c r="F28" s="469"/>
      <c r="G28" s="469"/>
      <c r="H28" s="469"/>
      <c r="I28" s="469"/>
      <c r="J28" s="469"/>
      <c r="K28" s="469"/>
      <c r="L28" s="469"/>
      <c r="M28" s="469"/>
      <c r="N28" s="469"/>
      <c r="O28" s="469"/>
      <c r="P28" s="469"/>
      <c r="Q28" s="581"/>
      <c r="R28" s="575">
        <v>165224</v>
      </c>
      <c r="S28" s="354"/>
      <c r="T28" s="354"/>
      <c r="U28" s="354"/>
      <c r="V28" s="354"/>
      <c r="W28" s="354"/>
      <c r="X28" s="354"/>
      <c r="Y28" s="576"/>
      <c r="Z28" s="577">
        <v>0.6</v>
      </c>
      <c r="AA28" s="577"/>
      <c r="AB28" s="577"/>
      <c r="AC28" s="577"/>
      <c r="AD28" s="578">
        <v>29263</v>
      </c>
      <c r="AE28" s="578"/>
      <c r="AF28" s="578"/>
      <c r="AG28" s="578"/>
      <c r="AH28" s="578"/>
      <c r="AI28" s="578"/>
      <c r="AJ28" s="578"/>
      <c r="AK28" s="578"/>
      <c r="AL28" s="582">
        <v>0.2</v>
      </c>
      <c r="AM28" s="360"/>
      <c r="AN28" s="360"/>
      <c r="AO28" s="583"/>
      <c r="AP28" s="580"/>
      <c r="AQ28" s="469"/>
      <c r="AR28" s="469"/>
      <c r="AS28" s="469"/>
      <c r="AT28" s="469"/>
      <c r="AU28" s="469"/>
      <c r="AV28" s="469"/>
      <c r="AW28" s="469"/>
      <c r="AX28" s="469"/>
      <c r="AY28" s="469"/>
      <c r="AZ28" s="469"/>
      <c r="BA28" s="469"/>
      <c r="BB28" s="469"/>
      <c r="BC28" s="469"/>
      <c r="BD28" s="469"/>
      <c r="BE28" s="469"/>
      <c r="BF28" s="581"/>
      <c r="BG28" s="575"/>
      <c r="BH28" s="354"/>
      <c r="BI28" s="354"/>
      <c r="BJ28" s="354"/>
      <c r="BK28" s="354"/>
      <c r="BL28" s="354"/>
      <c r="BM28" s="354"/>
      <c r="BN28" s="576"/>
      <c r="BO28" s="577"/>
      <c r="BP28" s="577"/>
      <c r="BQ28" s="577"/>
      <c r="BR28" s="577"/>
      <c r="BS28" s="585"/>
      <c r="BT28" s="354"/>
      <c r="BU28" s="354"/>
      <c r="BV28" s="354"/>
      <c r="BW28" s="354"/>
      <c r="BX28" s="354"/>
      <c r="BY28" s="354"/>
      <c r="BZ28" s="354"/>
      <c r="CA28" s="354"/>
      <c r="CB28" s="586"/>
      <c r="CD28" s="580" t="s">
        <v>384</v>
      </c>
      <c r="CE28" s="469"/>
      <c r="CF28" s="469"/>
      <c r="CG28" s="469"/>
      <c r="CH28" s="469"/>
      <c r="CI28" s="469"/>
      <c r="CJ28" s="469"/>
      <c r="CK28" s="469"/>
      <c r="CL28" s="469"/>
      <c r="CM28" s="469"/>
      <c r="CN28" s="469"/>
      <c r="CO28" s="469"/>
      <c r="CP28" s="469"/>
      <c r="CQ28" s="581"/>
      <c r="CR28" s="575">
        <v>1003451</v>
      </c>
      <c r="CS28" s="354"/>
      <c r="CT28" s="354"/>
      <c r="CU28" s="354"/>
      <c r="CV28" s="354"/>
      <c r="CW28" s="354"/>
      <c r="CX28" s="354"/>
      <c r="CY28" s="576"/>
      <c r="CZ28" s="582">
        <v>3.9</v>
      </c>
      <c r="DA28" s="608"/>
      <c r="DB28" s="608"/>
      <c r="DC28" s="609"/>
      <c r="DD28" s="585">
        <v>1003451</v>
      </c>
      <c r="DE28" s="354"/>
      <c r="DF28" s="354"/>
      <c r="DG28" s="354"/>
      <c r="DH28" s="354"/>
      <c r="DI28" s="354"/>
      <c r="DJ28" s="354"/>
      <c r="DK28" s="576"/>
      <c r="DL28" s="585">
        <v>1003451</v>
      </c>
      <c r="DM28" s="354"/>
      <c r="DN28" s="354"/>
      <c r="DO28" s="354"/>
      <c r="DP28" s="354"/>
      <c r="DQ28" s="354"/>
      <c r="DR28" s="354"/>
      <c r="DS28" s="354"/>
      <c r="DT28" s="354"/>
      <c r="DU28" s="354"/>
      <c r="DV28" s="576"/>
      <c r="DW28" s="582">
        <v>8.1</v>
      </c>
      <c r="DX28" s="608"/>
      <c r="DY28" s="608"/>
      <c r="DZ28" s="608"/>
      <c r="EA28" s="608"/>
      <c r="EB28" s="608"/>
      <c r="EC28" s="610"/>
    </row>
    <row r="29" spans="2:133" ht="11.25" customHeight="1" x14ac:dyDescent="0.2">
      <c r="B29" s="580" t="s">
        <v>21</v>
      </c>
      <c r="C29" s="469"/>
      <c r="D29" s="469"/>
      <c r="E29" s="469"/>
      <c r="F29" s="469"/>
      <c r="G29" s="469"/>
      <c r="H29" s="469"/>
      <c r="I29" s="469"/>
      <c r="J29" s="469"/>
      <c r="K29" s="469"/>
      <c r="L29" s="469"/>
      <c r="M29" s="469"/>
      <c r="N29" s="469"/>
      <c r="O29" s="469"/>
      <c r="P29" s="469"/>
      <c r="Q29" s="581"/>
      <c r="R29" s="575">
        <v>201874</v>
      </c>
      <c r="S29" s="354"/>
      <c r="T29" s="354"/>
      <c r="U29" s="354"/>
      <c r="V29" s="354"/>
      <c r="W29" s="354"/>
      <c r="X29" s="354"/>
      <c r="Y29" s="576"/>
      <c r="Z29" s="577">
        <v>0.8</v>
      </c>
      <c r="AA29" s="577"/>
      <c r="AB29" s="577"/>
      <c r="AC29" s="577"/>
      <c r="AD29" s="578" t="s">
        <v>203</v>
      </c>
      <c r="AE29" s="578"/>
      <c r="AF29" s="578"/>
      <c r="AG29" s="578"/>
      <c r="AH29" s="578"/>
      <c r="AI29" s="578"/>
      <c r="AJ29" s="578"/>
      <c r="AK29" s="578"/>
      <c r="AL29" s="582" t="s">
        <v>203</v>
      </c>
      <c r="AM29" s="360"/>
      <c r="AN29" s="360"/>
      <c r="AO29" s="583"/>
      <c r="AP29" s="593"/>
      <c r="AQ29" s="594"/>
      <c r="AR29" s="594"/>
      <c r="AS29" s="594"/>
      <c r="AT29" s="594"/>
      <c r="AU29" s="594"/>
      <c r="AV29" s="594"/>
      <c r="AW29" s="594"/>
      <c r="AX29" s="594"/>
      <c r="AY29" s="594"/>
      <c r="AZ29" s="594"/>
      <c r="BA29" s="594"/>
      <c r="BB29" s="594"/>
      <c r="BC29" s="594"/>
      <c r="BD29" s="594"/>
      <c r="BE29" s="594"/>
      <c r="BF29" s="595"/>
      <c r="BG29" s="575"/>
      <c r="BH29" s="354"/>
      <c r="BI29" s="354"/>
      <c r="BJ29" s="354"/>
      <c r="BK29" s="354"/>
      <c r="BL29" s="354"/>
      <c r="BM29" s="354"/>
      <c r="BN29" s="576"/>
      <c r="BO29" s="577"/>
      <c r="BP29" s="577"/>
      <c r="BQ29" s="577"/>
      <c r="BR29" s="577"/>
      <c r="BS29" s="578"/>
      <c r="BT29" s="578"/>
      <c r="BU29" s="578"/>
      <c r="BV29" s="578"/>
      <c r="BW29" s="578"/>
      <c r="BX29" s="578"/>
      <c r="BY29" s="578"/>
      <c r="BZ29" s="578"/>
      <c r="CA29" s="578"/>
      <c r="CB29" s="579"/>
      <c r="CD29" s="555" t="s">
        <v>180</v>
      </c>
      <c r="CE29" s="548"/>
      <c r="CF29" s="580" t="s">
        <v>25</v>
      </c>
      <c r="CG29" s="469"/>
      <c r="CH29" s="469"/>
      <c r="CI29" s="469"/>
      <c r="CJ29" s="469"/>
      <c r="CK29" s="469"/>
      <c r="CL29" s="469"/>
      <c r="CM29" s="469"/>
      <c r="CN29" s="469"/>
      <c r="CO29" s="469"/>
      <c r="CP29" s="469"/>
      <c r="CQ29" s="581"/>
      <c r="CR29" s="575">
        <v>1003451</v>
      </c>
      <c r="CS29" s="606"/>
      <c r="CT29" s="606"/>
      <c r="CU29" s="606"/>
      <c r="CV29" s="606"/>
      <c r="CW29" s="606"/>
      <c r="CX29" s="606"/>
      <c r="CY29" s="607"/>
      <c r="CZ29" s="582">
        <v>3.9</v>
      </c>
      <c r="DA29" s="608"/>
      <c r="DB29" s="608"/>
      <c r="DC29" s="609"/>
      <c r="DD29" s="585">
        <v>1003451</v>
      </c>
      <c r="DE29" s="606"/>
      <c r="DF29" s="606"/>
      <c r="DG29" s="606"/>
      <c r="DH29" s="606"/>
      <c r="DI29" s="606"/>
      <c r="DJ29" s="606"/>
      <c r="DK29" s="607"/>
      <c r="DL29" s="585">
        <v>1003451</v>
      </c>
      <c r="DM29" s="606"/>
      <c r="DN29" s="606"/>
      <c r="DO29" s="606"/>
      <c r="DP29" s="606"/>
      <c r="DQ29" s="606"/>
      <c r="DR29" s="606"/>
      <c r="DS29" s="606"/>
      <c r="DT29" s="606"/>
      <c r="DU29" s="606"/>
      <c r="DV29" s="607"/>
      <c r="DW29" s="582">
        <v>8.1</v>
      </c>
      <c r="DX29" s="608"/>
      <c r="DY29" s="608"/>
      <c r="DZ29" s="608"/>
      <c r="EA29" s="608"/>
      <c r="EB29" s="608"/>
      <c r="EC29" s="610"/>
    </row>
    <row r="30" spans="2:133" ht="11.25" customHeight="1" x14ac:dyDescent="0.2">
      <c r="B30" s="580" t="s">
        <v>343</v>
      </c>
      <c r="C30" s="469"/>
      <c r="D30" s="469"/>
      <c r="E30" s="469"/>
      <c r="F30" s="469"/>
      <c r="G30" s="469"/>
      <c r="H30" s="469"/>
      <c r="I30" s="469"/>
      <c r="J30" s="469"/>
      <c r="K30" s="469"/>
      <c r="L30" s="469"/>
      <c r="M30" s="469"/>
      <c r="N30" s="469"/>
      <c r="O30" s="469"/>
      <c r="P30" s="469"/>
      <c r="Q30" s="581"/>
      <c r="R30" s="575">
        <v>5608837</v>
      </c>
      <c r="S30" s="354"/>
      <c r="T30" s="354"/>
      <c r="U30" s="354"/>
      <c r="V30" s="354"/>
      <c r="W30" s="354"/>
      <c r="X30" s="354"/>
      <c r="Y30" s="576"/>
      <c r="Z30" s="577">
        <v>20.9</v>
      </c>
      <c r="AA30" s="577"/>
      <c r="AB30" s="577"/>
      <c r="AC30" s="577"/>
      <c r="AD30" s="578" t="s">
        <v>203</v>
      </c>
      <c r="AE30" s="578"/>
      <c r="AF30" s="578"/>
      <c r="AG30" s="578"/>
      <c r="AH30" s="578"/>
      <c r="AI30" s="578"/>
      <c r="AJ30" s="578"/>
      <c r="AK30" s="578"/>
      <c r="AL30" s="582" t="s">
        <v>203</v>
      </c>
      <c r="AM30" s="360"/>
      <c r="AN30" s="360"/>
      <c r="AO30" s="583"/>
      <c r="AP30" s="348" t="s">
        <v>313</v>
      </c>
      <c r="AQ30" s="349"/>
      <c r="AR30" s="349"/>
      <c r="AS30" s="349"/>
      <c r="AT30" s="349"/>
      <c r="AU30" s="349"/>
      <c r="AV30" s="349"/>
      <c r="AW30" s="349"/>
      <c r="AX30" s="349"/>
      <c r="AY30" s="349"/>
      <c r="AZ30" s="349"/>
      <c r="BA30" s="349"/>
      <c r="BB30" s="349"/>
      <c r="BC30" s="349"/>
      <c r="BD30" s="349"/>
      <c r="BE30" s="349"/>
      <c r="BF30" s="391"/>
      <c r="BG30" s="348" t="s">
        <v>390</v>
      </c>
      <c r="BH30" s="611"/>
      <c r="BI30" s="611"/>
      <c r="BJ30" s="611"/>
      <c r="BK30" s="611"/>
      <c r="BL30" s="611"/>
      <c r="BM30" s="611"/>
      <c r="BN30" s="611"/>
      <c r="BO30" s="611"/>
      <c r="BP30" s="611"/>
      <c r="BQ30" s="612"/>
      <c r="BR30" s="348" t="s">
        <v>392</v>
      </c>
      <c r="BS30" s="611"/>
      <c r="BT30" s="611"/>
      <c r="BU30" s="611"/>
      <c r="BV30" s="611"/>
      <c r="BW30" s="611"/>
      <c r="BX30" s="611"/>
      <c r="BY30" s="611"/>
      <c r="BZ30" s="611"/>
      <c r="CA30" s="611"/>
      <c r="CB30" s="612"/>
      <c r="CD30" s="556"/>
      <c r="CE30" s="551"/>
      <c r="CF30" s="580" t="s">
        <v>394</v>
      </c>
      <c r="CG30" s="469"/>
      <c r="CH30" s="469"/>
      <c r="CI30" s="469"/>
      <c r="CJ30" s="469"/>
      <c r="CK30" s="469"/>
      <c r="CL30" s="469"/>
      <c r="CM30" s="469"/>
      <c r="CN30" s="469"/>
      <c r="CO30" s="469"/>
      <c r="CP30" s="469"/>
      <c r="CQ30" s="581"/>
      <c r="CR30" s="575">
        <v>972670</v>
      </c>
      <c r="CS30" s="354"/>
      <c r="CT30" s="354"/>
      <c r="CU30" s="354"/>
      <c r="CV30" s="354"/>
      <c r="CW30" s="354"/>
      <c r="CX30" s="354"/>
      <c r="CY30" s="576"/>
      <c r="CZ30" s="582">
        <v>3.8</v>
      </c>
      <c r="DA30" s="608"/>
      <c r="DB30" s="608"/>
      <c r="DC30" s="609"/>
      <c r="DD30" s="585">
        <v>972670</v>
      </c>
      <c r="DE30" s="354"/>
      <c r="DF30" s="354"/>
      <c r="DG30" s="354"/>
      <c r="DH30" s="354"/>
      <c r="DI30" s="354"/>
      <c r="DJ30" s="354"/>
      <c r="DK30" s="576"/>
      <c r="DL30" s="585">
        <v>972670</v>
      </c>
      <c r="DM30" s="354"/>
      <c r="DN30" s="354"/>
      <c r="DO30" s="354"/>
      <c r="DP30" s="354"/>
      <c r="DQ30" s="354"/>
      <c r="DR30" s="354"/>
      <c r="DS30" s="354"/>
      <c r="DT30" s="354"/>
      <c r="DU30" s="354"/>
      <c r="DV30" s="576"/>
      <c r="DW30" s="582">
        <v>7.9</v>
      </c>
      <c r="DX30" s="608"/>
      <c r="DY30" s="608"/>
      <c r="DZ30" s="608"/>
      <c r="EA30" s="608"/>
      <c r="EB30" s="608"/>
      <c r="EC30" s="610"/>
    </row>
    <row r="31" spans="2:133" ht="11.25" customHeight="1" x14ac:dyDescent="0.2">
      <c r="B31" s="588" t="s">
        <v>55</v>
      </c>
      <c r="C31" s="589"/>
      <c r="D31" s="589"/>
      <c r="E31" s="589"/>
      <c r="F31" s="589"/>
      <c r="G31" s="589"/>
      <c r="H31" s="589"/>
      <c r="I31" s="589"/>
      <c r="J31" s="589"/>
      <c r="K31" s="589"/>
      <c r="L31" s="589"/>
      <c r="M31" s="589"/>
      <c r="N31" s="589"/>
      <c r="O31" s="589"/>
      <c r="P31" s="589"/>
      <c r="Q31" s="590"/>
      <c r="R31" s="575">
        <v>273126</v>
      </c>
      <c r="S31" s="354"/>
      <c r="T31" s="354"/>
      <c r="U31" s="354"/>
      <c r="V31" s="354"/>
      <c r="W31" s="354"/>
      <c r="X31" s="354"/>
      <c r="Y31" s="576"/>
      <c r="Z31" s="577">
        <v>1</v>
      </c>
      <c r="AA31" s="577"/>
      <c r="AB31" s="577"/>
      <c r="AC31" s="577"/>
      <c r="AD31" s="578">
        <v>273126</v>
      </c>
      <c r="AE31" s="578"/>
      <c r="AF31" s="578"/>
      <c r="AG31" s="578"/>
      <c r="AH31" s="578"/>
      <c r="AI31" s="578"/>
      <c r="AJ31" s="578"/>
      <c r="AK31" s="578"/>
      <c r="AL31" s="582">
        <v>2.2000000000000002</v>
      </c>
      <c r="AM31" s="360"/>
      <c r="AN31" s="360"/>
      <c r="AO31" s="583"/>
      <c r="AP31" s="529" t="s">
        <v>7</v>
      </c>
      <c r="AQ31" s="530"/>
      <c r="AR31" s="530"/>
      <c r="AS31" s="530"/>
      <c r="AT31" s="658" t="s">
        <v>395</v>
      </c>
      <c r="AU31" s="42"/>
      <c r="AV31" s="42"/>
      <c r="AW31" s="42"/>
      <c r="AX31" s="564" t="s">
        <v>274</v>
      </c>
      <c r="AY31" s="565"/>
      <c r="AZ31" s="565"/>
      <c r="BA31" s="565"/>
      <c r="BB31" s="565"/>
      <c r="BC31" s="565"/>
      <c r="BD31" s="565"/>
      <c r="BE31" s="565"/>
      <c r="BF31" s="566"/>
      <c r="BG31" s="613">
        <v>99.6</v>
      </c>
      <c r="BH31" s="614"/>
      <c r="BI31" s="614"/>
      <c r="BJ31" s="614"/>
      <c r="BK31" s="614"/>
      <c r="BL31" s="614"/>
      <c r="BM31" s="573">
        <v>98.7</v>
      </c>
      <c r="BN31" s="614"/>
      <c r="BO31" s="614"/>
      <c r="BP31" s="614"/>
      <c r="BQ31" s="615"/>
      <c r="BR31" s="613">
        <v>99.4</v>
      </c>
      <c r="BS31" s="614"/>
      <c r="BT31" s="614"/>
      <c r="BU31" s="614"/>
      <c r="BV31" s="614"/>
      <c r="BW31" s="614"/>
      <c r="BX31" s="573">
        <v>98.4</v>
      </c>
      <c r="BY31" s="614"/>
      <c r="BZ31" s="614"/>
      <c r="CA31" s="614"/>
      <c r="CB31" s="615"/>
      <c r="CD31" s="556"/>
      <c r="CE31" s="551"/>
      <c r="CF31" s="580" t="s">
        <v>314</v>
      </c>
      <c r="CG31" s="469"/>
      <c r="CH31" s="469"/>
      <c r="CI31" s="469"/>
      <c r="CJ31" s="469"/>
      <c r="CK31" s="469"/>
      <c r="CL31" s="469"/>
      <c r="CM31" s="469"/>
      <c r="CN31" s="469"/>
      <c r="CO31" s="469"/>
      <c r="CP31" s="469"/>
      <c r="CQ31" s="581"/>
      <c r="CR31" s="575">
        <v>30781</v>
      </c>
      <c r="CS31" s="606"/>
      <c r="CT31" s="606"/>
      <c r="CU31" s="606"/>
      <c r="CV31" s="606"/>
      <c r="CW31" s="606"/>
      <c r="CX31" s="606"/>
      <c r="CY31" s="607"/>
      <c r="CZ31" s="582">
        <v>0.1</v>
      </c>
      <c r="DA31" s="608"/>
      <c r="DB31" s="608"/>
      <c r="DC31" s="609"/>
      <c r="DD31" s="585">
        <v>30781</v>
      </c>
      <c r="DE31" s="606"/>
      <c r="DF31" s="606"/>
      <c r="DG31" s="606"/>
      <c r="DH31" s="606"/>
      <c r="DI31" s="606"/>
      <c r="DJ31" s="606"/>
      <c r="DK31" s="607"/>
      <c r="DL31" s="585">
        <v>30781</v>
      </c>
      <c r="DM31" s="606"/>
      <c r="DN31" s="606"/>
      <c r="DO31" s="606"/>
      <c r="DP31" s="606"/>
      <c r="DQ31" s="606"/>
      <c r="DR31" s="606"/>
      <c r="DS31" s="606"/>
      <c r="DT31" s="606"/>
      <c r="DU31" s="606"/>
      <c r="DV31" s="607"/>
      <c r="DW31" s="582">
        <v>0.2</v>
      </c>
      <c r="DX31" s="608"/>
      <c r="DY31" s="608"/>
      <c r="DZ31" s="608"/>
      <c r="EA31" s="608"/>
      <c r="EB31" s="608"/>
      <c r="EC31" s="610"/>
    </row>
    <row r="32" spans="2:133" ht="11.25" customHeight="1" x14ac:dyDescent="0.2">
      <c r="B32" s="580" t="s">
        <v>396</v>
      </c>
      <c r="C32" s="469"/>
      <c r="D32" s="469"/>
      <c r="E32" s="469"/>
      <c r="F32" s="469"/>
      <c r="G32" s="469"/>
      <c r="H32" s="469"/>
      <c r="I32" s="469"/>
      <c r="J32" s="469"/>
      <c r="K32" s="469"/>
      <c r="L32" s="469"/>
      <c r="M32" s="469"/>
      <c r="N32" s="469"/>
      <c r="O32" s="469"/>
      <c r="P32" s="469"/>
      <c r="Q32" s="581"/>
      <c r="R32" s="575">
        <v>3889952</v>
      </c>
      <c r="S32" s="354"/>
      <c r="T32" s="354"/>
      <c r="U32" s="354"/>
      <c r="V32" s="354"/>
      <c r="W32" s="354"/>
      <c r="X32" s="354"/>
      <c r="Y32" s="576"/>
      <c r="Z32" s="577">
        <v>14.5</v>
      </c>
      <c r="AA32" s="577"/>
      <c r="AB32" s="577"/>
      <c r="AC32" s="577"/>
      <c r="AD32" s="578" t="s">
        <v>203</v>
      </c>
      <c r="AE32" s="578"/>
      <c r="AF32" s="578"/>
      <c r="AG32" s="578"/>
      <c r="AH32" s="578"/>
      <c r="AI32" s="578"/>
      <c r="AJ32" s="578"/>
      <c r="AK32" s="578"/>
      <c r="AL32" s="582" t="s">
        <v>203</v>
      </c>
      <c r="AM32" s="360"/>
      <c r="AN32" s="360"/>
      <c r="AO32" s="583"/>
      <c r="AP32" s="657"/>
      <c r="AQ32" s="516"/>
      <c r="AR32" s="516"/>
      <c r="AS32" s="516"/>
      <c r="AT32" s="659"/>
      <c r="AU32" s="1" t="s">
        <v>245</v>
      </c>
      <c r="AX32" s="580" t="s">
        <v>374</v>
      </c>
      <c r="AY32" s="469"/>
      <c r="AZ32" s="469"/>
      <c r="BA32" s="469"/>
      <c r="BB32" s="469"/>
      <c r="BC32" s="469"/>
      <c r="BD32" s="469"/>
      <c r="BE32" s="469"/>
      <c r="BF32" s="581"/>
      <c r="BG32" s="616">
        <v>99.2</v>
      </c>
      <c r="BH32" s="606"/>
      <c r="BI32" s="606"/>
      <c r="BJ32" s="606"/>
      <c r="BK32" s="606"/>
      <c r="BL32" s="606"/>
      <c r="BM32" s="360">
        <v>98.1</v>
      </c>
      <c r="BN32" s="606"/>
      <c r="BO32" s="606"/>
      <c r="BP32" s="606"/>
      <c r="BQ32" s="617"/>
      <c r="BR32" s="616">
        <v>99.2</v>
      </c>
      <c r="BS32" s="606"/>
      <c r="BT32" s="606"/>
      <c r="BU32" s="606"/>
      <c r="BV32" s="606"/>
      <c r="BW32" s="606"/>
      <c r="BX32" s="360">
        <v>98.1</v>
      </c>
      <c r="BY32" s="606"/>
      <c r="BZ32" s="606"/>
      <c r="CA32" s="606"/>
      <c r="CB32" s="617"/>
      <c r="CD32" s="557"/>
      <c r="CE32" s="559"/>
      <c r="CF32" s="580" t="s">
        <v>398</v>
      </c>
      <c r="CG32" s="469"/>
      <c r="CH32" s="469"/>
      <c r="CI32" s="469"/>
      <c r="CJ32" s="469"/>
      <c r="CK32" s="469"/>
      <c r="CL32" s="469"/>
      <c r="CM32" s="469"/>
      <c r="CN32" s="469"/>
      <c r="CO32" s="469"/>
      <c r="CP32" s="469"/>
      <c r="CQ32" s="581"/>
      <c r="CR32" s="575" t="s">
        <v>203</v>
      </c>
      <c r="CS32" s="354"/>
      <c r="CT32" s="354"/>
      <c r="CU32" s="354"/>
      <c r="CV32" s="354"/>
      <c r="CW32" s="354"/>
      <c r="CX32" s="354"/>
      <c r="CY32" s="576"/>
      <c r="CZ32" s="582" t="s">
        <v>203</v>
      </c>
      <c r="DA32" s="608"/>
      <c r="DB32" s="608"/>
      <c r="DC32" s="609"/>
      <c r="DD32" s="585" t="s">
        <v>203</v>
      </c>
      <c r="DE32" s="354"/>
      <c r="DF32" s="354"/>
      <c r="DG32" s="354"/>
      <c r="DH32" s="354"/>
      <c r="DI32" s="354"/>
      <c r="DJ32" s="354"/>
      <c r="DK32" s="576"/>
      <c r="DL32" s="585" t="s">
        <v>203</v>
      </c>
      <c r="DM32" s="354"/>
      <c r="DN32" s="354"/>
      <c r="DO32" s="354"/>
      <c r="DP32" s="354"/>
      <c r="DQ32" s="354"/>
      <c r="DR32" s="354"/>
      <c r="DS32" s="354"/>
      <c r="DT32" s="354"/>
      <c r="DU32" s="354"/>
      <c r="DV32" s="576"/>
      <c r="DW32" s="582" t="s">
        <v>203</v>
      </c>
      <c r="DX32" s="608"/>
      <c r="DY32" s="608"/>
      <c r="DZ32" s="608"/>
      <c r="EA32" s="608"/>
      <c r="EB32" s="608"/>
      <c r="EC32" s="610"/>
    </row>
    <row r="33" spans="2:133" ht="11.25" customHeight="1" x14ac:dyDescent="0.2">
      <c r="B33" s="580" t="s">
        <v>136</v>
      </c>
      <c r="C33" s="469"/>
      <c r="D33" s="469"/>
      <c r="E33" s="469"/>
      <c r="F33" s="469"/>
      <c r="G33" s="469"/>
      <c r="H33" s="469"/>
      <c r="I33" s="469"/>
      <c r="J33" s="469"/>
      <c r="K33" s="469"/>
      <c r="L33" s="469"/>
      <c r="M33" s="469"/>
      <c r="N33" s="469"/>
      <c r="O33" s="469"/>
      <c r="P33" s="469"/>
      <c r="Q33" s="581"/>
      <c r="R33" s="575">
        <v>57004</v>
      </c>
      <c r="S33" s="354"/>
      <c r="T33" s="354"/>
      <c r="U33" s="354"/>
      <c r="V33" s="354"/>
      <c r="W33" s="354"/>
      <c r="X33" s="354"/>
      <c r="Y33" s="576"/>
      <c r="Z33" s="577">
        <v>0.2</v>
      </c>
      <c r="AA33" s="577"/>
      <c r="AB33" s="577"/>
      <c r="AC33" s="577"/>
      <c r="AD33" s="578">
        <v>9127</v>
      </c>
      <c r="AE33" s="578"/>
      <c r="AF33" s="578"/>
      <c r="AG33" s="578"/>
      <c r="AH33" s="578"/>
      <c r="AI33" s="578"/>
      <c r="AJ33" s="578"/>
      <c r="AK33" s="578"/>
      <c r="AL33" s="582">
        <v>0.1</v>
      </c>
      <c r="AM33" s="360"/>
      <c r="AN33" s="360"/>
      <c r="AO33" s="583"/>
      <c r="AP33" s="532"/>
      <c r="AQ33" s="533"/>
      <c r="AR33" s="533"/>
      <c r="AS33" s="533"/>
      <c r="AT33" s="660"/>
      <c r="AU33" s="43"/>
      <c r="AV33" s="43"/>
      <c r="AW33" s="43"/>
      <c r="AX33" s="593" t="s">
        <v>162</v>
      </c>
      <c r="AY33" s="594"/>
      <c r="AZ33" s="594"/>
      <c r="BA33" s="594"/>
      <c r="BB33" s="594"/>
      <c r="BC33" s="594"/>
      <c r="BD33" s="594"/>
      <c r="BE33" s="594"/>
      <c r="BF33" s="595"/>
      <c r="BG33" s="618">
        <v>99.9</v>
      </c>
      <c r="BH33" s="619"/>
      <c r="BI33" s="619"/>
      <c r="BJ33" s="619"/>
      <c r="BK33" s="619"/>
      <c r="BL33" s="619"/>
      <c r="BM33" s="620">
        <v>99</v>
      </c>
      <c r="BN33" s="619"/>
      <c r="BO33" s="619"/>
      <c r="BP33" s="619"/>
      <c r="BQ33" s="621"/>
      <c r="BR33" s="618">
        <v>99.6</v>
      </c>
      <c r="BS33" s="619"/>
      <c r="BT33" s="619"/>
      <c r="BU33" s="619"/>
      <c r="BV33" s="619"/>
      <c r="BW33" s="619"/>
      <c r="BX33" s="620">
        <v>98.4</v>
      </c>
      <c r="BY33" s="619"/>
      <c r="BZ33" s="619"/>
      <c r="CA33" s="619"/>
      <c r="CB33" s="621"/>
      <c r="CD33" s="580" t="s">
        <v>400</v>
      </c>
      <c r="CE33" s="469"/>
      <c r="CF33" s="469"/>
      <c r="CG33" s="469"/>
      <c r="CH33" s="469"/>
      <c r="CI33" s="469"/>
      <c r="CJ33" s="469"/>
      <c r="CK33" s="469"/>
      <c r="CL33" s="469"/>
      <c r="CM33" s="469"/>
      <c r="CN33" s="469"/>
      <c r="CO33" s="469"/>
      <c r="CP33" s="469"/>
      <c r="CQ33" s="581"/>
      <c r="CR33" s="575">
        <v>10856810</v>
      </c>
      <c r="CS33" s="606"/>
      <c r="CT33" s="606"/>
      <c r="CU33" s="606"/>
      <c r="CV33" s="606"/>
      <c r="CW33" s="606"/>
      <c r="CX33" s="606"/>
      <c r="CY33" s="607"/>
      <c r="CZ33" s="582">
        <v>42.1</v>
      </c>
      <c r="DA33" s="608"/>
      <c r="DB33" s="608"/>
      <c r="DC33" s="609"/>
      <c r="DD33" s="585">
        <v>8612955</v>
      </c>
      <c r="DE33" s="606"/>
      <c r="DF33" s="606"/>
      <c r="DG33" s="606"/>
      <c r="DH33" s="606"/>
      <c r="DI33" s="606"/>
      <c r="DJ33" s="606"/>
      <c r="DK33" s="607"/>
      <c r="DL33" s="585">
        <v>5599652</v>
      </c>
      <c r="DM33" s="606"/>
      <c r="DN33" s="606"/>
      <c r="DO33" s="606"/>
      <c r="DP33" s="606"/>
      <c r="DQ33" s="606"/>
      <c r="DR33" s="606"/>
      <c r="DS33" s="606"/>
      <c r="DT33" s="606"/>
      <c r="DU33" s="606"/>
      <c r="DV33" s="607"/>
      <c r="DW33" s="582">
        <v>45.2</v>
      </c>
      <c r="DX33" s="608"/>
      <c r="DY33" s="608"/>
      <c r="DZ33" s="608"/>
      <c r="EA33" s="608"/>
      <c r="EB33" s="608"/>
      <c r="EC33" s="610"/>
    </row>
    <row r="34" spans="2:133" ht="11.25" customHeight="1" x14ac:dyDescent="0.2">
      <c r="B34" s="580" t="s">
        <v>151</v>
      </c>
      <c r="C34" s="469"/>
      <c r="D34" s="469"/>
      <c r="E34" s="469"/>
      <c r="F34" s="469"/>
      <c r="G34" s="469"/>
      <c r="H34" s="469"/>
      <c r="I34" s="469"/>
      <c r="J34" s="469"/>
      <c r="K34" s="469"/>
      <c r="L34" s="469"/>
      <c r="M34" s="469"/>
      <c r="N34" s="469"/>
      <c r="O34" s="469"/>
      <c r="P34" s="469"/>
      <c r="Q34" s="581"/>
      <c r="R34" s="575">
        <v>7299</v>
      </c>
      <c r="S34" s="354"/>
      <c r="T34" s="354"/>
      <c r="U34" s="354"/>
      <c r="V34" s="354"/>
      <c r="W34" s="354"/>
      <c r="X34" s="354"/>
      <c r="Y34" s="576"/>
      <c r="Z34" s="577">
        <v>0</v>
      </c>
      <c r="AA34" s="577"/>
      <c r="AB34" s="577"/>
      <c r="AC34" s="577"/>
      <c r="AD34" s="578" t="s">
        <v>203</v>
      </c>
      <c r="AE34" s="578"/>
      <c r="AF34" s="578"/>
      <c r="AG34" s="578"/>
      <c r="AH34" s="578"/>
      <c r="AI34" s="578"/>
      <c r="AJ34" s="578"/>
      <c r="AK34" s="578"/>
      <c r="AL34" s="582" t="s">
        <v>203</v>
      </c>
      <c r="AM34" s="360"/>
      <c r="AN34" s="360"/>
      <c r="AO34" s="583"/>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80" t="s">
        <v>404</v>
      </c>
      <c r="CE34" s="469"/>
      <c r="CF34" s="469"/>
      <c r="CG34" s="469"/>
      <c r="CH34" s="469"/>
      <c r="CI34" s="469"/>
      <c r="CJ34" s="469"/>
      <c r="CK34" s="469"/>
      <c r="CL34" s="469"/>
      <c r="CM34" s="469"/>
      <c r="CN34" s="469"/>
      <c r="CO34" s="469"/>
      <c r="CP34" s="469"/>
      <c r="CQ34" s="581"/>
      <c r="CR34" s="575">
        <v>3538636</v>
      </c>
      <c r="CS34" s="354"/>
      <c r="CT34" s="354"/>
      <c r="CU34" s="354"/>
      <c r="CV34" s="354"/>
      <c r="CW34" s="354"/>
      <c r="CX34" s="354"/>
      <c r="CY34" s="576"/>
      <c r="CZ34" s="582">
        <v>13.7</v>
      </c>
      <c r="DA34" s="608"/>
      <c r="DB34" s="608"/>
      <c r="DC34" s="609"/>
      <c r="DD34" s="585">
        <v>2516810</v>
      </c>
      <c r="DE34" s="354"/>
      <c r="DF34" s="354"/>
      <c r="DG34" s="354"/>
      <c r="DH34" s="354"/>
      <c r="DI34" s="354"/>
      <c r="DJ34" s="354"/>
      <c r="DK34" s="576"/>
      <c r="DL34" s="585">
        <v>2178329</v>
      </c>
      <c r="DM34" s="354"/>
      <c r="DN34" s="354"/>
      <c r="DO34" s="354"/>
      <c r="DP34" s="354"/>
      <c r="DQ34" s="354"/>
      <c r="DR34" s="354"/>
      <c r="DS34" s="354"/>
      <c r="DT34" s="354"/>
      <c r="DU34" s="354"/>
      <c r="DV34" s="576"/>
      <c r="DW34" s="582">
        <v>17.600000000000001</v>
      </c>
      <c r="DX34" s="608"/>
      <c r="DY34" s="608"/>
      <c r="DZ34" s="608"/>
      <c r="EA34" s="608"/>
      <c r="EB34" s="608"/>
      <c r="EC34" s="610"/>
    </row>
    <row r="35" spans="2:133" ht="11.25" customHeight="1" x14ac:dyDescent="0.2">
      <c r="B35" s="580" t="s">
        <v>406</v>
      </c>
      <c r="C35" s="469"/>
      <c r="D35" s="469"/>
      <c r="E35" s="469"/>
      <c r="F35" s="469"/>
      <c r="G35" s="469"/>
      <c r="H35" s="469"/>
      <c r="I35" s="469"/>
      <c r="J35" s="469"/>
      <c r="K35" s="469"/>
      <c r="L35" s="469"/>
      <c r="M35" s="469"/>
      <c r="N35" s="469"/>
      <c r="O35" s="469"/>
      <c r="P35" s="469"/>
      <c r="Q35" s="581"/>
      <c r="R35" s="575">
        <v>1342711</v>
      </c>
      <c r="S35" s="354"/>
      <c r="T35" s="354"/>
      <c r="U35" s="354"/>
      <c r="V35" s="354"/>
      <c r="W35" s="354"/>
      <c r="X35" s="354"/>
      <c r="Y35" s="576"/>
      <c r="Z35" s="577">
        <v>5</v>
      </c>
      <c r="AA35" s="577"/>
      <c r="AB35" s="577"/>
      <c r="AC35" s="577"/>
      <c r="AD35" s="578" t="s">
        <v>203</v>
      </c>
      <c r="AE35" s="578"/>
      <c r="AF35" s="578"/>
      <c r="AG35" s="578"/>
      <c r="AH35" s="578"/>
      <c r="AI35" s="578"/>
      <c r="AJ35" s="578"/>
      <c r="AK35" s="578"/>
      <c r="AL35" s="582" t="s">
        <v>203</v>
      </c>
      <c r="AM35" s="360"/>
      <c r="AN35" s="360"/>
      <c r="AO35" s="583"/>
      <c r="AP35" s="16"/>
      <c r="AQ35" s="348" t="s">
        <v>407</v>
      </c>
      <c r="AR35" s="349"/>
      <c r="AS35" s="349"/>
      <c r="AT35" s="349"/>
      <c r="AU35" s="349"/>
      <c r="AV35" s="349"/>
      <c r="AW35" s="349"/>
      <c r="AX35" s="349"/>
      <c r="AY35" s="349"/>
      <c r="AZ35" s="349"/>
      <c r="BA35" s="349"/>
      <c r="BB35" s="349"/>
      <c r="BC35" s="349"/>
      <c r="BD35" s="349"/>
      <c r="BE35" s="349"/>
      <c r="BF35" s="391"/>
      <c r="BG35" s="348" t="s">
        <v>212</v>
      </c>
      <c r="BH35" s="349"/>
      <c r="BI35" s="349"/>
      <c r="BJ35" s="349"/>
      <c r="BK35" s="349"/>
      <c r="BL35" s="349"/>
      <c r="BM35" s="349"/>
      <c r="BN35" s="349"/>
      <c r="BO35" s="349"/>
      <c r="BP35" s="349"/>
      <c r="BQ35" s="349"/>
      <c r="BR35" s="349"/>
      <c r="BS35" s="349"/>
      <c r="BT35" s="349"/>
      <c r="BU35" s="349"/>
      <c r="BV35" s="349"/>
      <c r="BW35" s="349"/>
      <c r="BX35" s="349"/>
      <c r="BY35" s="349"/>
      <c r="BZ35" s="349"/>
      <c r="CA35" s="349"/>
      <c r="CB35" s="391"/>
      <c r="CD35" s="580" t="s">
        <v>409</v>
      </c>
      <c r="CE35" s="469"/>
      <c r="CF35" s="469"/>
      <c r="CG35" s="469"/>
      <c r="CH35" s="469"/>
      <c r="CI35" s="469"/>
      <c r="CJ35" s="469"/>
      <c r="CK35" s="469"/>
      <c r="CL35" s="469"/>
      <c r="CM35" s="469"/>
      <c r="CN35" s="469"/>
      <c r="CO35" s="469"/>
      <c r="CP35" s="469"/>
      <c r="CQ35" s="581"/>
      <c r="CR35" s="575">
        <v>166082</v>
      </c>
      <c r="CS35" s="606"/>
      <c r="CT35" s="606"/>
      <c r="CU35" s="606"/>
      <c r="CV35" s="606"/>
      <c r="CW35" s="606"/>
      <c r="CX35" s="606"/>
      <c r="CY35" s="607"/>
      <c r="CZ35" s="582">
        <v>0.6</v>
      </c>
      <c r="DA35" s="608"/>
      <c r="DB35" s="608"/>
      <c r="DC35" s="609"/>
      <c r="DD35" s="585">
        <v>90662</v>
      </c>
      <c r="DE35" s="606"/>
      <c r="DF35" s="606"/>
      <c r="DG35" s="606"/>
      <c r="DH35" s="606"/>
      <c r="DI35" s="606"/>
      <c r="DJ35" s="606"/>
      <c r="DK35" s="607"/>
      <c r="DL35" s="585">
        <v>90521</v>
      </c>
      <c r="DM35" s="606"/>
      <c r="DN35" s="606"/>
      <c r="DO35" s="606"/>
      <c r="DP35" s="606"/>
      <c r="DQ35" s="606"/>
      <c r="DR35" s="606"/>
      <c r="DS35" s="606"/>
      <c r="DT35" s="606"/>
      <c r="DU35" s="606"/>
      <c r="DV35" s="607"/>
      <c r="DW35" s="582">
        <v>0.7</v>
      </c>
      <c r="DX35" s="608"/>
      <c r="DY35" s="608"/>
      <c r="DZ35" s="608"/>
      <c r="EA35" s="608"/>
      <c r="EB35" s="608"/>
      <c r="EC35" s="610"/>
    </row>
    <row r="36" spans="2:133" ht="11.25" customHeight="1" x14ac:dyDescent="0.2">
      <c r="B36" s="580" t="s">
        <v>375</v>
      </c>
      <c r="C36" s="469"/>
      <c r="D36" s="469"/>
      <c r="E36" s="469"/>
      <c r="F36" s="469"/>
      <c r="G36" s="469"/>
      <c r="H36" s="469"/>
      <c r="I36" s="469"/>
      <c r="J36" s="469"/>
      <c r="K36" s="469"/>
      <c r="L36" s="469"/>
      <c r="M36" s="469"/>
      <c r="N36" s="469"/>
      <c r="O36" s="469"/>
      <c r="P36" s="469"/>
      <c r="Q36" s="581"/>
      <c r="R36" s="575">
        <v>1234722</v>
      </c>
      <c r="S36" s="354"/>
      <c r="T36" s="354"/>
      <c r="U36" s="354"/>
      <c r="V36" s="354"/>
      <c r="W36" s="354"/>
      <c r="X36" s="354"/>
      <c r="Y36" s="576"/>
      <c r="Z36" s="577">
        <v>4.5999999999999996</v>
      </c>
      <c r="AA36" s="577"/>
      <c r="AB36" s="577"/>
      <c r="AC36" s="577"/>
      <c r="AD36" s="578" t="s">
        <v>203</v>
      </c>
      <c r="AE36" s="578"/>
      <c r="AF36" s="578"/>
      <c r="AG36" s="578"/>
      <c r="AH36" s="578"/>
      <c r="AI36" s="578"/>
      <c r="AJ36" s="578"/>
      <c r="AK36" s="578"/>
      <c r="AL36" s="582" t="s">
        <v>203</v>
      </c>
      <c r="AM36" s="360"/>
      <c r="AN36" s="360"/>
      <c r="AO36" s="583"/>
      <c r="AP36" s="16"/>
      <c r="AQ36" s="622" t="s">
        <v>388</v>
      </c>
      <c r="AR36" s="623"/>
      <c r="AS36" s="623"/>
      <c r="AT36" s="623"/>
      <c r="AU36" s="623"/>
      <c r="AV36" s="623"/>
      <c r="AW36" s="623"/>
      <c r="AX36" s="623"/>
      <c r="AY36" s="624"/>
      <c r="AZ36" s="567">
        <v>3009178</v>
      </c>
      <c r="BA36" s="568"/>
      <c r="BB36" s="568"/>
      <c r="BC36" s="568"/>
      <c r="BD36" s="568"/>
      <c r="BE36" s="568"/>
      <c r="BF36" s="625"/>
      <c r="BG36" s="564" t="s">
        <v>411</v>
      </c>
      <c r="BH36" s="565"/>
      <c r="BI36" s="565"/>
      <c r="BJ36" s="565"/>
      <c r="BK36" s="565"/>
      <c r="BL36" s="565"/>
      <c r="BM36" s="565"/>
      <c r="BN36" s="565"/>
      <c r="BO36" s="565"/>
      <c r="BP36" s="565"/>
      <c r="BQ36" s="565"/>
      <c r="BR36" s="565"/>
      <c r="BS36" s="565"/>
      <c r="BT36" s="565"/>
      <c r="BU36" s="566"/>
      <c r="BV36" s="567">
        <v>213668</v>
      </c>
      <c r="BW36" s="568"/>
      <c r="BX36" s="568"/>
      <c r="BY36" s="568"/>
      <c r="BZ36" s="568"/>
      <c r="CA36" s="568"/>
      <c r="CB36" s="625"/>
      <c r="CD36" s="580" t="s">
        <v>30</v>
      </c>
      <c r="CE36" s="469"/>
      <c r="CF36" s="469"/>
      <c r="CG36" s="469"/>
      <c r="CH36" s="469"/>
      <c r="CI36" s="469"/>
      <c r="CJ36" s="469"/>
      <c r="CK36" s="469"/>
      <c r="CL36" s="469"/>
      <c r="CM36" s="469"/>
      <c r="CN36" s="469"/>
      <c r="CO36" s="469"/>
      <c r="CP36" s="469"/>
      <c r="CQ36" s="581"/>
      <c r="CR36" s="575">
        <v>3830854</v>
      </c>
      <c r="CS36" s="354"/>
      <c r="CT36" s="354"/>
      <c r="CU36" s="354"/>
      <c r="CV36" s="354"/>
      <c r="CW36" s="354"/>
      <c r="CX36" s="354"/>
      <c r="CY36" s="576"/>
      <c r="CZ36" s="582">
        <v>14.9</v>
      </c>
      <c r="DA36" s="608"/>
      <c r="DB36" s="608"/>
      <c r="DC36" s="609"/>
      <c r="DD36" s="585">
        <v>2955905</v>
      </c>
      <c r="DE36" s="354"/>
      <c r="DF36" s="354"/>
      <c r="DG36" s="354"/>
      <c r="DH36" s="354"/>
      <c r="DI36" s="354"/>
      <c r="DJ36" s="354"/>
      <c r="DK36" s="576"/>
      <c r="DL36" s="585">
        <v>1897575</v>
      </c>
      <c r="DM36" s="354"/>
      <c r="DN36" s="354"/>
      <c r="DO36" s="354"/>
      <c r="DP36" s="354"/>
      <c r="DQ36" s="354"/>
      <c r="DR36" s="354"/>
      <c r="DS36" s="354"/>
      <c r="DT36" s="354"/>
      <c r="DU36" s="354"/>
      <c r="DV36" s="576"/>
      <c r="DW36" s="582">
        <v>15.3</v>
      </c>
      <c r="DX36" s="608"/>
      <c r="DY36" s="608"/>
      <c r="DZ36" s="608"/>
      <c r="EA36" s="608"/>
      <c r="EB36" s="608"/>
      <c r="EC36" s="610"/>
    </row>
    <row r="37" spans="2:133" ht="11.25" customHeight="1" x14ac:dyDescent="0.2">
      <c r="B37" s="580" t="s">
        <v>401</v>
      </c>
      <c r="C37" s="469"/>
      <c r="D37" s="469"/>
      <c r="E37" s="469"/>
      <c r="F37" s="469"/>
      <c r="G37" s="469"/>
      <c r="H37" s="469"/>
      <c r="I37" s="469"/>
      <c r="J37" s="469"/>
      <c r="K37" s="469"/>
      <c r="L37" s="469"/>
      <c r="M37" s="469"/>
      <c r="N37" s="469"/>
      <c r="O37" s="469"/>
      <c r="P37" s="469"/>
      <c r="Q37" s="581"/>
      <c r="R37" s="575">
        <v>259249</v>
      </c>
      <c r="S37" s="354"/>
      <c r="T37" s="354"/>
      <c r="U37" s="354"/>
      <c r="V37" s="354"/>
      <c r="W37" s="354"/>
      <c r="X37" s="354"/>
      <c r="Y37" s="576"/>
      <c r="Z37" s="577">
        <v>1</v>
      </c>
      <c r="AA37" s="577"/>
      <c r="AB37" s="577"/>
      <c r="AC37" s="577"/>
      <c r="AD37" s="578">
        <v>14623</v>
      </c>
      <c r="AE37" s="578"/>
      <c r="AF37" s="578"/>
      <c r="AG37" s="578"/>
      <c r="AH37" s="578"/>
      <c r="AI37" s="578"/>
      <c r="AJ37" s="578"/>
      <c r="AK37" s="578"/>
      <c r="AL37" s="582">
        <v>0.1</v>
      </c>
      <c r="AM37" s="360"/>
      <c r="AN37" s="360"/>
      <c r="AO37" s="583"/>
      <c r="AQ37" s="626" t="s">
        <v>414</v>
      </c>
      <c r="AR37" s="357"/>
      <c r="AS37" s="357"/>
      <c r="AT37" s="357"/>
      <c r="AU37" s="357"/>
      <c r="AV37" s="357"/>
      <c r="AW37" s="357"/>
      <c r="AX37" s="357"/>
      <c r="AY37" s="627"/>
      <c r="AZ37" s="575">
        <v>365587</v>
      </c>
      <c r="BA37" s="354"/>
      <c r="BB37" s="354"/>
      <c r="BC37" s="354"/>
      <c r="BD37" s="606"/>
      <c r="BE37" s="606"/>
      <c r="BF37" s="617"/>
      <c r="BG37" s="580" t="s">
        <v>417</v>
      </c>
      <c r="BH37" s="469"/>
      <c r="BI37" s="469"/>
      <c r="BJ37" s="469"/>
      <c r="BK37" s="469"/>
      <c r="BL37" s="469"/>
      <c r="BM37" s="469"/>
      <c r="BN37" s="469"/>
      <c r="BO37" s="469"/>
      <c r="BP37" s="469"/>
      <c r="BQ37" s="469"/>
      <c r="BR37" s="469"/>
      <c r="BS37" s="469"/>
      <c r="BT37" s="469"/>
      <c r="BU37" s="581"/>
      <c r="BV37" s="575">
        <v>-421124</v>
      </c>
      <c r="BW37" s="354"/>
      <c r="BX37" s="354"/>
      <c r="BY37" s="354"/>
      <c r="BZ37" s="354"/>
      <c r="CA37" s="354"/>
      <c r="CB37" s="586"/>
      <c r="CD37" s="580" t="s">
        <v>164</v>
      </c>
      <c r="CE37" s="469"/>
      <c r="CF37" s="469"/>
      <c r="CG37" s="469"/>
      <c r="CH37" s="469"/>
      <c r="CI37" s="469"/>
      <c r="CJ37" s="469"/>
      <c r="CK37" s="469"/>
      <c r="CL37" s="469"/>
      <c r="CM37" s="469"/>
      <c r="CN37" s="469"/>
      <c r="CO37" s="469"/>
      <c r="CP37" s="469"/>
      <c r="CQ37" s="581"/>
      <c r="CR37" s="575">
        <v>773237</v>
      </c>
      <c r="CS37" s="606"/>
      <c r="CT37" s="606"/>
      <c r="CU37" s="606"/>
      <c r="CV37" s="606"/>
      <c r="CW37" s="606"/>
      <c r="CX37" s="606"/>
      <c r="CY37" s="607"/>
      <c r="CZ37" s="582">
        <v>3</v>
      </c>
      <c r="DA37" s="608"/>
      <c r="DB37" s="608"/>
      <c r="DC37" s="609"/>
      <c r="DD37" s="585">
        <v>708634</v>
      </c>
      <c r="DE37" s="606"/>
      <c r="DF37" s="606"/>
      <c r="DG37" s="606"/>
      <c r="DH37" s="606"/>
      <c r="DI37" s="606"/>
      <c r="DJ37" s="606"/>
      <c r="DK37" s="607"/>
      <c r="DL37" s="585">
        <v>684074</v>
      </c>
      <c r="DM37" s="606"/>
      <c r="DN37" s="606"/>
      <c r="DO37" s="606"/>
      <c r="DP37" s="606"/>
      <c r="DQ37" s="606"/>
      <c r="DR37" s="606"/>
      <c r="DS37" s="606"/>
      <c r="DT37" s="606"/>
      <c r="DU37" s="606"/>
      <c r="DV37" s="607"/>
      <c r="DW37" s="582">
        <v>5.5</v>
      </c>
      <c r="DX37" s="608"/>
      <c r="DY37" s="608"/>
      <c r="DZ37" s="608"/>
      <c r="EA37" s="608"/>
      <c r="EB37" s="608"/>
      <c r="EC37" s="610"/>
    </row>
    <row r="38" spans="2:133" ht="11.25" customHeight="1" x14ac:dyDescent="0.2">
      <c r="B38" s="580" t="s">
        <v>419</v>
      </c>
      <c r="C38" s="469"/>
      <c r="D38" s="469"/>
      <c r="E38" s="469"/>
      <c r="F38" s="469"/>
      <c r="G38" s="469"/>
      <c r="H38" s="469"/>
      <c r="I38" s="469"/>
      <c r="J38" s="469"/>
      <c r="K38" s="469"/>
      <c r="L38" s="469"/>
      <c r="M38" s="469"/>
      <c r="N38" s="469"/>
      <c r="O38" s="469"/>
      <c r="P38" s="469"/>
      <c r="Q38" s="581"/>
      <c r="R38" s="575">
        <v>826200</v>
      </c>
      <c r="S38" s="354"/>
      <c r="T38" s="354"/>
      <c r="U38" s="354"/>
      <c r="V38" s="354"/>
      <c r="W38" s="354"/>
      <c r="X38" s="354"/>
      <c r="Y38" s="576"/>
      <c r="Z38" s="577">
        <v>3.1</v>
      </c>
      <c r="AA38" s="577"/>
      <c r="AB38" s="577"/>
      <c r="AC38" s="577"/>
      <c r="AD38" s="578" t="s">
        <v>203</v>
      </c>
      <c r="AE38" s="578"/>
      <c r="AF38" s="578"/>
      <c r="AG38" s="578"/>
      <c r="AH38" s="578"/>
      <c r="AI38" s="578"/>
      <c r="AJ38" s="578"/>
      <c r="AK38" s="578"/>
      <c r="AL38" s="582" t="s">
        <v>203</v>
      </c>
      <c r="AM38" s="360"/>
      <c r="AN38" s="360"/>
      <c r="AO38" s="583"/>
      <c r="AQ38" s="626" t="s">
        <v>420</v>
      </c>
      <c r="AR38" s="357"/>
      <c r="AS38" s="357"/>
      <c r="AT38" s="357"/>
      <c r="AU38" s="357"/>
      <c r="AV38" s="357"/>
      <c r="AW38" s="357"/>
      <c r="AX38" s="357"/>
      <c r="AY38" s="627"/>
      <c r="AZ38" s="575">
        <v>331480</v>
      </c>
      <c r="BA38" s="354"/>
      <c r="BB38" s="354"/>
      <c r="BC38" s="354"/>
      <c r="BD38" s="606"/>
      <c r="BE38" s="606"/>
      <c r="BF38" s="617"/>
      <c r="BG38" s="580" t="s">
        <v>421</v>
      </c>
      <c r="BH38" s="469"/>
      <c r="BI38" s="469"/>
      <c r="BJ38" s="469"/>
      <c r="BK38" s="469"/>
      <c r="BL38" s="469"/>
      <c r="BM38" s="469"/>
      <c r="BN38" s="469"/>
      <c r="BO38" s="469"/>
      <c r="BP38" s="469"/>
      <c r="BQ38" s="469"/>
      <c r="BR38" s="469"/>
      <c r="BS38" s="469"/>
      <c r="BT38" s="469"/>
      <c r="BU38" s="581"/>
      <c r="BV38" s="575">
        <v>7287</v>
      </c>
      <c r="BW38" s="354"/>
      <c r="BX38" s="354"/>
      <c r="BY38" s="354"/>
      <c r="BZ38" s="354"/>
      <c r="CA38" s="354"/>
      <c r="CB38" s="586"/>
      <c r="CD38" s="580" t="s">
        <v>422</v>
      </c>
      <c r="CE38" s="469"/>
      <c r="CF38" s="469"/>
      <c r="CG38" s="469"/>
      <c r="CH38" s="469"/>
      <c r="CI38" s="469"/>
      <c r="CJ38" s="469"/>
      <c r="CK38" s="469"/>
      <c r="CL38" s="469"/>
      <c r="CM38" s="469"/>
      <c r="CN38" s="469"/>
      <c r="CO38" s="469"/>
      <c r="CP38" s="469"/>
      <c r="CQ38" s="581"/>
      <c r="CR38" s="575">
        <v>2302796</v>
      </c>
      <c r="CS38" s="354"/>
      <c r="CT38" s="354"/>
      <c r="CU38" s="354"/>
      <c r="CV38" s="354"/>
      <c r="CW38" s="354"/>
      <c r="CX38" s="354"/>
      <c r="CY38" s="576"/>
      <c r="CZ38" s="582">
        <v>8.9</v>
      </c>
      <c r="DA38" s="608"/>
      <c r="DB38" s="608"/>
      <c r="DC38" s="609"/>
      <c r="DD38" s="585">
        <v>2035071</v>
      </c>
      <c r="DE38" s="354"/>
      <c r="DF38" s="354"/>
      <c r="DG38" s="354"/>
      <c r="DH38" s="354"/>
      <c r="DI38" s="354"/>
      <c r="DJ38" s="354"/>
      <c r="DK38" s="576"/>
      <c r="DL38" s="585">
        <v>1333737</v>
      </c>
      <c r="DM38" s="354"/>
      <c r="DN38" s="354"/>
      <c r="DO38" s="354"/>
      <c r="DP38" s="354"/>
      <c r="DQ38" s="354"/>
      <c r="DR38" s="354"/>
      <c r="DS38" s="354"/>
      <c r="DT38" s="354"/>
      <c r="DU38" s="354"/>
      <c r="DV38" s="576"/>
      <c r="DW38" s="582">
        <v>10.8</v>
      </c>
      <c r="DX38" s="608"/>
      <c r="DY38" s="608"/>
      <c r="DZ38" s="608"/>
      <c r="EA38" s="608"/>
      <c r="EB38" s="608"/>
      <c r="EC38" s="610"/>
    </row>
    <row r="39" spans="2:133" ht="11.25" customHeight="1" x14ac:dyDescent="0.2">
      <c r="B39" s="580" t="s">
        <v>423</v>
      </c>
      <c r="C39" s="469"/>
      <c r="D39" s="469"/>
      <c r="E39" s="469"/>
      <c r="F39" s="469"/>
      <c r="G39" s="469"/>
      <c r="H39" s="469"/>
      <c r="I39" s="469"/>
      <c r="J39" s="469"/>
      <c r="K39" s="469"/>
      <c r="L39" s="469"/>
      <c r="M39" s="469"/>
      <c r="N39" s="469"/>
      <c r="O39" s="469"/>
      <c r="P39" s="469"/>
      <c r="Q39" s="581"/>
      <c r="R39" s="575" t="s">
        <v>203</v>
      </c>
      <c r="S39" s="354"/>
      <c r="T39" s="354"/>
      <c r="U39" s="354"/>
      <c r="V39" s="354"/>
      <c r="W39" s="354"/>
      <c r="X39" s="354"/>
      <c r="Y39" s="576"/>
      <c r="Z39" s="577" t="s">
        <v>203</v>
      </c>
      <c r="AA39" s="577"/>
      <c r="AB39" s="577"/>
      <c r="AC39" s="577"/>
      <c r="AD39" s="578" t="s">
        <v>203</v>
      </c>
      <c r="AE39" s="578"/>
      <c r="AF39" s="578"/>
      <c r="AG39" s="578"/>
      <c r="AH39" s="578"/>
      <c r="AI39" s="578"/>
      <c r="AJ39" s="578"/>
      <c r="AK39" s="578"/>
      <c r="AL39" s="582" t="s">
        <v>203</v>
      </c>
      <c r="AM39" s="360"/>
      <c r="AN39" s="360"/>
      <c r="AO39" s="583"/>
      <c r="AQ39" s="626" t="s">
        <v>306</v>
      </c>
      <c r="AR39" s="357"/>
      <c r="AS39" s="357"/>
      <c r="AT39" s="357"/>
      <c r="AU39" s="357"/>
      <c r="AV39" s="357"/>
      <c r="AW39" s="357"/>
      <c r="AX39" s="357"/>
      <c r="AY39" s="627"/>
      <c r="AZ39" s="575">
        <v>9315</v>
      </c>
      <c r="BA39" s="354"/>
      <c r="BB39" s="354"/>
      <c r="BC39" s="354"/>
      <c r="BD39" s="606"/>
      <c r="BE39" s="606"/>
      <c r="BF39" s="617"/>
      <c r="BG39" s="580" t="s">
        <v>336</v>
      </c>
      <c r="BH39" s="469"/>
      <c r="BI39" s="469"/>
      <c r="BJ39" s="469"/>
      <c r="BK39" s="469"/>
      <c r="BL39" s="469"/>
      <c r="BM39" s="469"/>
      <c r="BN39" s="469"/>
      <c r="BO39" s="469"/>
      <c r="BP39" s="469"/>
      <c r="BQ39" s="469"/>
      <c r="BR39" s="469"/>
      <c r="BS39" s="469"/>
      <c r="BT39" s="469"/>
      <c r="BU39" s="581"/>
      <c r="BV39" s="575">
        <v>10597</v>
      </c>
      <c r="BW39" s="354"/>
      <c r="BX39" s="354"/>
      <c r="BY39" s="354"/>
      <c r="BZ39" s="354"/>
      <c r="CA39" s="354"/>
      <c r="CB39" s="586"/>
      <c r="CD39" s="580" t="s">
        <v>424</v>
      </c>
      <c r="CE39" s="469"/>
      <c r="CF39" s="469"/>
      <c r="CG39" s="469"/>
      <c r="CH39" s="469"/>
      <c r="CI39" s="469"/>
      <c r="CJ39" s="469"/>
      <c r="CK39" s="469"/>
      <c r="CL39" s="469"/>
      <c r="CM39" s="469"/>
      <c r="CN39" s="469"/>
      <c r="CO39" s="469"/>
      <c r="CP39" s="469"/>
      <c r="CQ39" s="581"/>
      <c r="CR39" s="575">
        <v>909940</v>
      </c>
      <c r="CS39" s="606"/>
      <c r="CT39" s="606"/>
      <c r="CU39" s="606"/>
      <c r="CV39" s="606"/>
      <c r="CW39" s="606"/>
      <c r="CX39" s="606"/>
      <c r="CY39" s="607"/>
      <c r="CZ39" s="582">
        <v>3.5</v>
      </c>
      <c r="DA39" s="608"/>
      <c r="DB39" s="608"/>
      <c r="DC39" s="609"/>
      <c r="DD39" s="585">
        <v>906005</v>
      </c>
      <c r="DE39" s="606"/>
      <c r="DF39" s="606"/>
      <c r="DG39" s="606"/>
      <c r="DH39" s="606"/>
      <c r="DI39" s="606"/>
      <c r="DJ39" s="606"/>
      <c r="DK39" s="607"/>
      <c r="DL39" s="585" t="s">
        <v>203</v>
      </c>
      <c r="DM39" s="606"/>
      <c r="DN39" s="606"/>
      <c r="DO39" s="606"/>
      <c r="DP39" s="606"/>
      <c r="DQ39" s="606"/>
      <c r="DR39" s="606"/>
      <c r="DS39" s="606"/>
      <c r="DT39" s="606"/>
      <c r="DU39" s="606"/>
      <c r="DV39" s="607"/>
      <c r="DW39" s="582" t="s">
        <v>203</v>
      </c>
      <c r="DX39" s="608"/>
      <c r="DY39" s="608"/>
      <c r="DZ39" s="608"/>
      <c r="EA39" s="608"/>
      <c r="EB39" s="608"/>
      <c r="EC39" s="610"/>
    </row>
    <row r="40" spans="2:133" ht="11.25" customHeight="1" x14ac:dyDescent="0.2">
      <c r="B40" s="580" t="s">
        <v>428</v>
      </c>
      <c r="C40" s="469"/>
      <c r="D40" s="469"/>
      <c r="E40" s="469"/>
      <c r="F40" s="469"/>
      <c r="G40" s="469"/>
      <c r="H40" s="469"/>
      <c r="I40" s="469"/>
      <c r="J40" s="469"/>
      <c r="K40" s="469"/>
      <c r="L40" s="469"/>
      <c r="M40" s="469"/>
      <c r="N40" s="469"/>
      <c r="O40" s="469"/>
      <c r="P40" s="469"/>
      <c r="Q40" s="581"/>
      <c r="R40" s="575">
        <v>56100</v>
      </c>
      <c r="S40" s="354"/>
      <c r="T40" s="354"/>
      <c r="U40" s="354"/>
      <c r="V40" s="354"/>
      <c r="W40" s="354"/>
      <c r="X40" s="354"/>
      <c r="Y40" s="576"/>
      <c r="Z40" s="577">
        <v>0.2</v>
      </c>
      <c r="AA40" s="577"/>
      <c r="AB40" s="577"/>
      <c r="AC40" s="577"/>
      <c r="AD40" s="578" t="s">
        <v>203</v>
      </c>
      <c r="AE40" s="578"/>
      <c r="AF40" s="578"/>
      <c r="AG40" s="578"/>
      <c r="AH40" s="578"/>
      <c r="AI40" s="578"/>
      <c r="AJ40" s="578"/>
      <c r="AK40" s="578"/>
      <c r="AL40" s="582" t="s">
        <v>203</v>
      </c>
      <c r="AM40" s="360"/>
      <c r="AN40" s="360"/>
      <c r="AO40" s="583"/>
      <c r="AQ40" s="626" t="s">
        <v>430</v>
      </c>
      <c r="AR40" s="357"/>
      <c r="AS40" s="357"/>
      <c r="AT40" s="357"/>
      <c r="AU40" s="357"/>
      <c r="AV40" s="357"/>
      <c r="AW40" s="357"/>
      <c r="AX40" s="357"/>
      <c r="AY40" s="627"/>
      <c r="AZ40" s="575">
        <v>15</v>
      </c>
      <c r="BA40" s="354"/>
      <c r="BB40" s="354"/>
      <c r="BC40" s="354"/>
      <c r="BD40" s="606"/>
      <c r="BE40" s="606"/>
      <c r="BF40" s="617"/>
      <c r="BG40" s="657" t="s">
        <v>431</v>
      </c>
      <c r="BH40" s="516"/>
      <c r="BI40" s="516"/>
      <c r="BJ40" s="516"/>
      <c r="BK40" s="516"/>
      <c r="BL40" s="7"/>
      <c r="BM40" s="469" t="s">
        <v>199</v>
      </c>
      <c r="BN40" s="469"/>
      <c r="BO40" s="469"/>
      <c r="BP40" s="469"/>
      <c r="BQ40" s="469"/>
      <c r="BR40" s="469"/>
      <c r="BS40" s="469"/>
      <c r="BT40" s="469"/>
      <c r="BU40" s="581"/>
      <c r="BV40" s="575">
        <v>93</v>
      </c>
      <c r="BW40" s="354"/>
      <c r="BX40" s="354"/>
      <c r="BY40" s="354"/>
      <c r="BZ40" s="354"/>
      <c r="CA40" s="354"/>
      <c r="CB40" s="586"/>
      <c r="CD40" s="580" t="s">
        <v>371</v>
      </c>
      <c r="CE40" s="469"/>
      <c r="CF40" s="469"/>
      <c r="CG40" s="469"/>
      <c r="CH40" s="469"/>
      <c r="CI40" s="469"/>
      <c r="CJ40" s="469"/>
      <c r="CK40" s="469"/>
      <c r="CL40" s="469"/>
      <c r="CM40" s="469"/>
      <c r="CN40" s="469"/>
      <c r="CO40" s="469"/>
      <c r="CP40" s="469"/>
      <c r="CQ40" s="581"/>
      <c r="CR40" s="575">
        <v>108502</v>
      </c>
      <c r="CS40" s="354"/>
      <c r="CT40" s="354"/>
      <c r="CU40" s="354"/>
      <c r="CV40" s="354"/>
      <c r="CW40" s="354"/>
      <c r="CX40" s="354"/>
      <c r="CY40" s="576"/>
      <c r="CZ40" s="582">
        <v>0.4</v>
      </c>
      <c r="DA40" s="608"/>
      <c r="DB40" s="608"/>
      <c r="DC40" s="609"/>
      <c r="DD40" s="585">
        <v>108502</v>
      </c>
      <c r="DE40" s="354"/>
      <c r="DF40" s="354"/>
      <c r="DG40" s="354"/>
      <c r="DH40" s="354"/>
      <c r="DI40" s="354"/>
      <c r="DJ40" s="354"/>
      <c r="DK40" s="576"/>
      <c r="DL40" s="585">
        <v>99490</v>
      </c>
      <c r="DM40" s="354"/>
      <c r="DN40" s="354"/>
      <c r="DO40" s="354"/>
      <c r="DP40" s="354"/>
      <c r="DQ40" s="354"/>
      <c r="DR40" s="354"/>
      <c r="DS40" s="354"/>
      <c r="DT40" s="354"/>
      <c r="DU40" s="354"/>
      <c r="DV40" s="576"/>
      <c r="DW40" s="582">
        <v>0.8</v>
      </c>
      <c r="DX40" s="608"/>
      <c r="DY40" s="608"/>
      <c r="DZ40" s="608"/>
      <c r="EA40" s="608"/>
      <c r="EB40" s="608"/>
      <c r="EC40" s="610"/>
    </row>
    <row r="41" spans="2:133" ht="11.25" customHeight="1" x14ac:dyDescent="0.2">
      <c r="B41" s="593" t="s">
        <v>429</v>
      </c>
      <c r="C41" s="594"/>
      <c r="D41" s="594"/>
      <c r="E41" s="594"/>
      <c r="F41" s="594"/>
      <c r="G41" s="594"/>
      <c r="H41" s="594"/>
      <c r="I41" s="594"/>
      <c r="J41" s="594"/>
      <c r="K41" s="594"/>
      <c r="L41" s="594"/>
      <c r="M41" s="594"/>
      <c r="N41" s="594"/>
      <c r="O41" s="594"/>
      <c r="P41" s="594"/>
      <c r="Q41" s="595"/>
      <c r="R41" s="628">
        <v>26877397</v>
      </c>
      <c r="S41" s="629"/>
      <c r="T41" s="629"/>
      <c r="U41" s="629"/>
      <c r="V41" s="629"/>
      <c r="W41" s="629"/>
      <c r="X41" s="629"/>
      <c r="Y41" s="630"/>
      <c r="Z41" s="631">
        <v>100</v>
      </c>
      <c r="AA41" s="631"/>
      <c r="AB41" s="631"/>
      <c r="AC41" s="631"/>
      <c r="AD41" s="632">
        <v>12324708</v>
      </c>
      <c r="AE41" s="632"/>
      <c r="AF41" s="632"/>
      <c r="AG41" s="632"/>
      <c r="AH41" s="632"/>
      <c r="AI41" s="632"/>
      <c r="AJ41" s="632"/>
      <c r="AK41" s="632"/>
      <c r="AL41" s="633">
        <v>100</v>
      </c>
      <c r="AM41" s="620"/>
      <c r="AN41" s="620"/>
      <c r="AO41" s="634"/>
      <c r="AQ41" s="626" t="s">
        <v>432</v>
      </c>
      <c r="AR41" s="357"/>
      <c r="AS41" s="357"/>
      <c r="AT41" s="357"/>
      <c r="AU41" s="357"/>
      <c r="AV41" s="357"/>
      <c r="AW41" s="357"/>
      <c r="AX41" s="357"/>
      <c r="AY41" s="627"/>
      <c r="AZ41" s="575">
        <v>949514</v>
      </c>
      <c r="BA41" s="354"/>
      <c r="BB41" s="354"/>
      <c r="BC41" s="354"/>
      <c r="BD41" s="606"/>
      <c r="BE41" s="606"/>
      <c r="BF41" s="617"/>
      <c r="BG41" s="657"/>
      <c r="BH41" s="516"/>
      <c r="BI41" s="516"/>
      <c r="BJ41" s="516"/>
      <c r="BK41" s="516"/>
      <c r="BL41" s="7"/>
      <c r="BM41" s="469" t="s">
        <v>343</v>
      </c>
      <c r="BN41" s="469"/>
      <c r="BO41" s="469"/>
      <c r="BP41" s="469"/>
      <c r="BQ41" s="469"/>
      <c r="BR41" s="469"/>
      <c r="BS41" s="469"/>
      <c r="BT41" s="469"/>
      <c r="BU41" s="581"/>
      <c r="BV41" s="575" t="s">
        <v>203</v>
      </c>
      <c r="BW41" s="354"/>
      <c r="BX41" s="354"/>
      <c r="BY41" s="354"/>
      <c r="BZ41" s="354"/>
      <c r="CA41" s="354"/>
      <c r="CB41" s="586"/>
      <c r="CD41" s="580" t="s">
        <v>286</v>
      </c>
      <c r="CE41" s="469"/>
      <c r="CF41" s="469"/>
      <c r="CG41" s="469"/>
      <c r="CH41" s="469"/>
      <c r="CI41" s="469"/>
      <c r="CJ41" s="469"/>
      <c r="CK41" s="469"/>
      <c r="CL41" s="469"/>
      <c r="CM41" s="469"/>
      <c r="CN41" s="469"/>
      <c r="CO41" s="469"/>
      <c r="CP41" s="469"/>
      <c r="CQ41" s="581"/>
      <c r="CR41" s="575" t="s">
        <v>203</v>
      </c>
      <c r="CS41" s="606"/>
      <c r="CT41" s="606"/>
      <c r="CU41" s="606"/>
      <c r="CV41" s="606"/>
      <c r="CW41" s="606"/>
      <c r="CX41" s="606"/>
      <c r="CY41" s="607"/>
      <c r="CZ41" s="582" t="s">
        <v>203</v>
      </c>
      <c r="DA41" s="608"/>
      <c r="DB41" s="608"/>
      <c r="DC41" s="609"/>
      <c r="DD41" s="585" t="s">
        <v>203</v>
      </c>
      <c r="DE41" s="606"/>
      <c r="DF41" s="606"/>
      <c r="DG41" s="606"/>
      <c r="DH41" s="606"/>
      <c r="DI41" s="606"/>
      <c r="DJ41" s="606"/>
      <c r="DK41" s="607"/>
      <c r="DL41" s="635"/>
      <c r="DM41" s="636"/>
      <c r="DN41" s="636"/>
      <c r="DO41" s="636"/>
      <c r="DP41" s="636"/>
      <c r="DQ41" s="636"/>
      <c r="DR41" s="636"/>
      <c r="DS41" s="636"/>
      <c r="DT41" s="636"/>
      <c r="DU41" s="636"/>
      <c r="DV41" s="637"/>
      <c r="DW41" s="638"/>
      <c r="DX41" s="639"/>
      <c r="DY41" s="639"/>
      <c r="DZ41" s="639"/>
      <c r="EA41" s="639"/>
      <c r="EB41" s="639"/>
      <c r="EC41" s="640"/>
    </row>
    <row r="42" spans="2:133" ht="11.25" customHeight="1" x14ac:dyDescent="0.2">
      <c r="AQ42" s="641" t="s">
        <v>433</v>
      </c>
      <c r="AR42" s="642"/>
      <c r="AS42" s="642"/>
      <c r="AT42" s="642"/>
      <c r="AU42" s="642"/>
      <c r="AV42" s="642"/>
      <c r="AW42" s="642"/>
      <c r="AX42" s="642"/>
      <c r="AY42" s="643"/>
      <c r="AZ42" s="628">
        <v>1353267</v>
      </c>
      <c r="BA42" s="629"/>
      <c r="BB42" s="629"/>
      <c r="BC42" s="629"/>
      <c r="BD42" s="619"/>
      <c r="BE42" s="619"/>
      <c r="BF42" s="621"/>
      <c r="BG42" s="532"/>
      <c r="BH42" s="533"/>
      <c r="BI42" s="533"/>
      <c r="BJ42" s="533"/>
      <c r="BK42" s="533"/>
      <c r="BL42" s="20"/>
      <c r="BM42" s="594" t="s">
        <v>434</v>
      </c>
      <c r="BN42" s="594"/>
      <c r="BO42" s="594"/>
      <c r="BP42" s="594"/>
      <c r="BQ42" s="594"/>
      <c r="BR42" s="594"/>
      <c r="BS42" s="594"/>
      <c r="BT42" s="594"/>
      <c r="BU42" s="595"/>
      <c r="BV42" s="628">
        <v>335</v>
      </c>
      <c r="BW42" s="629"/>
      <c r="BX42" s="629"/>
      <c r="BY42" s="629"/>
      <c r="BZ42" s="629"/>
      <c r="CA42" s="629"/>
      <c r="CB42" s="644"/>
      <c r="CD42" s="580" t="s">
        <v>278</v>
      </c>
      <c r="CE42" s="469"/>
      <c r="CF42" s="469"/>
      <c r="CG42" s="469"/>
      <c r="CH42" s="469"/>
      <c r="CI42" s="469"/>
      <c r="CJ42" s="469"/>
      <c r="CK42" s="469"/>
      <c r="CL42" s="469"/>
      <c r="CM42" s="469"/>
      <c r="CN42" s="469"/>
      <c r="CO42" s="469"/>
      <c r="CP42" s="469"/>
      <c r="CQ42" s="581"/>
      <c r="CR42" s="575">
        <v>1566893</v>
      </c>
      <c r="CS42" s="606"/>
      <c r="CT42" s="606"/>
      <c r="CU42" s="606"/>
      <c r="CV42" s="606"/>
      <c r="CW42" s="606"/>
      <c r="CX42" s="606"/>
      <c r="CY42" s="607"/>
      <c r="CZ42" s="582">
        <v>6.1</v>
      </c>
      <c r="DA42" s="608"/>
      <c r="DB42" s="608"/>
      <c r="DC42" s="609"/>
      <c r="DD42" s="585">
        <v>197713</v>
      </c>
      <c r="DE42" s="606"/>
      <c r="DF42" s="606"/>
      <c r="DG42" s="606"/>
      <c r="DH42" s="606"/>
      <c r="DI42" s="606"/>
      <c r="DJ42" s="606"/>
      <c r="DK42" s="607"/>
      <c r="DL42" s="635"/>
      <c r="DM42" s="636"/>
      <c r="DN42" s="636"/>
      <c r="DO42" s="636"/>
      <c r="DP42" s="636"/>
      <c r="DQ42" s="636"/>
      <c r="DR42" s="636"/>
      <c r="DS42" s="636"/>
      <c r="DT42" s="636"/>
      <c r="DU42" s="636"/>
      <c r="DV42" s="637"/>
      <c r="DW42" s="638"/>
      <c r="DX42" s="639"/>
      <c r="DY42" s="639"/>
      <c r="DZ42" s="639"/>
      <c r="EA42" s="639"/>
      <c r="EB42" s="639"/>
      <c r="EC42" s="640"/>
    </row>
    <row r="43" spans="2:133" ht="11.25" customHeight="1" x14ac:dyDescent="0.2">
      <c r="B43" s="1" t="s">
        <v>52</v>
      </c>
      <c r="CD43" s="580" t="s">
        <v>84</v>
      </c>
      <c r="CE43" s="469"/>
      <c r="CF43" s="469"/>
      <c r="CG43" s="469"/>
      <c r="CH43" s="469"/>
      <c r="CI43" s="469"/>
      <c r="CJ43" s="469"/>
      <c r="CK43" s="469"/>
      <c r="CL43" s="469"/>
      <c r="CM43" s="469"/>
      <c r="CN43" s="469"/>
      <c r="CO43" s="469"/>
      <c r="CP43" s="469"/>
      <c r="CQ43" s="581"/>
      <c r="CR43" s="575">
        <v>47149</v>
      </c>
      <c r="CS43" s="606"/>
      <c r="CT43" s="606"/>
      <c r="CU43" s="606"/>
      <c r="CV43" s="606"/>
      <c r="CW43" s="606"/>
      <c r="CX43" s="606"/>
      <c r="CY43" s="607"/>
      <c r="CZ43" s="582">
        <v>0.2</v>
      </c>
      <c r="DA43" s="608"/>
      <c r="DB43" s="608"/>
      <c r="DC43" s="609"/>
      <c r="DD43" s="585">
        <v>33147</v>
      </c>
      <c r="DE43" s="606"/>
      <c r="DF43" s="606"/>
      <c r="DG43" s="606"/>
      <c r="DH43" s="606"/>
      <c r="DI43" s="606"/>
      <c r="DJ43" s="606"/>
      <c r="DK43" s="607"/>
      <c r="DL43" s="635"/>
      <c r="DM43" s="636"/>
      <c r="DN43" s="636"/>
      <c r="DO43" s="636"/>
      <c r="DP43" s="636"/>
      <c r="DQ43" s="636"/>
      <c r="DR43" s="636"/>
      <c r="DS43" s="636"/>
      <c r="DT43" s="636"/>
      <c r="DU43" s="636"/>
      <c r="DV43" s="637"/>
      <c r="DW43" s="638"/>
      <c r="DX43" s="639"/>
      <c r="DY43" s="639"/>
      <c r="DZ43" s="639"/>
      <c r="EA43" s="639"/>
      <c r="EB43" s="639"/>
      <c r="EC43" s="640"/>
    </row>
    <row r="44" spans="2:133" ht="11.25" customHeight="1" x14ac:dyDescent="0.2">
      <c r="B44" s="645" t="s">
        <v>408</v>
      </c>
      <c r="C44" s="645"/>
      <c r="D44" s="645"/>
      <c r="E44" s="645"/>
      <c r="F44" s="645"/>
      <c r="G44" s="645"/>
      <c r="H44" s="645"/>
      <c r="I44" s="645"/>
      <c r="J44" s="645"/>
      <c r="K44" s="645"/>
      <c r="L44" s="645"/>
      <c r="M44" s="645"/>
      <c r="N44" s="645"/>
      <c r="O44" s="645"/>
      <c r="P44" s="645"/>
      <c r="Q44" s="645"/>
      <c r="R44" s="645"/>
      <c r="S44" s="645"/>
      <c r="T44" s="645"/>
      <c r="U44" s="645"/>
      <c r="V44" s="645"/>
      <c r="W44" s="645"/>
      <c r="X44" s="645"/>
      <c r="Y44" s="645"/>
      <c r="Z44" s="645"/>
      <c r="AA44" s="645"/>
      <c r="AB44" s="645"/>
      <c r="AC44" s="645"/>
      <c r="AD44" s="645"/>
      <c r="AE44" s="645"/>
      <c r="AF44" s="645"/>
      <c r="AG44" s="645"/>
      <c r="AH44" s="645"/>
      <c r="AI44" s="645"/>
      <c r="AJ44" s="645"/>
      <c r="AK44" s="645"/>
      <c r="AL44" s="645"/>
      <c r="AM44" s="645"/>
      <c r="AN44" s="645"/>
      <c r="AO44" s="645"/>
      <c r="AP44" s="645"/>
      <c r="AQ44" s="645"/>
      <c r="AR44" s="645"/>
      <c r="AS44" s="645"/>
      <c r="AT44" s="645"/>
      <c r="AU44" s="645"/>
      <c r="AV44" s="645"/>
      <c r="AW44" s="645"/>
      <c r="AX44" s="645"/>
      <c r="AY44" s="645"/>
      <c r="AZ44" s="645"/>
      <c r="BA44" s="645"/>
      <c r="BB44" s="645"/>
      <c r="BC44" s="645"/>
      <c r="BD44" s="645"/>
      <c r="BE44" s="645"/>
      <c r="BF44" s="645"/>
      <c r="BG44" s="645"/>
      <c r="BH44" s="645"/>
      <c r="BI44" s="645"/>
      <c r="BJ44" s="645"/>
      <c r="BK44" s="645"/>
      <c r="BL44" s="645"/>
      <c r="BM44" s="645"/>
      <c r="BN44" s="645"/>
      <c r="BO44" s="645"/>
      <c r="BP44" s="645"/>
      <c r="BQ44" s="645"/>
      <c r="BR44" s="645"/>
      <c r="BS44" s="645"/>
      <c r="BT44" s="645"/>
      <c r="BU44" s="645"/>
      <c r="BV44" s="645"/>
      <c r="BW44" s="645"/>
      <c r="BX44" s="645"/>
      <c r="BY44" s="645"/>
      <c r="BZ44" s="645"/>
      <c r="CA44" s="645"/>
      <c r="CB44" s="645"/>
      <c r="CC44" s="646"/>
      <c r="CD44" s="555" t="s">
        <v>180</v>
      </c>
      <c r="CE44" s="548"/>
      <c r="CF44" s="580" t="s">
        <v>435</v>
      </c>
      <c r="CG44" s="469"/>
      <c r="CH44" s="469"/>
      <c r="CI44" s="469"/>
      <c r="CJ44" s="469"/>
      <c r="CK44" s="469"/>
      <c r="CL44" s="469"/>
      <c r="CM44" s="469"/>
      <c r="CN44" s="469"/>
      <c r="CO44" s="469"/>
      <c r="CP44" s="469"/>
      <c r="CQ44" s="581"/>
      <c r="CR44" s="575">
        <v>1566893</v>
      </c>
      <c r="CS44" s="354"/>
      <c r="CT44" s="354"/>
      <c r="CU44" s="354"/>
      <c r="CV44" s="354"/>
      <c r="CW44" s="354"/>
      <c r="CX44" s="354"/>
      <c r="CY44" s="576"/>
      <c r="CZ44" s="582">
        <v>6.1</v>
      </c>
      <c r="DA44" s="360"/>
      <c r="DB44" s="360"/>
      <c r="DC44" s="587"/>
      <c r="DD44" s="585">
        <v>197713</v>
      </c>
      <c r="DE44" s="354"/>
      <c r="DF44" s="354"/>
      <c r="DG44" s="354"/>
      <c r="DH44" s="354"/>
      <c r="DI44" s="354"/>
      <c r="DJ44" s="354"/>
      <c r="DK44" s="576"/>
      <c r="DL44" s="635"/>
      <c r="DM44" s="636"/>
      <c r="DN44" s="636"/>
      <c r="DO44" s="636"/>
      <c r="DP44" s="636"/>
      <c r="DQ44" s="636"/>
      <c r="DR44" s="636"/>
      <c r="DS44" s="636"/>
      <c r="DT44" s="636"/>
      <c r="DU44" s="636"/>
      <c r="DV44" s="637"/>
      <c r="DW44" s="638"/>
      <c r="DX44" s="639"/>
      <c r="DY44" s="639"/>
      <c r="DZ44" s="639"/>
      <c r="EA44" s="639"/>
      <c r="EB44" s="639"/>
      <c r="EC44" s="640"/>
    </row>
    <row r="45" spans="2:133" ht="11.25" customHeight="1" x14ac:dyDescent="0.2">
      <c r="B45" s="645" t="s">
        <v>262</v>
      </c>
      <c r="C45" s="645"/>
      <c r="D45" s="645"/>
      <c r="E45" s="645"/>
      <c r="F45" s="645"/>
      <c r="G45" s="645"/>
      <c r="H45" s="645"/>
      <c r="I45" s="645"/>
      <c r="J45" s="645"/>
      <c r="K45" s="645"/>
      <c r="L45" s="645"/>
      <c r="M45" s="645"/>
      <c r="N45" s="645"/>
      <c r="O45" s="645"/>
      <c r="P45" s="645"/>
      <c r="Q45" s="645"/>
      <c r="R45" s="645"/>
      <c r="S45" s="645"/>
      <c r="T45" s="645"/>
      <c r="U45" s="645"/>
      <c r="V45" s="645"/>
      <c r="W45" s="645"/>
      <c r="X45" s="645"/>
      <c r="Y45" s="645"/>
      <c r="Z45" s="645"/>
      <c r="AA45" s="645"/>
      <c r="AB45" s="645"/>
      <c r="AC45" s="645"/>
      <c r="AD45" s="645"/>
      <c r="AE45" s="645"/>
      <c r="AF45" s="645"/>
      <c r="AG45" s="645"/>
      <c r="AH45" s="645"/>
      <c r="AI45" s="645"/>
      <c r="AJ45" s="645"/>
      <c r="AK45" s="645"/>
      <c r="AL45" s="645"/>
      <c r="AM45" s="645"/>
      <c r="AN45" s="645"/>
      <c r="AO45" s="645"/>
      <c r="AP45" s="645"/>
      <c r="AQ45" s="645"/>
      <c r="AR45" s="645"/>
      <c r="AS45" s="645"/>
      <c r="AT45" s="645"/>
      <c r="AU45" s="645"/>
      <c r="AV45" s="645"/>
      <c r="AW45" s="645"/>
      <c r="AX45" s="645"/>
      <c r="AY45" s="645"/>
      <c r="AZ45" s="645"/>
      <c r="BA45" s="645"/>
      <c r="BB45" s="645"/>
      <c r="BC45" s="645"/>
      <c r="BD45" s="645"/>
      <c r="BE45" s="645"/>
      <c r="BF45" s="645"/>
      <c r="BG45" s="645"/>
      <c r="BH45" s="645"/>
      <c r="BI45" s="645"/>
      <c r="BJ45" s="645"/>
      <c r="BK45" s="645"/>
      <c r="BL45" s="645"/>
      <c r="BM45" s="645"/>
      <c r="BN45" s="645"/>
      <c r="BO45" s="645"/>
      <c r="BP45" s="645"/>
      <c r="BQ45" s="645"/>
      <c r="BR45" s="645"/>
      <c r="BS45" s="645"/>
      <c r="BT45" s="645"/>
      <c r="BU45" s="645"/>
      <c r="BV45" s="645"/>
      <c r="BW45" s="645"/>
      <c r="BX45" s="645"/>
      <c r="BY45" s="645"/>
      <c r="BZ45" s="645"/>
      <c r="CA45" s="645"/>
      <c r="CB45" s="645"/>
      <c r="CC45" s="646"/>
      <c r="CD45" s="556"/>
      <c r="CE45" s="551"/>
      <c r="CF45" s="580" t="s">
        <v>436</v>
      </c>
      <c r="CG45" s="469"/>
      <c r="CH45" s="469"/>
      <c r="CI45" s="469"/>
      <c r="CJ45" s="469"/>
      <c r="CK45" s="469"/>
      <c r="CL45" s="469"/>
      <c r="CM45" s="469"/>
      <c r="CN45" s="469"/>
      <c r="CO45" s="469"/>
      <c r="CP45" s="469"/>
      <c r="CQ45" s="581"/>
      <c r="CR45" s="575">
        <v>487043</v>
      </c>
      <c r="CS45" s="606"/>
      <c r="CT45" s="606"/>
      <c r="CU45" s="606"/>
      <c r="CV45" s="606"/>
      <c r="CW45" s="606"/>
      <c r="CX45" s="606"/>
      <c r="CY45" s="607"/>
      <c r="CZ45" s="582">
        <v>1.9</v>
      </c>
      <c r="DA45" s="608"/>
      <c r="DB45" s="608"/>
      <c r="DC45" s="609"/>
      <c r="DD45" s="585">
        <v>27012</v>
      </c>
      <c r="DE45" s="606"/>
      <c r="DF45" s="606"/>
      <c r="DG45" s="606"/>
      <c r="DH45" s="606"/>
      <c r="DI45" s="606"/>
      <c r="DJ45" s="606"/>
      <c r="DK45" s="607"/>
      <c r="DL45" s="635"/>
      <c r="DM45" s="636"/>
      <c r="DN45" s="636"/>
      <c r="DO45" s="636"/>
      <c r="DP45" s="636"/>
      <c r="DQ45" s="636"/>
      <c r="DR45" s="636"/>
      <c r="DS45" s="636"/>
      <c r="DT45" s="636"/>
      <c r="DU45" s="636"/>
      <c r="DV45" s="637"/>
      <c r="DW45" s="638"/>
      <c r="DX45" s="639"/>
      <c r="DY45" s="639"/>
      <c r="DZ45" s="639"/>
      <c r="EA45" s="639"/>
      <c r="EB45" s="639"/>
      <c r="EC45" s="640"/>
    </row>
    <row r="46" spans="2:133" ht="11.25" customHeight="1" x14ac:dyDescent="0.2">
      <c r="B46" s="41"/>
      <c r="CD46" s="556"/>
      <c r="CE46" s="551"/>
      <c r="CF46" s="580" t="s">
        <v>437</v>
      </c>
      <c r="CG46" s="469"/>
      <c r="CH46" s="469"/>
      <c r="CI46" s="469"/>
      <c r="CJ46" s="469"/>
      <c r="CK46" s="469"/>
      <c r="CL46" s="469"/>
      <c r="CM46" s="469"/>
      <c r="CN46" s="469"/>
      <c r="CO46" s="469"/>
      <c r="CP46" s="469"/>
      <c r="CQ46" s="581"/>
      <c r="CR46" s="575">
        <v>1079850</v>
      </c>
      <c r="CS46" s="354"/>
      <c r="CT46" s="354"/>
      <c r="CU46" s="354"/>
      <c r="CV46" s="354"/>
      <c r="CW46" s="354"/>
      <c r="CX46" s="354"/>
      <c r="CY46" s="576"/>
      <c r="CZ46" s="582">
        <v>4.2</v>
      </c>
      <c r="DA46" s="360"/>
      <c r="DB46" s="360"/>
      <c r="DC46" s="587"/>
      <c r="DD46" s="585">
        <v>170701</v>
      </c>
      <c r="DE46" s="354"/>
      <c r="DF46" s="354"/>
      <c r="DG46" s="354"/>
      <c r="DH46" s="354"/>
      <c r="DI46" s="354"/>
      <c r="DJ46" s="354"/>
      <c r="DK46" s="576"/>
      <c r="DL46" s="635"/>
      <c r="DM46" s="636"/>
      <c r="DN46" s="636"/>
      <c r="DO46" s="636"/>
      <c r="DP46" s="636"/>
      <c r="DQ46" s="636"/>
      <c r="DR46" s="636"/>
      <c r="DS46" s="636"/>
      <c r="DT46" s="636"/>
      <c r="DU46" s="636"/>
      <c r="DV46" s="637"/>
      <c r="DW46" s="638"/>
      <c r="DX46" s="639"/>
      <c r="DY46" s="639"/>
      <c r="DZ46" s="639"/>
      <c r="EA46" s="639"/>
      <c r="EB46" s="639"/>
      <c r="EC46" s="640"/>
    </row>
    <row r="47" spans="2:133" ht="11.25" customHeight="1" x14ac:dyDescent="0.2">
      <c r="B47" s="41"/>
      <c r="CD47" s="556"/>
      <c r="CE47" s="551"/>
      <c r="CF47" s="580" t="s">
        <v>438</v>
      </c>
      <c r="CG47" s="469"/>
      <c r="CH47" s="469"/>
      <c r="CI47" s="469"/>
      <c r="CJ47" s="469"/>
      <c r="CK47" s="469"/>
      <c r="CL47" s="469"/>
      <c r="CM47" s="469"/>
      <c r="CN47" s="469"/>
      <c r="CO47" s="469"/>
      <c r="CP47" s="469"/>
      <c r="CQ47" s="581"/>
      <c r="CR47" s="575" t="s">
        <v>203</v>
      </c>
      <c r="CS47" s="606"/>
      <c r="CT47" s="606"/>
      <c r="CU47" s="606"/>
      <c r="CV47" s="606"/>
      <c r="CW47" s="606"/>
      <c r="CX47" s="606"/>
      <c r="CY47" s="607"/>
      <c r="CZ47" s="582" t="s">
        <v>203</v>
      </c>
      <c r="DA47" s="608"/>
      <c r="DB47" s="608"/>
      <c r="DC47" s="609"/>
      <c r="DD47" s="585" t="s">
        <v>203</v>
      </c>
      <c r="DE47" s="606"/>
      <c r="DF47" s="606"/>
      <c r="DG47" s="606"/>
      <c r="DH47" s="606"/>
      <c r="DI47" s="606"/>
      <c r="DJ47" s="606"/>
      <c r="DK47" s="607"/>
      <c r="DL47" s="635"/>
      <c r="DM47" s="636"/>
      <c r="DN47" s="636"/>
      <c r="DO47" s="636"/>
      <c r="DP47" s="636"/>
      <c r="DQ47" s="636"/>
      <c r="DR47" s="636"/>
      <c r="DS47" s="636"/>
      <c r="DT47" s="636"/>
      <c r="DU47" s="636"/>
      <c r="DV47" s="637"/>
      <c r="DW47" s="638"/>
      <c r="DX47" s="639"/>
      <c r="DY47" s="639"/>
      <c r="DZ47" s="639"/>
      <c r="EA47" s="639"/>
      <c r="EB47" s="639"/>
      <c r="EC47" s="640"/>
    </row>
    <row r="48" spans="2:133" ht="10.8" x14ac:dyDescent="0.2">
      <c r="B48" s="41"/>
      <c r="CD48" s="557"/>
      <c r="CE48" s="559"/>
      <c r="CF48" s="580" t="s">
        <v>440</v>
      </c>
      <c r="CG48" s="469"/>
      <c r="CH48" s="469"/>
      <c r="CI48" s="469"/>
      <c r="CJ48" s="469"/>
      <c r="CK48" s="469"/>
      <c r="CL48" s="469"/>
      <c r="CM48" s="469"/>
      <c r="CN48" s="469"/>
      <c r="CO48" s="469"/>
      <c r="CP48" s="469"/>
      <c r="CQ48" s="581"/>
      <c r="CR48" s="575" t="s">
        <v>203</v>
      </c>
      <c r="CS48" s="354"/>
      <c r="CT48" s="354"/>
      <c r="CU48" s="354"/>
      <c r="CV48" s="354"/>
      <c r="CW48" s="354"/>
      <c r="CX48" s="354"/>
      <c r="CY48" s="576"/>
      <c r="CZ48" s="582" t="s">
        <v>203</v>
      </c>
      <c r="DA48" s="360"/>
      <c r="DB48" s="360"/>
      <c r="DC48" s="587"/>
      <c r="DD48" s="585" t="s">
        <v>203</v>
      </c>
      <c r="DE48" s="354"/>
      <c r="DF48" s="354"/>
      <c r="DG48" s="354"/>
      <c r="DH48" s="354"/>
      <c r="DI48" s="354"/>
      <c r="DJ48" s="354"/>
      <c r="DK48" s="576"/>
      <c r="DL48" s="635"/>
      <c r="DM48" s="636"/>
      <c r="DN48" s="636"/>
      <c r="DO48" s="636"/>
      <c r="DP48" s="636"/>
      <c r="DQ48" s="636"/>
      <c r="DR48" s="636"/>
      <c r="DS48" s="636"/>
      <c r="DT48" s="636"/>
      <c r="DU48" s="636"/>
      <c r="DV48" s="637"/>
      <c r="DW48" s="638"/>
      <c r="DX48" s="639"/>
      <c r="DY48" s="639"/>
      <c r="DZ48" s="639"/>
      <c r="EA48" s="639"/>
      <c r="EB48" s="639"/>
      <c r="EC48" s="640"/>
    </row>
    <row r="49" spans="2:133" ht="11.25" customHeight="1" x14ac:dyDescent="0.2">
      <c r="B49" s="41"/>
      <c r="CD49" s="593" t="s">
        <v>197</v>
      </c>
      <c r="CE49" s="594"/>
      <c r="CF49" s="594"/>
      <c r="CG49" s="594"/>
      <c r="CH49" s="594"/>
      <c r="CI49" s="594"/>
      <c r="CJ49" s="594"/>
      <c r="CK49" s="594"/>
      <c r="CL49" s="594"/>
      <c r="CM49" s="594"/>
      <c r="CN49" s="594"/>
      <c r="CO49" s="594"/>
      <c r="CP49" s="594"/>
      <c r="CQ49" s="595"/>
      <c r="CR49" s="628">
        <v>25772032</v>
      </c>
      <c r="CS49" s="619"/>
      <c r="CT49" s="619"/>
      <c r="CU49" s="619"/>
      <c r="CV49" s="619"/>
      <c r="CW49" s="619"/>
      <c r="CX49" s="619"/>
      <c r="CY49" s="647"/>
      <c r="CZ49" s="633">
        <v>100</v>
      </c>
      <c r="DA49" s="648"/>
      <c r="DB49" s="648"/>
      <c r="DC49" s="649"/>
      <c r="DD49" s="650">
        <v>16098322</v>
      </c>
      <c r="DE49" s="619"/>
      <c r="DF49" s="619"/>
      <c r="DG49" s="619"/>
      <c r="DH49" s="619"/>
      <c r="DI49" s="619"/>
      <c r="DJ49" s="619"/>
      <c r="DK49" s="647"/>
      <c r="DL49" s="651"/>
      <c r="DM49" s="652"/>
      <c r="DN49" s="652"/>
      <c r="DO49" s="652"/>
      <c r="DP49" s="652"/>
      <c r="DQ49" s="652"/>
      <c r="DR49" s="652"/>
      <c r="DS49" s="652"/>
      <c r="DT49" s="652"/>
      <c r="DU49" s="652"/>
      <c r="DV49" s="653"/>
      <c r="DW49" s="654"/>
      <c r="DX49" s="655"/>
      <c r="DY49" s="655"/>
      <c r="DZ49" s="655"/>
      <c r="EA49" s="655"/>
      <c r="EB49" s="655"/>
      <c r="EC49" s="656"/>
    </row>
  </sheetData>
  <sheetProtection algorithmName="SHA-512" hashValue="Vpta3iGu8lF0gKiQhPLBV5tCmqYKfHy0nxhlaT/fxvaOH4ML52fvzI9w43WIEtYJOfJONKZJLMrDRqMhCi50Eg==" saltValue="JvaSg4lI9TGbvyZiPz6pPg=="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6"/>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661" t="s">
        <v>297</v>
      </c>
      <c r="B2" s="661"/>
      <c r="C2" s="661"/>
      <c r="D2" s="661"/>
      <c r="E2" s="661"/>
      <c r="F2" s="661"/>
      <c r="G2" s="661"/>
      <c r="H2" s="661"/>
      <c r="I2" s="661"/>
      <c r="J2" s="661"/>
      <c r="K2" s="661"/>
      <c r="L2" s="661"/>
      <c r="M2" s="661"/>
      <c r="N2" s="661"/>
      <c r="O2" s="661"/>
      <c r="P2" s="661"/>
      <c r="Q2" s="661"/>
      <c r="R2" s="661"/>
      <c r="S2" s="661"/>
      <c r="T2" s="661"/>
      <c r="U2" s="661"/>
      <c r="V2" s="661"/>
      <c r="W2" s="661"/>
      <c r="X2" s="661"/>
      <c r="Y2" s="661"/>
      <c r="Z2" s="661"/>
      <c r="AA2" s="661"/>
      <c r="AB2" s="661"/>
      <c r="AC2" s="661"/>
      <c r="AD2" s="661"/>
      <c r="AE2" s="661"/>
      <c r="AF2" s="661"/>
      <c r="AG2" s="661"/>
      <c r="AH2" s="661"/>
      <c r="AI2" s="661"/>
      <c r="AJ2" s="661"/>
      <c r="AK2" s="661"/>
      <c r="AL2" s="661"/>
      <c r="AM2" s="661"/>
      <c r="AN2" s="661"/>
      <c r="AO2" s="661"/>
      <c r="AP2" s="661"/>
      <c r="AQ2" s="661"/>
      <c r="AR2" s="661"/>
      <c r="AS2" s="661"/>
      <c r="AT2" s="661"/>
      <c r="AU2" s="661"/>
      <c r="AV2" s="661"/>
      <c r="AW2" s="661"/>
      <c r="AX2" s="661"/>
      <c r="AY2" s="661"/>
      <c r="AZ2" s="661"/>
      <c r="BA2" s="661"/>
      <c r="BB2" s="661"/>
      <c r="BC2" s="661"/>
      <c r="BD2" s="661"/>
      <c r="BE2" s="661"/>
      <c r="BF2" s="661"/>
      <c r="BG2" s="661"/>
      <c r="BH2" s="661"/>
      <c r="BI2" s="661"/>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62" t="s">
        <v>301</v>
      </c>
      <c r="DK2" s="663"/>
      <c r="DL2" s="663"/>
      <c r="DM2" s="663"/>
      <c r="DN2" s="663"/>
      <c r="DO2" s="664"/>
      <c r="DP2" s="50"/>
      <c r="DQ2" s="662" t="s">
        <v>16</v>
      </c>
      <c r="DR2" s="663"/>
      <c r="DS2" s="663"/>
      <c r="DT2" s="663"/>
      <c r="DU2" s="663"/>
      <c r="DV2" s="663"/>
      <c r="DW2" s="663"/>
      <c r="DX2" s="663"/>
      <c r="DY2" s="663"/>
      <c r="DZ2" s="664"/>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665" t="s">
        <v>441</v>
      </c>
      <c r="B4" s="665"/>
      <c r="C4" s="665"/>
      <c r="D4" s="665"/>
      <c r="E4" s="665"/>
      <c r="F4" s="665"/>
      <c r="G4" s="665"/>
      <c r="H4" s="665"/>
      <c r="I4" s="665"/>
      <c r="J4" s="665"/>
      <c r="K4" s="665"/>
      <c r="L4" s="665"/>
      <c r="M4" s="665"/>
      <c r="N4" s="665"/>
      <c r="O4" s="665"/>
      <c r="P4" s="665"/>
      <c r="Q4" s="665"/>
      <c r="R4" s="665"/>
      <c r="S4" s="665"/>
      <c r="T4" s="665"/>
      <c r="U4" s="665"/>
      <c r="V4" s="665"/>
      <c r="W4" s="665"/>
      <c r="X4" s="665"/>
      <c r="Y4" s="665"/>
      <c r="Z4" s="665"/>
      <c r="AA4" s="665"/>
      <c r="AB4" s="665"/>
      <c r="AC4" s="665"/>
      <c r="AD4" s="665"/>
      <c r="AE4" s="665"/>
      <c r="AF4" s="665"/>
      <c r="AG4" s="665"/>
      <c r="AH4" s="665"/>
      <c r="AI4" s="665"/>
      <c r="AJ4" s="665"/>
      <c r="AK4" s="665"/>
      <c r="AL4" s="665"/>
      <c r="AM4" s="665"/>
      <c r="AN4" s="665"/>
      <c r="AO4" s="665"/>
      <c r="AP4" s="665"/>
      <c r="AQ4" s="665"/>
      <c r="AR4" s="665"/>
      <c r="AS4" s="665"/>
      <c r="AT4" s="665"/>
      <c r="AU4" s="665"/>
      <c r="AV4" s="665"/>
      <c r="AW4" s="665"/>
      <c r="AX4" s="665"/>
      <c r="AY4" s="665"/>
      <c r="AZ4" s="56"/>
      <c r="BA4" s="56"/>
      <c r="BB4" s="56"/>
      <c r="BC4" s="56"/>
      <c r="BD4" s="56"/>
      <c r="BE4" s="67"/>
      <c r="BF4" s="67"/>
      <c r="BG4" s="67"/>
      <c r="BH4" s="67"/>
      <c r="BI4" s="67"/>
      <c r="BJ4" s="67"/>
      <c r="BK4" s="67"/>
      <c r="BL4" s="67"/>
      <c r="BM4" s="67"/>
      <c r="BN4" s="67"/>
      <c r="BO4" s="67"/>
      <c r="BP4" s="67"/>
      <c r="BQ4" s="666" t="s">
        <v>442</v>
      </c>
      <c r="BR4" s="666"/>
      <c r="BS4" s="666"/>
      <c r="BT4" s="666"/>
      <c r="BU4" s="666"/>
      <c r="BV4" s="666"/>
      <c r="BW4" s="666"/>
      <c r="BX4" s="666"/>
      <c r="BY4" s="666"/>
      <c r="BZ4" s="666"/>
      <c r="CA4" s="666"/>
      <c r="CB4" s="666"/>
      <c r="CC4" s="666"/>
      <c r="CD4" s="666"/>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7"/>
    </row>
    <row r="5" spans="1:131" s="47" customFormat="1" ht="26.25" customHeight="1" x14ac:dyDescent="0.2">
      <c r="A5" s="920" t="s">
        <v>443</v>
      </c>
      <c r="B5" s="921"/>
      <c r="C5" s="921"/>
      <c r="D5" s="921"/>
      <c r="E5" s="921"/>
      <c r="F5" s="921"/>
      <c r="G5" s="921"/>
      <c r="H5" s="921"/>
      <c r="I5" s="921"/>
      <c r="J5" s="921"/>
      <c r="K5" s="921"/>
      <c r="L5" s="921"/>
      <c r="M5" s="921"/>
      <c r="N5" s="921"/>
      <c r="O5" s="921"/>
      <c r="P5" s="922"/>
      <c r="Q5" s="926" t="s">
        <v>186</v>
      </c>
      <c r="R5" s="927"/>
      <c r="S5" s="927"/>
      <c r="T5" s="927"/>
      <c r="U5" s="928"/>
      <c r="V5" s="926" t="s">
        <v>444</v>
      </c>
      <c r="W5" s="927"/>
      <c r="X5" s="927"/>
      <c r="Y5" s="927"/>
      <c r="Z5" s="928"/>
      <c r="AA5" s="926" t="s">
        <v>445</v>
      </c>
      <c r="AB5" s="927"/>
      <c r="AC5" s="927"/>
      <c r="AD5" s="927"/>
      <c r="AE5" s="927"/>
      <c r="AF5" s="932" t="s">
        <v>183</v>
      </c>
      <c r="AG5" s="927"/>
      <c r="AH5" s="927"/>
      <c r="AI5" s="927"/>
      <c r="AJ5" s="933"/>
      <c r="AK5" s="927" t="s">
        <v>446</v>
      </c>
      <c r="AL5" s="927"/>
      <c r="AM5" s="927"/>
      <c r="AN5" s="927"/>
      <c r="AO5" s="928"/>
      <c r="AP5" s="926" t="s">
        <v>448</v>
      </c>
      <c r="AQ5" s="927"/>
      <c r="AR5" s="927"/>
      <c r="AS5" s="927"/>
      <c r="AT5" s="928"/>
      <c r="AU5" s="926" t="s">
        <v>451</v>
      </c>
      <c r="AV5" s="927"/>
      <c r="AW5" s="927"/>
      <c r="AX5" s="927"/>
      <c r="AY5" s="933"/>
      <c r="AZ5" s="56"/>
      <c r="BA5" s="56"/>
      <c r="BB5" s="56"/>
      <c r="BC5" s="56"/>
      <c r="BD5" s="56"/>
      <c r="BE5" s="67"/>
      <c r="BF5" s="67"/>
      <c r="BG5" s="67"/>
      <c r="BH5" s="67"/>
      <c r="BI5" s="67"/>
      <c r="BJ5" s="67"/>
      <c r="BK5" s="67"/>
      <c r="BL5" s="67"/>
      <c r="BM5" s="67"/>
      <c r="BN5" s="67"/>
      <c r="BO5" s="67"/>
      <c r="BP5" s="67"/>
      <c r="BQ5" s="920" t="s">
        <v>452</v>
      </c>
      <c r="BR5" s="921"/>
      <c r="BS5" s="921"/>
      <c r="BT5" s="921"/>
      <c r="BU5" s="921"/>
      <c r="BV5" s="921"/>
      <c r="BW5" s="921"/>
      <c r="BX5" s="921"/>
      <c r="BY5" s="921"/>
      <c r="BZ5" s="921"/>
      <c r="CA5" s="921"/>
      <c r="CB5" s="921"/>
      <c r="CC5" s="921"/>
      <c r="CD5" s="921"/>
      <c r="CE5" s="921"/>
      <c r="CF5" s="921"/>
      <c r="CG5" s="922"/>
      <c r="CH5" s="926" t="s">
        <v>368</v>
      </c>
      <c r="CI5" s="927"/>
      <c r="CJ5" s="927"/>
      <c r="CK5" s="927"/>
      <c r="CL5" s="928"/>
      <c r="CM5" s="926" t="s">
        <v>321</v>
      </c>
      <c r="CN5" s="927"/>
      <c r="CO5" s="927"/>
      <c r="CP5" s="927"/>
      <c r="CQ5" s="928"/>
      <c r="CR5" s="926" t="s">
        <v>242</v>
      </c>
      <c r="CS5" s="927"/>
      <c r="CT5" s="927"/>
      <c r="CU5" s="927"/>
      <c r="CV5" s="928"/>
      <c r="CW5" s="926" t="s">
        <v>54</v>
      </c>
      <c r="CX5" s="927"/>
      <c r="CY5" s="927"/>
      <c r="CZ5" s="927"/>
      <c r="DA5" s="928"/>
      <c r="DB5" s="926" t="s">
        <v>412</v>
      </c>
      <c r="DC5" s="927"/>
      <c r="DD5" s="927"/>
      <c r="DE5" s="927"/>
      <c r="DF5" s="928"/>
      <c r="DG5" s="936" t="s">
        <v>239</v>
      </c>
      <c r="DH5" s="937"/>
      <c r="DI5" s="937"/>
      <c r="DJ5" s="937"/>
      <c r="DK5" s="938"/>
      <c r="DL5" s="936" t="s">
        <v>453</v>
      </c>
      <c r="DM5" s="937"/>
      <c r="DN5" s="937"/>
      <c r="DO5" s="937"/>
      <c r="DP5" s="938"/>
      <c r="DQ5" s="926" t="s">
        <v>454</v>
      </c>
      <c r="DR5" s="927"/>
      <c r="DS5" s="927"/>
      <c r="DT5" s="927"/>
      <c r="DU5" s="928"/>
      <c r="DV5" s="926" t="s">
        <v>451</v>
      </c>
      <c r="DW5" s="927"/>
      <c r="DX5" s="927"/>
      <c r="DY5" s="927"/>
      <c r="DZ5" s="933"/>
      <c r="EA5" s="67"/>
    </row>
    <row r="6" spans="1:131" s="47" customFormat="1" ht="26.25" customHeight="1" x14ac:dyDescent="0.2">
      <c r="A6" s="923"/>
      <c r="B6" s="924"/>
      <c r="C6" s="924"/>
      <c r="D6" s="924"/>
      <c r="E6" s="924"/>
      <c r="F6" s="924"/>
      <c r="G6" s="924"/>
      <c r="H6" s="924"/>
      <c r="I6" s="924"/>
      <c r="J6" s="924"/>
      <c r="K6" s="924"/>
      <c r="L6" s="924"/>
      <c r="M6" s="924"/>
      <c r="N6" s="924"/>
      <c r="O6" s="924"/>
      <c r="P6" s="925"/>
      <c r="Q6" s="929"/>
      <c r="R6" s="930"/>
      <c r="S6" s="930"/>
      <c r="T6" s="930"/>
      <c r="U6" s="931"/>
      <c r="V6" s="929"/>
      <c r="W6" s="930"/>
      <c r="X6" s="930"/>
      <c r="Y6" s="930"/>
      <c r="Z6" s="931"/>
      <c r="AA6" s="929"/>
      <c r="AB6" s="930"/>
      <c r="AC6" s="930"/>
      <c r="AD6" s="930"/>
      <c r="AE6" s="930"/>
      <c r="AF6" s="934"/>
      <c r="AG6" s="930"/>
      <c r="AH6" s="930"/>
      <c r="AI6" s="930"/>
      <c r="AJ6" s="935"/>
      <c r="AK6" s="930"/>
      <c r="AL6" s="930"/>
      <c r="AM6" s="930"/>
      <c r="AN6" s="930"/>
      <c r="AO6" s="931"/>
      <c r="AP6" s="929"/>
      <c r="AQ6" s="930"/>
      <c r="AR6" s="930"/>
      <c r="AS6" s="930"/>
      <c r="AT6" s="931"/>
      <c r="AU6" s="929"/>
      <c r="AV6" s="930"/>
      <c r="AW6" s="930"/>
      <c r="AX6" s="930"/>
      <c r="AY6" s="935"/>
      <c r="AZ6" s="56"/>
      <c r="BA6" s="56"/>
      <c r="BB6" s="56"/>
      <c r="BC6" s="56"/>
      <c r="BD6" s="56"/>
      <c r="BE6" s="67"/>
      <c r="BF6" s="67"/>
      <c r="BG6" s="67"/>
      <c r="BH6" s="67"/>
      <c r="BI6" s="67"/>
      <c r="BJ6" s="67"/>
      <c r="BK6" s="67"/>
      <c r="BL6" s="67"/>
      <c r="BM6" s="67"/>
      <c r="BN6" s="67"/>
      <c r="BO6" s="67"/>
      <c r="BP6" s="67"/>
      <c r="BQ6" s="923"/>
      <c r="BR6" s="924"/>
      <c r="BS6" s="924"/>
      <c r="BT6" s="924"/>
      <c r="BU6" s="924"/>
      <c r="BV6" s="924"/>
      <c r="BW6" s="924"/>
      <c r="BX6" s="924"/>
      <c r="BY6" s="924"/>
      <c r="BZ6" s="924"/>
      <c r="CA6" s="924"/>
      <c r="CB6" s="924"/>
      <c r="CC6" s="924"/>
      <c r="CD6" s="924"/>
      <c r="CE6" s="924"/>
      <c r="CF6" s="924"/>
      <c r="CG6" s="925"/>
      <c r="CH6" s="929"/>
      <c r="CI6" s="930"/>
      <c r="CJ6" s="930"/>
      <c r="CK6" s="930"/>
      <c r="CL6" s="931"/>
      <c r="CM6" s="929"/>
      <c r="CN6" s="930"/>
      <c r="CO6" s="930"/>
      <c r="CP6" s="930"/>
      <c r="CQ6" s="931"/>
      <c r="CR6" s="929"/>
      <c r="CS6" s="930"/>
      <c r="CT6" s="930"/>
      <c r="CU6" s="930"/>
      <c r="CV6" s="931"/>
      <c r="CW6" s="929"/>
      <c r="CX6" s="930"/>
      <c r="CY6" s="930"/>
      <c r="CZ6" s="930"/>
      <c r="DA6" s="931"/>
      <c r="DB6" s="929"/>
      <c r="DC6" s="930"/>
      <c r="DD6" s="930"/>
      <c r="DE6" s="930"/>
      <c r="DF6" s="931"/>
      <c r="DG6" s="939"/>
      <c r="DH6" s="940"/>
      <c r="DI6" s="940"/>
      <c r="DJ6" s="940"/>
      <c r="DK6" s="941"/>
      <c r="DL6" s="939"/>
      <c r="DM6" s="940"/>
      <c r="DN6" s="940"/>
      <c r="DO6" s="940"/>
      <c r="DP6" s="941"/>
      <c r="DQ6" s="929"/>
      <c r="DR6" s="930"/>
      <c r="DS6" s="930"/>
      <c r="DT6" s="930"/>
      <c r="DU6" s="931"/>
      <c r="DV6" s="929"/>
      <c r="DW6" s="930"/>
      <c r="DX6" s="930"/>
      <c r="DY6" s="930"/>
      <c r="DZ6" s="935"/>
      <c r="EA6" s="67"/>
    </row>
    <row r="7" spans="1:131" s="47" customFormat="1" ht="26.25" customHeight="1" x14ac:dyDescent="0.2">
      <c r="A7" s="51">
        <v>1</v>
      </c>
      <c r="B7" s="667" t="s">
        <v>265</v>
      </c>
      <c r="C7" s="668"/>
      <c r="D7" s="668"/>
      <c r="E7" s="668"/>
      <c r="F7" s="668"/>
      <c r="G7" s="668"/>
      <c r="H7" s="668"/>
      <c r="I7" s="668"/>
      <c r="J7" s="668"/>
      <c r="K7" s="668"/>
      <c r="L7" s="668"/>
      <c r="M7" s="668"/>
      <c r="N7" s="668"/>
      <c r="O7" s="668"/>
      <c r="P7" s="669"/>
      <c r="Q7" s="670">
        <v>26461</v>
      </c>
      <c r="R7" s="671"/>
      <c r="S7" s="671"/>
      <c r="T7" s="671"/>
      <c r="U7" s="671"/>
      <c r="V7" s="671">
        <v>25454</v>
      </c>
      <c r="W7" s="671"/>
      <c r="X7" s="671"/>
      <c r="Y7" s="671"/>
      <c r="Z7" s="671"/>
      <c r="AA7" s="671">
        <v>1007</v>
      </c>
      <c r="AB7" s="671"/>
      <c r="AC7" s="671"/>
      <c r="AD7" s="671"/>
      <c r="AE7" s="672"/>
      <c r="AF7" s="673">
        <v>966</v>
      </c>
      <c r="AG7" s="674"/>
      <c r="AH7" s="674"/>
      <c r="AI7" s="674"/>
      <c r="AJ7" s="675"/>
      <c r="AK7" s="676">
        <v>266</v>
      </c>
      <c r="AL7" s="671"/>
      <c r="AM7" s="671"/>
      <c r="AN7" s="671"/>
      <c r="AO7" s="671"/>
      <c r="AP7" s="671">
        <v>7155</v>
      </c>
      <c r="AQ7" s="671"/>
      <c r="AR7" s="671"/>
      <c r="AS7" s="671"/>
      <c r="AT7" s="671"/>
      <c r="AU7" s="677"/>
      <c r="AV7" s="677"/>
      <c r="AW7" s="677"/>
      <c r="AX7" s="677"/>
      <c r="AY7" s="678"/>
      <c r="AZ7" s="56"/>
      <c r="BA7" s="56"/>
      <c r="BB7" s="56"/>
      <c r="BC7" s="56"/>
      <c r="BD7" s="56"/>
      <c r="BE7" s="67"/>
      <c r="BF7" s="67"/>
      <c r="BG7" s="67"/>
      <c r="BH7" s="67"/>
      <c r="BI7" s="67"/>
      <c r="BJ7" s="67"/>
      <c r="BK7" s="67"/>
      <c r="BL7" s="67"/>
      <c r="BM7" s="67"/>
      <c r="BN7" s="67"/>
      <c r="BO7" s="67"/>
      <c r="BP7" s="67"/>
      <c r="BQ7" s="51">
        <v>1</v>
      </c>
      <c r="BR7" s="71"/>
      <c r="BS7" s="667" t="s">
        <v>28</v>
      </c>
      <c r="BT7" s="668"/>
      <c r="BU7" s="668"/>
      <c r="BV7" s="668"/>
      <c r="BW7" s="668"/>
      <c r="BX7" s="668"/>
      <c r="BY7" s="668"/>
      <c r="BZ7" s="668"/>
      <c r="CA7" s="668"/>
      <c r="CB7" s="668"/>
      <c r="CC7" s="668"/>
      <c r="CD7" s="668"/>
      <c r="CE7" s="668"/>
      <c r="CF7" s="668"/>
      <c r="CG7" s="669"/>
      <c r="CH7" s="679">
        <v>0</v>
      </c>
      <c r="CI7" s="680"/>
      <c r="CJ7" s="680"/>
      <c r="CK7" s="680"/>
      <c r="CL7" s="681"/>
      <c r="CM7" s="679">
        <v>97</v>
      </c>
      <c r="CN7" s="680"/>
      <c r="CO7" s="680"/>
      <c r="CP7" s="680"/>
      <c r="CQ7" s="681"/>
      <c r="CR7" s="679">
        <v>37</v>
      </c>
      <c r="CS7" s="680"/>
      <c r="CT7" s="680"/>
      <c r="CU7" s="680"/>
      <c r="CV7" s="681"/>
      <c r="CW7" s="679" t="s">
        <v>203</v>
      </c>
      <c r="CX7" s="680"/>
      <c r="CY7" s="680"/>
      <c r="CZ7" s="680"/>
      <c r="DA7" s="681"/>
      <c r="DB7" s="679" t="s">
        <v>203</v>
      </c>
      <c r="DC7" s="680"/>
      <c r="DD7" s="680"/>
      <c r="DE7" s="680"/>
      <c r="DF7" s="681"/>
      <c r="DG7" s="679" t="s">
        <v>203</v>
      </c>
      <c r="DH7" s="680"/>
      <c r="DI7" s="680"/>
      <c r="DJ7" s="680"/>
      <c r="DK7" s="681"/>
      <c r="DL7" s="679" t="s">
        <v>203</v>
      </c>
      <c r="DM7" s="680"/>
      <c r="DN7" s="680"/>
      <c r="DO7" s="680"/>
      <c r="DP7" s="681"/>
      <c r="DQ7" s="679" t="s">
        <v>203</v>
      </c>
      <c r="DR7" s="680"/>
      <c r="DS7" s="680"/>
      <c r="DT7" s="680"/>
      <c r="DU7" s="681"/>
      <c r="DV7" s="667"/>
      <c r="DW7" s="668"/>
      <c r="DX7" s="668"/>
      <c r="DY7" s="668"/>
      <c r="DZ7" s="682"/>
      <c r="EA7" s="67"/>
    </row>
    <row r="8" spans="1:131" s="47" customFormat="1" ht="26.25" customHeight="1" x14ac:dyDescent="0.2">
      <c r="A8" s="52">
        <v>2</v>
      </c>
      <c r="B8" s="683" t="s">
        <v>217</v>
      </c>
      <c r="C8" s="684"/>
      <c r="D8" s="684"/>
      <c r="E8" s="684"/>
      <c r="F8" s="684"/>
      <c r="G8" s="684"/>
      <c r="H8" s="684"/>
      <c r="I8" s="684"/>
      <c r="J8" s="684"/>
      <c r="K8" s="684"/>
      <c r="L8" s="684"/>
      <c r="M8" s="684"/>
      <c r="N8" s="684"/>
      <c r="O8" s="684"/>
      <c r="P8" s="685"/>
      <c r="Q8" s="686">
        <v>1264</v>
      </c>
      <c r="R8" s="687"/>
      <c r="S8" s="687"/>
      <c r="T8" s="687"/>
      <c r="U8" s="687"/>
      <c r="V8" s="687">
        <v>1166</v>
      </c>
      <c r="W8" s="687"/>
      <c r="X8" s="687"/>
      <c r="Y8" s="687"/>
      <c r="Z8" s="687"/>
      <c r="AA8" s="687">
        <v>98</v>
      </c>
      <c r="AB8" s="687"/>
      <c r="AC8" s="687"/>
      <c r="AD8" s="687"/>
      <c r="AE8" s="688"/>
      <c r="AF8" s="689">
        <v>98</v>
      </c>
      <c r="AG8" s="690"/>
      <c r="AH8" s="690"/>
      <c r="AI8" s="690"/>
      <c r="AJ8" s="691"/>
      <c r="AK8" s="692">
        <v>655</v>
      </c>
      <c r="AL8" s="687"/>
      <c r="AM8" s="687"/>
      <c r="AN8" s="687"/>
      <c r="AO8" s="687"/>
      <c r="AP8" s="687">
        <v>3299</v>
      </c>
      <c r="AQ8" s="687"/>
      <c r="AR8" s="687"/>
      <c r="AS8" s="687"/>
      <c r="AT8" s="687"/>
      <c r="AU8" s="693"/>
      <c r="AV8" s="693"/>
      <c r="AW8" s="693"/>
      <c r="AX8" s="693"/>
      <c r="AY8" s="694"/>
      <c r="AZ8" s="56"/>
      <c r="BA8" s="56"/>
      <c r="BB8" s="56"/>
      <c r="BC8" s="56"/>
      <c r="BD8" s="56"/>
      <c r="BE8" s="67"/>
      <c r="BF8" s="67"/>
      <c r="BG8" s="67"/>
      <c r="BH8" s="67"/>
      <c r="BI8" s="67"/>
      <c r="BJ8" s="67"/>
      <c r="BK8" s="67"/>
      <c r="BL8" s="67"/>
      <c r="BM8" s="67"/>
      <c r="BN8" s="67"/>
      <c r="BO8" s="67"/>
      <c r="BP8" s="67"/>
      <c r="BQ8" s="52">
        <v>2</v>
      </c>
      <c r="BR8" s="72" t="s">
        <v>176</v>
      </c>
      <c r="BS8" s="683" t="s">
        <v>544</v>
      </c>
      <c r="BT8" s="684"/>
      <c r="BU8" s="684"/>
      <c r="BV8" s="684"/>
      <c r="BW8" s="684"/>
      <c r="BX8" s="684"/>
      <c r="BY8" s="684"/>
      <c r="BZ8" s="684"/>
      <c r="CA8" s="684"/>
      <c r="CB8" s="684"/>
      <c r="CC8" s="684"/>
      <c r="CD8" s="684"/>
      <c r="CE8" s="684"/>
      <c r="CF8" s="684"/>
      <c r="CG8" s="685"/>
      <c r="CH8" s="695">
        <v>0</v>
      </c>
      <c r="CI8" s="690"/>
      <c r="CJ8" s="690"/>
      <c r="CK8" s="690"/>
      <c r="CL8" s="696"/>
      <c r="CM8" s="695">
        <v>11</v>
      </c>
      <c r="CN8" s="690"/>
      <c r="CO8" s="690"/>
      <c r="CP8" s="690"/>
      <c r="CQ8" s="696"/>
      <c r="CR8" s="695">
        <v>10</v>
      </c>
      <c r="CS8" s="690"/>
      <c r="CT8" s="690"/>
      <c r="CU8" s="690"/>
      <c r="CV8" s="696"/>
      <c r="CW8" s="695" t="s">
        <v>203</v>
      </c>
      <c r="CX8" s="690"/>
      <c r="CY8" s="690"/>
      <c r="CZ8" s="690"/>
      <c r="DA8" s="696"/>
      <c r="DB8" s="695" t="s">
        <v>203</v>
      </c>
      <c r="DC8" s="690"/>
      <c r="DD8" s="690"/>
      <c r="DE8" s="690"/>
      <c r="DF8" s="696"/>
      <c r="DG8" s="695">
        <v>867</v>
      </c>
      <c r="DH8" s="690"/>
      <c r="DI8" s="690"/>
      <c r="DJ8" s="690"/>
      <c r="DK8" s="696"/>
      <c r="DL8" s="695" t="s">
        <v>203</v>
      </c>
      <c r="DM8" s="690"/>
      <c r="DN8" s="690"/>
      <c r="DO8" s="690"/>
      <c r="DP8" s="696"/>
      <c r="DQ8" s="695" t="s">
        <v>203</v>
      </c>
      <c r="DR8" s="690"/>
      <c r="DS8" s="690"/>
      <c r="DT8" s="690"/>
      <c r="DU8" s="696"/>
      <c r="DV8" s="683"/>
      <c r="DW8" s="684"/>
      <c r="DX8" s="684"/>
      <c r="DY8" s="684"/>
      <c r="DZ8" s="697"/>
      <c r="EA8" s="67"/>
    </row>
    <row r="9" spans="1:131" s="47" customFormat="1" ht="26.25" customHeight="1" x14ac:dyDescent="0.2">
      <c r="A9" s="52">
        <v>3</v>
      </c>
      <c r="B9" s="683"/>
      <c r="C9" s="684"/>
      <c r="D9" s="684"/>
      <c r="E9" s="684"/>
      <c r="F9" s="684"/>
      <c r="G9" s="684"/>
      <c r="H9" s="684"/>
      <c r="I9" s="684"/>
      <c r="J9" s="684"/>
      <c r="K9" s="684"/>
      <c r="L9" s="684"/>
      <c r="M9" s="684"/>
      <c r="N9" s="684"/>
      <c r="O9" s="684"/>
      <c r="P9" s="685"/>
      <c r="Q9" s="686"/>
      <c r="R9" s="687"/>
      <c r="S9" s="687"/>
      <c r="T9" s="687"/>
      <c r="U9" s="687"/>
      <c r="V9" s="687"/>
      <c r="W9" s="687"/>
      <c r="X9" s="687"/>
      <c r="Y9" s="687"/>
      <c r="Z9" s="687"/>
      <c r="AA9" s="687"/>
      <c r="AB9" s="687"/>
      <c r="AC9" s="687"/>
      <c r="AD9" s="687"/>
      <c r="AE9" s="688"/>
      <c r="AF9" s="689"/>
      <c r="AG9" s="690"/>
      <c r="AH9" s="690"/>
      <c r="AI9" s="690"/>
      <c r="AJ9" s="691"/>
      <c r="AK9" s="692"/>
      <c r="AL9" s="687"/>
      <c r="AM9" s="687"/>
      <c r="AN9" s="687"/>
      <c r="AO9" s="687"/>
      <c r="AP9" s="687"/>
      <c r="AQ9" s="687"/>
      <c r="AR9" s="687"/>
      <c r="AS9" s="687"/>
      <c r="AT9" s="687"/>
      <c r="AU9" s="693"/>
      <c r="AV9" s="693"/>
      <c r="AW9" s="693"/>
      <c r="AX9" s="693"/>
      <c r="AY9" s="694"/>
      <c r="AZ9" s="56"/>
      <c r="BA9" s="56"/>
      <c r="BB9" s="56"/>
      <c r="BC9" s="56"/>
      <c r="BD9" s="56"/>
      <c r="BE9" s="67"/>
      <c r="BF9" s="67"/>
      <c r="BG9" s="67"/>
      <c r="BH9" s="67"/>
      <c r="BI9" s="67"/>
      <c r="BJ9" s="67"/>
      <c r="BK9" s="67"/>
      <c r="BL9" s="67"/>
      <c r="BM9" s="67"/>
      <c r="BN9" s="67"/>
      <c r="BO9" s="67"/>
      <c r="BP9" s="67"/>
      <c r="BQ9" s="52">
        <v>3</v>
      </c>
      <c r="BR9" s="72"/>
      <c r="BS9" s="683"/>
      <c r="BT9" s="684"/>
      <c r="BU9" s="684"/>
      <c r="BV9" s="684"/>
      <c r="BW9" s="684"/>
      <c r="BX9" s="684"/>
      <c r="BY9" s="684"/>
      <c r="BZ9" s="684"/>
      <c r="CA9" s="684"/>
      <c r="CB9" s="684"/>
      <c r="CC9" s="684"/>
      <c r="CD9" s="684"/>
      <c r="CE9" s="684"/>
      <c r="CF9" s="684"/>
      <c r="CG9" s="685"/>
      <c r="CH9" s="695"/>
      <c r="CI9" s="690"/>
      <c r="CJ9" s="690"/>
      <c r="CK9" s="690"/>
      <c r="CL9" s="696"/>
      <c r="CM9" s="695"/>
      <c r="CN9" s="690"/>
      <c r="CO9" s="690"/>
      <c r="CP9" s="690"/>
      <c r="CQ9" s="696"/>
      <c r="CR9" s="695"/>
      <c r="CS9" s="690"/>
      <c r="CT9" s="690"/>
      <c r="CU9" s="690"/>
      <c r="CV9" s="696"/>
      <c r="CW9" s="695"/>
      <c r="CX9" s="690"/>
      <c r="CY9" s="690"/>
      <c r="CZ9" s="690"/>
      <c r="DA9" s="696"/>
      <c r="DB9" s="695"/>
      <c r="DC9" s="690"/>
      <c r="DD9" s="690"/>
      <c r="DE9" s="690"/>
      <c r="DF9" s="696"/>
      <c r="DG9" s="695"/>
      <c r="DH9" s="690"/>
      <c r="DI9" s="690"/>
      <c r="DJ9" s="690"/>
      <c r="DK9" s="696"/>
      <c r="DL9" s="695"/>
      <c r="DM9" s="690"/>
      <c r="DN9" s="690"/>
      <c r="DO9" s="690"/>
      <c r="DP9" s="696"/>
      <c r="DQ9" s="695"/>
      <c r="DR9" s="690"/>
      <c r="DS9" s="690"/>
      <c r="DT9" s="690"/>
      <c r="DU9" s="696"/>
      <c r="DV9" s="683"/>
      <c r="DW9" s="684"/>
      <c r="DX9" s="684"/>
      <c r="DY9" s="684"/>
      <c r="DZ9" s="697"/>
      <c r="EA9" s="67"/>
    </row>
    <row r="10" spans="1:131" s="47" customFormat="1" ht="26.25" customHeight="1" x14ac:dyDescent="0.2">
      <c r="A10" s="52">
        <v>4</v>
      </c>
      <c r="B10" s="683"/>
      <c r="C10" s="684"/>
      <c r="D10" s="684"/>
      <c r="E10" s="684"/>
      <c r="F10" s="684"/>
      <c r="G10" s="684"/>
      <c r="H10" s="684"/>
      <c r="I10" s="684"/>
      <c r="J10" s="684"/>
      <c r="K10" s="684"/>
      <c r="L10" s="684"/>
      <c r="M10" s="684"/>
      <c r="N10" s="684"/>
      <c r="O10" s="684"/>
      <c r="P10" s="685"/>
      <c r="Q10" s="686"/>
      <c r="R10" s="687"/>
      <c r="S10" s="687"/>
      <c r="T10" s="687"/>
      <c r="U10" s="687"/>
      <c r="V10" s="687"/>
      <c r="W10" s="687"/>
      <c r="X10" s="687"/>
      <c r="Y10" s="687"/>
      <c r="Z10" s="687"/>
      <c r="AA10" s="687"/>
      <c r="AB10" s="687"/>
      <c r="AC10" s="687"/>
      <c r="AD10" s="687"/>
      <c r="AE10" s="688"/>
      <c r="AF10" s="689"/>
      <c r="AG10" s="690"/>
      <c r="AH10" s="690"/>
      <c r="AI10" s="690"/>
      <c r="AJ10" s="691"/>
      <c r="AK10" s="692"/>
      <c r="AL10" s="687"/>
      <c r="AM10" s="687"/>
      <c r="AN10" s="687"/>
      <c r="AO10" s="687"/>
      <c r="AP10" s="687"/>
      <c r="AQ10" s="687"/>
      <c r="AR10" s="687"/>
      <c r="AS10" s="687"/>
      <c r="AT10" s="687"/>
      <c r="AU10" s="693"/>
      <c r="AV10" s="693"/>
      <c r="AW10" s="693"/>
      <c r="AX10" s="693"/>
      <c r="AY10" s="694"/>
      <c r="AZ10" s="56"/>
      <c r="BA10" s="56"/>
      <c r="BB10" s="56"/>
      <c r="BC10" s="56"/>
      <c r="BD10" s="56"/>
      <c r="BE10" s="67"/>
      <c r="BF10" s="67"/>
      <c r="BG10" s="67"/>
      <c r="BH10" s="67"/>
      <c r="BI10" s="67"/>
      <c r="BJ10" s="67"/>
      <c r="BK10" s="67"/>
      <c r="BL10" s="67"/>
      <c r="BM10" s="67"/>
      <c r="BN10" s="67"/>
      <c r="BO10" s="67"/>
      <c r="BP10" s="67"/>
      <c r="BQ10" s="52">
        <v>4</v>
      </c>
      <c r="BR10" s="72"/>
      <c r="BS10" s="683"/>
      <c r="BT10" s="684"/>
      <c r="BU10" s="684"/>
      <c r="BV10" s="684"/>
      <c r="BW10" s="684"/>
      <c r="BX10" s="684"/>
      <c r="BY10" s="684"/>
      <c r="BZ10" s="684"/>
      <c r="CA10" s="684"/>
      <c r="CB10" s="684"/>
      <c r="CC10" s="684"/>
      <c r="CD10" s="684"/>
      <c r="CE10" s="684"/>
      <c r="CF10" s="684"/>
      <c r="CG10" s="685"/>
      <c r="CH10" s="695"/>
      <c r="CI10" s="690"/>
      <c r="CJ10" s="690"/>
      <c r="CK10" s="690"/>
      <c r="CL10" s="696"/>
      <c r="CM10" s="695"/>
      <c r="CN10" s="690"/>
      <c r="CO10" s="690"/>
      <c r="CP10" s="690"/>
      <c r="CQ10" s="696"/>
      <c r="CR10" s="695"/>
      <c r="CS10" s="690"/>
      <c r="CT10" s="690"/>
      <c r="CU10" s="690"/>
      <c r="CV10" s="696"/>
      <c r="CW10" s="695"/>
      <c r="CX10" s="690"/>
      <c r="CY10" s="690"/>
      <c r="CZ10" s="690"/>
      <c r="DA10" s="696"/>
      <c r="DB10" s="695"/>
      <c r="DC10" s="690"/>
      <c r="DD10" s="690"/>
      <c r="DE10" s="690"/>
      <c r="DF10" s="696"/>
      <c r="DG10" s="695"/>
      <c r="DH10" s="690"/>
      <c r="DI10" s="690"/>
      <c r="DJ10" s="690"/>
      <c r="DK10" s="696"/>
      <c r="DL10" s="695"/>
      <c r="DM10" s="690"/>
      <c r="DN10" s="690"/>
      <c r="DO10" s="690"/>
      <c r="DP10" s="696"/>
      <c r="DQ10" s="695"/>
      <c r="DR10" s="690"/>
      <c r="DS10" s="690"/>
      <c r="DT10" s="690"/>
      <c r="DU10" s="696"/>
      <c r="DV10" s="683"/>
      <c r="DW10" s="684"/>
      <c r="DX10" s="684"/>
      <c r="DY10" s="684"/>
      <c r="DZ10" s="697"/>
      <c r="EA10" s="67"/>
    </row>
    <row r="11" spans="1:131" s="47" customFormat="1" ht="26.25" customHeight="1" x14ac:dyDescent="0.2">
      <c r="A11" s="52">
        <v>5</v>
      </c>
      <c r="B11" s="683"/>
      <c r="C11" s="684"/>
      <c r="D11" s="684"/>
      <c r="E11" s="684"/>
      <c r="F11" s="684"/>
      <c r="G11" s="684"/>
      <c r="H11" s="684"/>
      <c r="I11" s="684"/>
      <c r="J11" s="684"/>
      <c r="K11" s="684"/>
      <c r="L11" s="684"/>
      <c r="M11" s="684"/>
      <c r="N11" s="684"/>
      <c r="O11" s="684"/>
      <c r="P11" s="685"/>
      <c r="Q11" s="686"/>
      <c r="R11" s="687"/>
      <c r="S11" s="687"/>
      <c r="T11" s="687"/>
      <c r="U11" s="687"/>
      <c r="V11" s="687"/>
      <c r="W11" s="687"/>
      <c r="X11" s="687"/>
      <c r="Y11" s="687"/>
      <c r="Z11" s="687"/>
      <c r="AA11" s="687"/>
      <c r="AB11" s="687"/>
      <c r="AC11" s="687"/>
      <c r="AD11" s="687"/>
      <c r="AE11" s="688"/>
      <c r="AF11" s="689"/>
      <c r="AG11" s="690"/>
      <c r="AH11" s="690"/>
      <c r="AI11" s="690"/>
      <c r="AJ11" s="691"/>
      <c r="AK11" s="692"/>
      <c r="AL11" s="687"/>
      <c r="AM11" s="687"/>
      <c r="AN11" s="687"/>
      <c r="AO11" s="687"/>
      <c r="AP11" s="687"/>
      <c r="AQ11" s="687"/>
      <c r="AR11" s="687"/>
      <c r="AS11" s="687"/>
      <c r="AT11" s="687"/>
      <c r="AU11" s="693"/>
      <c r="AV11" s="693"/>
      <c r="AW11" s="693"/>
      <c r="AX11" s="693"/>
      <c r="AY11" s="694"/>
      <c r="AZ11" s="56"/>
      <c r="BA11" s="56"/>
      <c r="BB11" s="56"/>
      <c r="BC11" s="56"/>
      <c r="BD11" s="56"/>
      <c r="BE11" s="67"/>
      <c r="BF11" s="67"/>
      <c r="BG11" s="67"/>
      <c r="BH11" s="67"/>
      <c r="BI11" s="67"/>
      <c r="BJ11" s="67"/>
      <c r="BK11" s="67"/>
      <c r="BL11" s="67"/>
      <c r="BM11" s="67"/>
      <c r="BN11" s="67"/>
      <c r="BO11" s="67"/>
      <c r="BP11" s="67"/>
      <c r="BQ11" s="52">
        <v>5</v>
      </c>
      <c r="BR11" s="72"/>
      <c r="BS11" s="683"/>
      <c r="BT11" s="684"/>
      <c r="BU11" s="684"/>
      <c r="BV11" s="684"/>
      <c r="BW11" s="684"/>
      <c r="BX11" s="684"/>
      <c r="BY11" s="684"/>
      <c r="BZ11" s="684"/>
      <c r="CA11" s="684"/>
      <c r="CB11" s="684"/>
      <c r="CC11" s="684"/>
      <c r="CD11" s="684"/>
      <c r="CE11" s="684"/>
      <c r="CF11" s="684"/>
      <c r="CG11" s="685"/>
      <c r="CH11" s="695"/>
      <c r="CI11" s="690"/>
      <c r="CJ11" s="690"/>
      <c r="CK11" s="690"/>
      <c r="CL11" s="696"/>
      <c r="CM11" s="695"/>
      <c r="CN11" s="690"/>
      <c r="CO11" s="690"/>
      <c r="CP11" s="690"/>
      <c r="CQ11" s="696"/>
      <c r="CR11" s="695"/>
      <c r="CS11" s="690"/>
      <c r="CT11" s="690"/>
      <c r="CU11" s="690"/>
      <c r="CV11" s="696"/>
      <c r="CW11" s="695"/>
      <c r="CX11" s="690"/>
      <c r="CY11" s="690"/>
      <c r="CZ11" s="690"/>
      <c r="DA11" s="696"/>
      <c r="DB11" s="695"/>
      <c r="DC11" s="690"/>
      <c r="DD11" s="690"/>
      <c r="DE11" s="690"/>
      <c r="DF11" s="696"/>
      <c r="DG11" s="695"/>
      <c r="DH11" s="690"/>
      <c r="DI11" s="690"/>
      <c r="DJ11" s="690"/>
      <c r="DK11" s="696"/>
      <c r="DL11" s="695"/>
      <c r="DM11" s="690"/>
      <c r="DN11" s="690"/>
      <c r="DO11" s="690"/>
      <c r="DP11" s="696"/>
      <c r="DQ11" s="695"/>
      <c r="DR11" s="690"/>
      <c r="DS11" s="690"/>
      <c r="DT11" s="690"/>
      <c r="DU11" s="696"/>
      <c r="DV11" s="683"/>
      <c r="DW11" s="684"/>
      <c r="DX11" s="684"/>
      <c r="DY11" s="684"/>
      <c r="DZ11" s="697"/>
      <c r="EA11" s="67"/>
    </row>
    <row r="12" spans="1:131" s="47" customFormat="1" ht="26.25" customHeight="1" x14ac:dyDescent="0.2">
      <c r="A12" s="52">
        <v>6</v>
      </c>
      <c r="B12" s="683"/>
      <c r="C12" s="684"/>
      <c r="D12" s="684"/>
      <c r="E12" s="684"/>
      <c r="F12" s="684"/>
      <c r="G12" s="684"/>
      <c r="H12" s="684"/>
      <c r="I12" s="684"/>
      <c r="J12" s="684"/>
      <c r="K12" s="684"/>
      <c r="L12" s="684"/>
      <c r="M12" s="684"/>
      <c r="N12" s="684"/>
      <c r="O12" s="684"/>
      <c r="P12" s="685"/>
      <c r="Q12" s="686"/>
      <c r="R12" s="687"/>
      <c r="S12" s="687"/>
      <c r="T12" s="687"/>
      <c r="U12" s="687"/>
      <c r="V12" s="687"/>
      <c r="W12" s="687"/>
      <c r="X12" s="687"/>
      <c r="Y12" s="687"/>
      <c r="Z12" s="687"/>
      <c r="AA12" s="687"/>
      <c r="AB12" s="687"/>
      <c r="AC12" s="687"/>
      <c r="AD12" s="687"/>
      <c r="AE12" s="688"/>
      <c r="AF12" s="689"/>
      <c r="AG12" s="690"/>
      <c r="AH12" s="690"/>
      <c r="AI12" s="690"/>
      <c r="AJ12" s="691"/>
      <c r="AK12" s="692"/>
      <c r="AL12" s="687"/>
      <c r="AM12" s="687"/>
      <c r="AN12" s="687"/>
      <c r="AO12" s="687"/>
      <c r="AP12" s="687"/>
      <c r="AQ12" s="687"/>
      <c r="AR12" s="687"/>
      <c r="AS12" s="687"/>
      <c r="AT12" s="687"/>
      <c r="AU12" s="693"/>
      <c r="AV12" s="693"/>
      <c r="AW12" s="693"/>
      <c r="AX12" s="693"/>
      <c r="AY12" s="694"/>
      <c r="AZ12" s="56"/>
      <c r="BA12" s="56"/>
      <c r="BB12" s="56"/>
      <c r="BC12" s="56"/>
      <c r="BD12" s="56"/>
      <c r="BE12" s="67"/>
      <c r="BF12" s="67"/>
      <c r="BG12" s="67"/>
      <c r="BH12" s="67"/>
      <c r="BI12" s="67"/>
      <c r="BJ12" s="67"/>
      <c r="BK12" s="67"/>
      <c r="BL12" s="67"/>
      <c r="BM12" s="67"/>
      <c r="BN12" s="67"/>
      <c r="BO12" s="67"/>
      <c r="BP12" s="67"/>
      <c r="BQ12" s="52">
        <v>6</v>
      </c>
      <c r="BR12" s="72"/>
      <c r="BS12" s="683"/>
      <c r="BT12" s="684"/>
      <c r="BU12" s="684"/>
      <c r="BV12" s="684"/>
      <c r="BW12" s="684"/>
      <c r="BX12" s="684"/>
      <c r="BY12" s="684"/>
      <c r="BZ12" s="684"/>
      <c r="CA12" s="684"/>
      <c r="CB12" s="684"/>
      <c r="CC12" s="684"/>
      <c r="CD12" s="684"/>
      <c r="CE12" s="684"/>
      <c r="CF12" s="684"/>
      <c r="CG12" s="685"/>
      <c r="CH12" s="695"/>
      <c r="CI12" s="690"/>
      <c r="CJ12" s="690"/>
      <c r="CK12" s="690"/>
      <c r="CL12" s="696"/>
      <c r="CM12" s="695"/>
      <c r="CN12" s="690"/>
      <c r="CO12" s="690"/>
      <c r="CP12" s="690"/>
      <c r="CQ12" s="696"/>
      <c r="CR12" s="695"/>
      <c r="CS12" s="690"/>
      <c r="CT12" s="690"/>
      <c r="CU12" s="690"/>
      <c r="CV12" s="696"/>
      <c r="CW12" s="695"/>
      <c r="CX12" s="690"/>
      <c r="CY12" s="690"/>
      <c r="CZ12" s="690"/>
      <c r="DA12" s="696"/>
      <c r="DB12" s="695"/>
      <c r="DC12" s="690"/>
      <c r="DD12" s="690"/>
      <c r="DE12" s="690"/>
      <c r="DF12" s="696"/>
      <c r="DG12" s="695"/>
      <c r="DH12" s="690"/>
      <c r="DI12" s="690"/>
      <c r="DJ12" s="690"/>
      <c r="DK12" s="696"/>
      <c r="DL12" s="695"/>
      <c r="DM12" s="690"/>
      <c r="DN12" s="690"/>
      <c r="DO12" s="690"/>
      <c r="DP12" s="696"/>
      <c r="DQ12" s="695"/>
      <c r="DR12" s="690"/>
      <c r="DS12" s="690"/>
      <c r="DT12" s="690"/>
      <c r="DU12" s="696"/>
      <c r="DV12" s="683"/>
      <c r="DW12" s="684"/>
      <c r="DX12" s="684"/>
      <c r="DY12" s="684"/>
      <c r="DZ12" s="697"/>
      <c r="EA12" s="67"/>
    </row>
    <row r="13" spans="1:131" s="47" customFormat="1" ht="26.25" customHeight="1" x14ac:dyDescent="0.2">
      <c r="A13" s="52">
        <v>7</v>
      </c>
      <c r="B13" s="683"/>
      <c r="C13" s="684"/>
      <c r="D13" s="684"/>
      <c r="E13" s="684"/>
      <c r="F13" s="684"/>
      <c r="G13" s="684"/>
      <c r="H13" s="684"/>
      <c r="I13" s="684"/>
      <c r="J13" s="684"/>
      <c r="K13" s="684"/>
      <c r="L13" s="684"/>
      <c r="M13" s="684"/>
      <c r="N13" s="684"/>
      <c r="O13" s="684"/>
      <c r="P13" s="685"/>
      <c r="Q13" s="686"/>
      <c r="R13" s="687"/>
      <c r="S13" s="687"/>
      <c r="T13" s="687"/>
      <c r="U13" s="687"/>
      <c r="V13" s="687"/>
      <c r="W13" s="687"/>
      <c r="X13" s="687"/>
      <c r="Y13" s="687"/>
      <c r="Z13" s="687"/>
      <c r="AA13" s="687"/>
      <c r="AB13" s="687"/>
      <c r="AC13" s="687"/>
      <c r="AD13" s="687"/>
      <c r="AE13" s="688"/>
      <c r="AF13" s="689"/>
      <c r="AG13" s="690"/>
      <c r="AH13" s="690"/>
      <c r="AI13" s="690"/>
      <c r="AJ13" s="691"/>
      <c r="AK13" s="692"/>
      <c r="AL13" s="687"/>
      <c r="AM13" s="687"/>
      <c r="AN13" s="687"/>
      <c r="AO13" s="687"/>
      <c r="AP13" s="687"/>
      <c r="AQ13" s="687"/>
      <c r="AR13" s="687"/>
      <c r="AS13" s="687"/>
      <c r="AT13" s="687"/>
      <c r="AU13" s="693"/>
      <c r="AV13" s="693"/>
      <c r="AW13" s="693"/>
      <c r="AX13" s="693"/>
      <c r="AY13" s="694"/>
      <c r="AZ13" s="56"/>
      <c r="BA13" s="56"/>
      <c r="BB13" s="56"/>
      <c r="BC13" s="56"/>
      <c r="BD13" s="56"/>
      <c r="BE13" s="67"/>
      <c r="BF13" s="67"/>
      <c r="BG13" s="67"/>
      <c r="BH13" s="67"/>
      <c r="BI13" s="67"/>
      <c r="BJ13" s="67"/>
      <c r="BK13" s="67"/>
      <c r="BL13" s="67"/>
      <c r="BM13" s="67"/>
      <c r="BN13" s="67"/>
      <c r="BO13" s="67"/>
      <c r="BP13" s="67"/>
      <c r="BQ13" s="52">
        <v>7</v>
      </c>
      <c r="BR13" s="72"/>
      <c r="BS13" s="683"/>
      <c r="BT13" s="684"/>
      <c r="BU13" s="684"/>
      <c r="BV13" s="684"/>
      <c r="BW13" s="684"/>
      <c r="BX13" s="684"/>
      <c r="BY13" s="684"/>
      <c r="BZ13" s="684"/>
      <c r="CA13" s="684"/>
      <c r="CB13" s="684"/>
      <c r="CC13" s="684"/>
      <c r="CD13" s="684"/>
      <c r="CE13" s="684"/>
      <c r="CF13" s="684"/>
      <c r="CG13" s="685"/>
      <c r="CH13" s="695"/>
      <c r="CI13" s="690"/>
      <c r="CJ13" s="690"/>
      <c r="CK13" s="690"/>
      <c r="CL13" s="696"/>
      <c r="CM13" s="695"/>
      <c r="CN13" s="690"/>
      <c r="CO13" s="690"/>
      <c r="CP13" s="690"/>
      <c r="CQ13" s="696"/>
      <c r="CR13" s="695"/>
      <c r="CS13" s="690"/>
      <c r="CT13" s="690"/>
      <c r="CU13" s="690"/>
      <c r="CV13" s="696"/>
      <c r="CW13" s="695"/>
      <c r="CX13" s="690"/>
      <c r="CY13" s="690"/>
      <c r="CZ13" s="690"/>
      <c r="DA13" s="696"/>
      <c r="DB13" s="695"/>
      <c r="DC13" s="690"/>
      <c r="DD13" s="690"/>
      <c r="DE13" s="690"/>
      <c r="DF13" s="696"/>
      <c r="DG13" s="695"/>
      <c r="DH13" s="690"/>
      <c r="DI13" s="690"/>
      <c r="DJ13" s="690"/>
      <c r="DK13" s="696"/>
      <c r="DL13" s="695"/>
      <c r="DM13" s="690"/>
      <c r="DN13" s="690"/>
      <c r="DO13" s="690"/>
      <c r="DP13" s="696"/>
      <c r="DQ13" s="695"/>
      <c r="DR13" s="690"/>
      <c r="DS13" s="690"/>
      <c r="DT13" s="690"/>
      <c r="DU13" s="696"/>
      <c r="DV13" s="683"/>
      <c r="DW13" s="684"/>
      <c r="DX13" s="684"/>
      <c r="DY13" s="684"/>
      <c r="DZ13" s="697"/>
      <c r="EA13" s="67"/>
    </row>
    <row r="14" spans="1:131" s="47" customFormat="1" ht="26.25" customHeight="1" x14ac:dyDescent="0.2">
      <c r="A14" s="52">
        <v>8</v>
      </c>
      <c r="B14" s="683"/>
      <c r="C14" s="684"/>
      <c r="D14" s="684"/>
      <c r="E14" s="684"/>
      <c r="F14" s="684"/>
      <c r="G14" s="684"/>
      <c r="H14" s="684"/>
      <c r="I14" s="684"/>
      <c r="J14" s="684"/>
      <c r="K14" s="684"/>
      <c r="L14" s="684"/>
      <c r="M14" s="684"/>
      <c r="N14" s="684"/>
      <c r="O14" s="684"/>
      <c r="P14" s="685"/>
      <c r="Q14" s="686"/>
      <c r="R14" s="687"/>
      <c r="S14" s="687"/>
      <c r="T14" s="687"/>
      <c r="U14" s="687"/>
      <c r="V14" s="687"/>
      <c r="W14" s="687"/>
      <c r="X14" s="687"/>
      <c r="Y14" s="687"/>
      <c r="Z14" s="687"/>
      <c r="AA14" s="687"/>
      <c r="AB14" s="687"/>
      <c r="AC14" s="687"/>
      <c r="AD14" s="687"/>
      <c r="AE14" s="688"/>
      <c r="AF14" s="689"/>
      <c r="AG14" s="690"/>
      <c r="AH14" s="690"/>
      <c r="AI14" s="690"/>
      <c r="AJ14" s="691"/>
      <c r="AK14" s="692"/>
      <c r="AL14" s="687"/>
      <c r="AM14" s="687"/>
      <c r="AN14" s="687"/>
      <c r="AO14" s="687"/>
      <c r="AP14" s="687"/>
      <c r="AQ14" s="687"/>
      <c r="AR14" s="687"/>
      <c r="AS14" s="687"/>
      <c r="AT14" s="687"/>
      <c r="AU14" s="693"/>
      <c r="AV14" s="693"/>
      <c r="AW14" s="693"/>
      <c r="AX14" s="693"/>
      <c r="AY14" s="694"/>
      <c r="AZ14" s="56"/>
      <c r="BA14" s="56"/>
      <c r="BB14" s="56"/>
      <c r="BC14" s="56"/>
      <c r="BD14" s="56"/>
      <c r="BE14" s="67"/>
      <c r="BF14" s="67"/>
      <c r="BG14" s="67"/>
      <c r="BH14" s="67"/>
      <c r="BI14" s="67"/>
      <c r="BJ14" s="67"/>
      <c r="BK14" s="67"/>
      <c r="BL14" s="67"/>
      <c r="BM14" s="67"/>
      <c r="BN14" s="67"/>
      <c r="BO14" s="67"/>
      <c r="BP14" s="67"/>
      <c r="BQ14" s="52">
        <v>8</v>
      </c>
      <c r="BR14" s="72"/>
      <c r="BS14" s="683"/>
      <c r="BT14" s="684"/>
      <c r="BU14" s="684"/>
      <c r="BV14" s="684"/>
      <c r="BW14" s="684"/>
      <c r="BX14" s="684"/>
      <c r="BY14" s="684"/>
      <c r="BZ14" s="684"/>
      <c r="CA14" s="684"/>
      <c r="CB14" s="684"/>
      <c r="CC14" s="684"/>
      <c r="CD14" s="684"/>
      <c r="CE14" s="684"/>
      <c r="CF14" s="684"/>
      <c r="CG14" s="685"/>
      <c r="CH14" s="695"/>
      <c r="CI14" s="690"/>
      <c r="CJ14" s="690"/>
      <c r="CK14" s="690"/>
      <c r="CL14" s="696"/>
      <c r="CM14" s="695"/>
      <c r="CN14" s="690"/>
      <c r="CO14" s="690"/>
      <c r="CP14" s="690"/>
      <c r="CQ14" s="696"/>
      <c r="CR14" s="695"/>
      <c r="CS14" s="690"/>
      <c r="CT14" s="690"/>
      <c r="CU14" s="690"/>
      <c r="CV14" s="696"/>
      <c r="CW14" s="695"/>
      <c r="CX14" s="690"/>
      <c r="CY14" s="690"/>
      <c r="CZ14" s="690"/>
      <c r="DA14" s="696"/>
      <c r="DB14" s="695"/>
      <c r="DC14" s="690"/>
      <c r="DD14" s="690"/>
      <c r="DE14" s="690"/>
      <c r="DF14" s="696"/>
      <c r="DG14" s="695"/>
      <c r="DH14" s="690"/>
      <c r="DI14" s="690"/>
      <c r="DJ14" s="690"/>
      <c r="DK14" s="696"/>
      <c r="DL14" s="695"/>
      <c r="DM14" s="690"/>
      <c r="DN14" s="690"/>
      <c r="DO14" s="690"/>
      <c r="DP14" s="696"/>
      <c r="DQ14" s="695"/>
      <c r="DR14" s="690"/>
      <c r="DS14" s="690"/>
      <c r="DT14" s="690"/>
      <c r="DU14" s="696"/>
      <c r="DV14" s="683"/>
      <c r="DW14" s="684"/>
      <c r="DX14" s="684"/>
      <c r="DY14" s="684"/>
      <c r="DZ14" s="697"/>
      <c r="EA14" s="67"/>
    </row>
    <row r="15" spans="1:131" s="47" customFormat="1" ht="26.25" customHeight="1" x14ac:dyDescent="0.2">
      <c r="A15" s="52">
        <v>9</v>
      </c>
      <c r="B15" s="683"/>
      <c r="C15" s="684"/>
      <c r="D15" s="684"/>
      <c r="E15" s="684"/>
      <c r="F15" s="684"/>
      <c r="G15" s="684"/>
      <c r="H15" s="684"/>
      <c r="I15" s="684"/>
      <c r="J15" s="684"/>
      <c r="K15" s="684"/>
      <c r="L15" s="684"/>
      <c r="M15" s="684"/>
      <c r="N15" s="684"/>
      <c r="O15" s="684"/>
      <c r="P15" s="685"/>
      <c r="Q15" s="686"/>
      <c r="R15" s="687"/>
      <c r="S15" s="687"/>
      <c r="T15" s="687"/>
      <c r="U15" s="687"/>
      <c r="V15" s="687"/>
      <c r="W15" s="687"/>
      <c r="X15" s="687"/>
      <c r="Y15" s="687"/>
      <c r="Z15" s="687"/>
      <c r="AA15" s="687"/>
      <c r="AB15" s="687"/>
      <c r="AC15" s="687"/>
      <c r="AD15" s="687"/>
      <c r="AE15" s="688"/>
      <c r="AF15" s="689"/>
      <c r="AG15" s="690"/>
      <c r="AH15" s="690"/>
      <c r="AI15" s="690"/>
      <c r="AJ15" s="691"/>
      <c r="AK15" s="692"/>
      <c r="AL15" s="687"/>
      <c r="AM15" s="687"/>
      <c r="AN15" s="687"/>
      <c r="AO15" s="687"/>
      <c r="AP15" s="687"/>
      <c r="AQ15" s="687"/>
      <c r="AR15" s="687"/>
      <c r="AS15" s="687"/>
      <c r="AT15" s="687"/>
      <c r="AU15" s="693"/>
      <c r="AV15" s="693"/>
      <c r="AW15" s="693"/>
      <c r="AX15" s="693"/>
      <c r="AY15" s="694"/>
      <c r="AZ15" s="56"/>
      <c r="BA15" s="56"/>
      <c r="BB15" s="56"/>
      <c r="BC15" s="56"/>
      <c r="BD15" s="56"/>
      <c r="BE15" s="67"/>
      <c r="BF15" s="67"/>
      <c r="BG15" s="67"/>
      <c r="BH15" s="67"/>
      <c r="BI15" s="67"/>
      <c r="BJ15" s="67"/>
      <c r="BK15" s="67"/>
      <c r="BL15" s="67"/>
      <c r="BM15" s="67"/>
      <c r="BN15" s="67"/>
      <c r="BO15" s="67"/>
      <c r="BP15" s="67"/>
      <c r="BQ15" s="52">
        <v>9</v>
      </c>
      <c r="BR15" s="72"/>
      <c r="BS15" s="683"/>
      <c r="BT15" s="684"/>
      <c r="BU15" s="684"/>
      <c r="BV15" s="684"/>
      <c r="BW15" s="684"/>
      <c r="BX15" s="684"/>
      <c r="BY15" s="684"/>
      <c r="BZ15" s="684"/>
      <c r="CA15" s="684"/>
      <c r="CB15" s="684"/>
      <c r="CC15" s="684"/>
      <c r="CD15" s="684"/>
      <c r="CE15" s="684"/>
      <c r="CF15" s="684"/>
      <c r="CG15" s="685"/>
      <c r="CH15" s="695"/>
      <c r="CI15" s="690"/>
      <c r="CJ15" s="690"/>
      <c r="CK15" s="690"/>
      <c r="CL15" s="696"/>
      <c r="CM15" s="695"/>
      <c r="CN15" s="690"/>
      <c r="CO15" s="690"/>
      <c r="CP15" s="690"/>
      <c r="CQ15" s="696"/>
      <c r="CR15" s="695"/>
      <c r="CS15" s="690"/>
      <c r="CT15" s="690"/>
      <c r="CU15" s="690"/>
      <c r="CV15" s="696"/>
      <c r="CW15" s="695"/>
      <c r="CX15" s="690"/>
      <c r="CY15" s="690"/>
      <c r="CZ15" s="690"/>
      <c r="DA15" s="696"/>
      <c r="DB15" s="695"/>
      <c r="DC15" s="690"/>
      <c r="DD15" s="690"/>
      <c r="DE15" s="690"/>
      <c r="DF15" s="696"/>
      <c r="DG15" s="695"/>
      <c r="DH15" s="690"/>
      <c r="DI15" s="690"/>
      <c r="DJ15" s="690"/>
      <c r="DK15" s="696"/>
      <c r="DL15" s="695"/>
      <c r="DM15" s="690"/>
      <c r="DN15" s="690"/>
      <c r="DO15" s="690"/>
      <c r="DP15" s="696"/>
      <c r="DQ15" s="695"/>
      <c r="DR15" s="690"/>
      <c r="DS15" s="690"/>
      <c r="DT15" s="690"/>
      <c r="DU15" s="696"/>
      <c r="DV15" s="683"/>
      <c r="DW15" s="684"/>
      <c r="DX15" s="684"/>
      <c r="DY15" s="684"/>
      <c r="DZ15" s="697"/>
      <c r="EA15" s="67"/>
    </row>
    <row r="16" spans="1:131" s="47" customFormat="1" ht="26.25" customHeight="1" x14ac:dyDescent="0.2">
      <c r="A16" s="52">
        <v>10</v>
      </c>
      <c r="B16" s="683"/>
      <c r="C16" s="684"/>
      <c r="D16" s="684"/>
      <c r="E16" s="684"/>
      <c r="F16" s="684"/>
      <c r="G16" s="684"/>
      <c r="H16" s="684"/>
      <c r="I16" s="684"/>
      <c r="J16" s="684"/>
      <c r="K16" s="684"/>
      <c r="L16" s="684"/>
      <c r="M16" s="684"/>
      <c r="N16" s="684"/>
      <c r="O16" s="684"/>
      <c r="P16" s="685"/>
      <c r="Q16" s="686"/>
      <c r="R16" s="687"/>
      <c r="S16" s="687"/>
      <c r="T16" s="687"/>
      <c r="U16" s="687"/>
      <c r="V16" s="687"/>
      <c r="W16" s="687"/>
      <c r="X16" s="687"/>
      <c r="Y16" s="687"/>
      <c r="Z16" s="687"/>
      <c r="AA16" s="687"/>
      <c r="AB16" s="687"/>
      <c r="AC16" s="687"/>
      <c r="AD16" s="687"/>
      <c r="AE16" s="688"/>
      <c r="AF16" s="689"/>
      <c r="AG16" s="690"/>
      <c r="AH16" s="690"/>
      <c r="AI16" s="690"/>
      <c r="AJ16" s="691"/>
      <c r="AK16" s="692"/>
      <c r="AL16" s="687"/>
      <c r="AM16" s="687"/>
      <c r="AN16" s="687"/>
      <c r="AO16" s="687"/>
      <c r="AP16" s="687"/>
      <c r="AQ16" s="687"/>
      <c r="AR16" s="687"/>
      <c r="AS16" s="687"/>
      <c r="AT16" s="687"/>
      <c r="AU16" s="693"/>
      <c r="AV16" s="693"/>
      <c r="AW16" s="693"/>
      <c r="AX16" s="693"/>
      <c r="AY16" s="694"/>
      <c r="AZ16" s="56"/>
      <c r="BA16" s="56"/>
      <c r="BB16" s="56"/>
      <c r="BC16" s="56"/>
      <c r="BD16" s="56"/>
      <c r="BE16" s="67"/>
      <c r="BF16" s="67"/>
      <c r="BG16" s="67"/>
      <c r="BH16" s="67"/>
      <c r="BI16" s="67"/>
      <c r="BJ16" s="67"/>
      <c r="BK16" s="67"/>
      <c r="BL16" s="67"/>
      <c r="BM16" s="67"/>
      <c r="BN16" s="67"/>
      <c r="BO16" s="67"/>
      <c r="BP16" s="67"/>
      <c r="BQ16" s="52">
        <v>10</v>
      </c>
      <c r="BR16" s="72"/>
      <c r="BS16" s="683"/>
      <c r="BT16" s="684"/>
      <c r="BU16" s="684"/>
      <c r="BV16" s="684"/>
      <c r="BW16" s="684"/>
      <c r="BX16" s="684"/>
      <c r="BY16" s="684"/>
      <c r="BZ16" s="684"/>
      <c r="CA16" s="684"/>
      <c r="CB16" s="684"/>
      <c r="CC16" s="684"/>
      <c r="CD16" s="684"/>
      <c r="CE16" s="684"/>
      <c r="CF16" s="684"/>
      <c r="CG16" s="685"/>
      <c r="CH16" s="695"/>
      <c r="CI16" s="690"/>
      <c r="CJ16" s="690"/>
      <c r="CK16" s="690"/>
      <c r="CL16" s="696"/>
      <c r="CM16" s="695"/>
      <c r="CN16" s="690"/>
      <c r="CO16" s="690"/>
      <c r="CP16" s="690"/>
      <c r="CQ16" s="696"/>
      <c r="CR16" s="695"/>
      <c r="CS16" s="690"/>
      <c r="CT16" s="690"/>
      <c r="CU16" s="690"/>
      <c r="CV16" s="696"/>
      <c r="CW16" s="695"/>
      <c r="CX16" s="690"/>
      <c r="CY16" s="690"/>
      <c r="CZ16" s="690"/>
      <c r="DA16" s="696"/>
      <c r="DB16" s="695"/>
      <c r="DC16" s="690"/>
      <c r="DD16" s="690"/>
      <c r="DE16" s="690"/>
      <c r="DF16" s="696"/>
      <c r="DG16" s="695"/>
      <c r="DH16" s="690"/>
      <c r="DI16" s="690"/>
      <c r="DJ16" s="690"/>
      <c r="DK16" s="696"/>
      <c r="DL16" s="695"/>
      <c r="DM16" s="690"/>
      <c r="DN16" s="690"/>
      <c r="DO16" s="690"/>
      <c r="DP16" s="696"/>
      <c r="DQ16" s="695"/>
      <c r="DR16" s="690"/>
      <c r="DS16" s="690"/>
      <c r="DT16" s="690"/>
      <c r="DU16" s="696"/>
      <c r="DV16" s="683"/>
      <c r="DW16" s="684"/>
      <c r="DX16" s="684"/>
      <c r="DY16" s="684"/>
      <c r="DZ16" s="697"/>
      <c r="EA16" s="67"/>
    </row>
    <row r="17" spans="1:131" s="47" customFormat="1" ht="26.25" customHeight="1" x14ac:dyDescent="0.2">
      <c r="A17" s="52">
        <v>11</v>
      </c>
      <c r="B17" s="683"/>
      <c r="C17" s="684"/>
      <c r="D17" s="684"/>
      <c r="E17" s="684"/>
      <c r="F17" s="684"/>
      <c r="G17" s="684"/>
      <c r="H17" s="684"/>
      <c r="I17" s="684"/>
      <c r="J17" s="684"/>
      <c r="K17" s="684"/>
      <c r="L17" s="684"/>
      <c r="M17" s="684"/>
      <c r="N17" s="684"/>
      <c r="O17" s="684"/>
      <c r="P17" s="685"/>
      <c r="Q17" s="686"/>
      <c r="R17" s="687"/>
      <c r="S17" s="687"/>
      <c r="T17" s="687"/>
      <c r="U17" s="687"/>
      <c r="V17" s="687"/>
      <c r="W17" s="687"/>
      <c r="X17" s="687"/>
      <c r="Y17" s="687"/>
      <c r="Z17" s="687"/>
      <c r="AA17" s="687"/>
      <c r="AB17" s="687"/>
      <c r="AC17" s="687"/>
      <c r="AD17" s="687"/>
      <c r="AE17" s="688"/>
      <c r="AF17" s="689"/>
      <c r="AG17" s="690"/>
      <c r="AH17" s="690"/>
      <c r="AI17" s="690"/>
      <c r="AJ17" s="691"/>
      <c r="AK17" s="692"/>
      <c r="AL17" s="687"/>
      <c r="AM17" s="687"/>
      <c r="AN17" s="687"/>
      <c r="AO17" s="687"/>
      <c r="AP17" s="687"/>
      <c r="AQ17" s="687"/>
      <c r="AR17" s="687"/>
      <c r="AS17" s="687"/>
      <c r="AT17" s="687"/>
      <c r="AU17" s="693"/>
      <c r="AV17" s="693"/>
      <c r="AW17" s="693"/>
      <c r="AX17" s="693"/>
      <c r="AY17" s="694"/>
      <c r="AZ17" s="56"/>
      <c r="BA17" s="56"/>
      <c r="BB17" s="56"/>
      <c r="BC17" s="56"/>
      <c r="BD17" s="56"/>
      <c r="BE17" s="67"/>
      <c r="BF17" s="67"/>
      <c r="BG17" s="67"/>
      <c r="BH17" s="67"/>
      <c r="BI17" s="67"/>
      <c r="BJ17" s="67"/>
      <c r="BK17" s="67"/>
      <c r="BL17" s="67"/>
      <c r="BM17" s="67"/>
      <c r="BN17" s="67"/>
      <c r="BO17" s="67"/>
      <c r="BP17" s="67"/>
      <c r="BQ17" s="52">
        <v>11</v>
      </c>
      <c r="BR17" s="72"/>
      <c r="BS17" s="683"/>
      <c r="BT17" s="684"/>
      <c r="BU17" s="684"/>
      <c r="BV17" s="684"/>
      <c r="BW17" s="684"/>
      <c r="BX17" s="684"/>
      <c r="BY17" s="684"/>
      <c r="BZ17" s="684"/>
      <c r="CA17" s="684"/>
      <c r="CB17" s="684"/>
      <c r="CC17" s="684"/>
      <c r="CD17" s="684"/>
      <c r="CE17" s="684"/>
      <c r="CF17" s="684"/>
      <c r="CG17" s="685"/>
      <c r="CH17" s="695"/>
      <c r="CI17" s="690"/>
      <c r="CJ17" s="690"/>
      <c r="CK17" s="690"/>
      <c r="CL17" s="696"/>
      <c r="CM17" s="695"/>
      <c r="CN17" s="690"/>
      <c r="CO17" s="690"/>
      <c r="CP17" s="690"/>
      <c r="CQ17" s="696"/>
      <c r="CR17" s="695"/>
      <c r="CS17" s="690"/>
      <c r="CT17" s="690"/>
      <c r="CU17" s="690"/>
      <c r="CV17" s="696"/>
      <c r="CW17" s="695"/>
      <c r="CX17" s="690"/>
      <c r="CY17" s="690"/>
      <c r="CZ17" s="690"/>
      <c r="DA17" s="696"/>
      <c r="DB17" s="695"/>
      <c r="DC17" s="690"/>
      <c r="DD17" s="690"/>
      <c r="DE17" s="690"/>
      <c r="DF17" s="696"/>
      <c r="DG17" s="695"/>
      <c r="DH17" s="690"/>
      <c r="DI17" s="690"/>
      <c r="DJ17" s="690"/>
      <c r="DK17" s="696"/>
      <c r="DL17" s="695"/>
      <c r="DM17" s="690"/>
      <c r="DN17" s="690"/>
      <c r="DO17" s="690"/>
      <c r="DP17" s="696"/>
      <c r="DQ17" s="695"/>
      <c r="DR17" s="690"/>
      <c r="DS17" s="690"/>
      <c r="DT17" s="690"/>
      <c r="DU17" s="696"/>
      <c r="DV17" s="683"/>
      <c r="DW17" s="684"/>
      <c r="DX17" s="684"/>
      <c r="DY17" s="684"/>
      <c r="DZ17" s="697"/>
      <c r="EA17" s="67"/>
    </row>
    <row r="18" spans="1:131" s="47" customFormat="1" ht="26.25" customHeight="1" x14ac:dyDescent="0.2">
      <c r="A18" s="52">
        <v>12</v>
      </c>
      <c r="B18" s="683"/>
      <c r="C18" s="684"/>
      <c r="D18" s="684"/>
      <c r="E18" s="684"/>
      <c r="F18" s="684"/>
      <c r="G18" s="684"/>
      <c r="H18" s="684"/>
      <c r="I18" s="684"/>
      <c r="J18" s="684"/>
      <c r="K18" s="684"/>
      <c r="L18" s="684"/>
      <c r="M18" s="684"/>
      <c r="N18" s="684"/>
      <c r="O18" s="684"/>
      <c r="P18" s="685"/>
      <c r="Q18" s="686"/>
      <c r="R18" s="687"/>
      <c r="S18" s="687"/>
      <c r="T18" s="687"/>
      <c r="U18" s="687"/>
      <c r="V18" s="687"/>
      <c r="W18" s="687"/>
      <c r="X18" s="687"/>
      <c r="Y18" s="687"/>
      <c r="Z18" s="687"/>
      <c r="AA18" s="687"/>
      <c r="AB18" s="687"/>
      <c r="AC18" s="687"/>
      <c r="AD18" s="687"/>
      <c r="AE18" s="688"/>
      <c r="AF18" s="689"/>
      <c r="AG18" s="690"/>
      <c r="AH18" s="690"/>
      <c r="AI18" s="690"/>
      <c r="AJ18" s="691"/>
      <c r="AK18" s="692"/>
      <c r="AL18" s="687"/>
      <c r="AM18" s="687"/>
      <c r="AN18" s="687"/>
      <c r="AO18" s="687"/>
      <c r="AP18" s="687"/>
      <c r="AQ18" s="687"/>
      <c r="AR18" s="687"/>
      <c r="AS18" s="687"/>
      <c r="AT18" s="687"/>
      <c r="AU18" s="693"/>
      <c r="AV18" s="693"/>
      <c r="AW18" s="693"/>
      <c r="AX18" s="693"/>
      <c r="AY18" s="694"/>
      <c r="AZ18" s="56"/>
      <c r="BA18" s="56"/>
      <c r="BB18" s="56"/>
      <c r="BC18" s="56"/>
      <c r="BD18" s="56"/>
      <c r="BE18" s="67"/>
      <c r="BF18" s="67"/>
      <c r="BG18" s="67"/>
      <c r="BH18" s="67"/>
      <c r="BI18" s="67"/>
      <c r="BJ18" s="67"/>
      <c r="BK18" s="67"/>
      <c r="BL18" s="67"/>
      <c r="BM18" s="67"/>
      <c r="BN18" s="67"/>
      <c r="BO18" s="67"/>
      <c r="BP18" s="67"/>
      <c r="BQ18" s="52">
        <v>12</v>
      </c>
      <c r="BR18" s="72"/>
      <c r="BS18" s="683"/>
      <c r="BT18" s="684"/>
      <c r="BU18" s="684"/>
      <c r="BV18" s="684"/>
      <c r="BW18" s="684"/>
      <c r="BX18" s="684"/>
      <c r="BY18" s="684"/>
      <c r="BZ18" s="684"/>
      <c r="CA18" s="684"/>
      <c r="CB18" s="684"/>
      <c r="CC18" s="684"/>
      <c r="CD18" s="684"/>
      <c r="CE18" s="684"/>
      <c r="CF18" s="684"/>
      <c r="CG18" s="685"/>
      <c r="CH18" s="695"/>
      <c r="CI18" s="690"/>
      <c r="CJ18" s="690"/>
      <c r="CK18" s="690"/>
      <c r="CL18" s="696"/>
      <c r="CM18" s="695"/>
      <c r="CN18" s="690"/>
      <c r="CO18" s="690"/>
      <c r="CP18" s="690"/>
      <c r="CQ18" s="696"/>
      <c r="CR18" s="695"/>
      <c r="CS18" s="690"/>
      <c r="CT18" s="690"/>
      <c r="CU18" s="690"/>
      <c r="CV18" s="696"/>
      <c r="CW18" s="695"/>
      <c r="CX18" s="690"/>
      <c r="CY18" s="690"/>
      <c r="CZ18" s="690"/>
      <c r="DA18" s="696"/>
      <c r="DB18" s="695"/>
      <c r="DC18" s="690"/>
      <c r="DD18" s="690"/>
      <c r="DE18" s="690"/>
      <c r="DF18" s="696"/>
      <c r="DG18" s="695"/>
      <c r="DH18" s="690"/>
      <c r="DI18" s="690"/>
      <c r="DJ18" s="690"/>
      <c r="DK18" s="696"/>
      <c r="DL18" s="695"/>
      <c r="DM18" s="690"/>
      <c r="DN18" s="690"/>
      <c r="DO18" s="690"/>
      <c r="DP18" s="696"/>
      <c r="DQ18" s="695"/>
      <c r="DR18" s="690"/>
      <c r="DS18" s="690"/>
      <c r="DT18" s="690"/>
      <c r="DU18" s="696"/>
      <c r="DV18" s="683"/>
      <c r="DW18" s="684"/>
      <c r="DX18" s="684"/>
      <c r="DY18" s="684"/>
      <c r="DZ18" s="697"/>
      <c r="EA18" s="67"/>
    </row>
    <row r="19" spans="1:131" s="47" customFormat="1" ht="26.25" customHeight="1" x14ac:dyDescent="0.2">
      <c r="A19" s="52">
        <v>13</v>
      </c>
      <c r="B19" s="683"/>
      <c r="C19" s="684"/>
      <c r="D19" s="684"/>
      <c r="E19" s="684"/>
      <c r="F19" s="684"/>
      <c r="G19" s="684"/>
      <c r="H19" s="684"/>
      <c r="I19" s="684"/>
      <c r="J19" s="684"/>
      <c r="K19" s="684"/>
      <c r="L19" s="684"/>
      <c r="M19" s="684"/>
      <c r="N19" s="684"/>
      <c r="O19" s="684"/>
      <c r="P19" s="685"/>
      <c r="Q19" s="686"/>
      <c r="R19" s="687"/>
      <c r="S19" s="687"/>
      <c r="T19" s="687"/>
      <c r="U19" s="687"/>
      <c r="V19" s="687"/>
      <c r="W19" s="687"/>
      <c r="X19" s="687"/>
      <c r="Y19" s="687"/>
      <c r="Z19" s="687"/>
      <c r="AA19" s="687"/>
      <c r="AB19" s="687"/>
      <c r="AC19" s="687"/>
      <c r="AD19" s="687"/>
      <c r="AE19" s="688"/>
      <c r="AF19" s="689"/>
      <c r="AG19" s="690"/>
      <c r="AH19" s="690"/>
      <c r="AI19" s="690"/>
      <c r="AJ19" s="691"/>
      <c r="AK19" s="692"/>
      <c r="AL19" s="687"/>
      <c r="AM19" s="687"/>
      <c r="AN19" s="687"/>
      <c r="AO19" s="687"/>
      <c r="AP19" s="687"/>
      <c r="AQ19" s="687"/>
      <c r="AR19" s="687"/>
      <c r="AS19" s="687"/>
      <c r="AT19" s="687"/>
      <c r="AU19" s="693"/>
      <c r="AV19" s="693"/>
      <c r="AW19" s="693"/>
      <c r="AX19" s="693"/>
      <c r="AY19" s="694"/>
      <c r="AZ19" s="56"/>
      <c r="BA19" s="56"/>
      <c r="BB19" s="56"/>
      <c r="BC19" s="56"/>
      <c r="BD19" s="56"/>
      <c r="BE19" s="67"/>
      <c r="BF19" s="67"/>
      <c r="BG19" s="67"/>
      <c r="BH19" s="67"/>
      <c r="BI19" s="67"/>
      <c r="BJ19" s="67"/>
      <c r="BK19" s="67"/>
      <c r="BL19" s="67"/>
      <c r="BM19" s="67"/>
      <c r="BN19" s="67"/>
      <c r="BO19" s="67"/>
      <c r="BP19" s="67"/>
      <c r="BQ19" s="52">
        <v>13</v>
      </c>
      <c r="BR19" s="72"/>
      <c r="BS19" s="683"/>
      <c r="BT19" s="684"/>
      <c r="BU19" s="684"/>
      <c r="BV19" s="684"/>
      <c r="BW19" s="684"/>
      <c r="BX19" s="684"/>
      <c r="BY19" s="684"/>
      <c r="BZ19" s="684"/>
      <c r="CA19" s="684"/>
      <c r="CB19" s="684"/>
      <c r="CC19" s="684"/>
      <c r="CD19" s="684"/>
      <c r="CE19" s="684"/>
      <c r="CF19" s="684"/>
      <c r="CG19" s="685"/>
      <c r="CH19" s="695"/>
      <c r="CI19" s="690"/>
      <c r="CJ19" s="690"/>
      <c r="CK19" s="690"/>
      <c r="CL19" s="696"/>
      <c r="CM19" s="695"/>
      <c r="CN19" s="690"/>
      <c r="CO19" s="690"/>
      <c r="CP19" s="690"/>
      <c r="CQ19" s="696"/>
      <c r="CR19" s="695"/>
      <c r="CS19" s="690"/>
      <c r="CT19" s="690"/>
      <c r="CU19" s="690"/>
      <c r="CV19" s="696"/>
      <c r="CW19" s="695"/>
      <c r="CX19" s="690"/>
      <c r="CY19" s="690"/>
      <c r="CZ19" s="690"/>
      <c r="DA19" s="696"/>
      <c r="DB19" s="695"/>
      <c r="DC19" s="690"/>
      <c r="DD19" s="690"/>
      <c r="DE19" s="690"/>
      <c r="DF19" s="696"/>
      <c r="DG19" s="695"/>
      <c r="DH19" s="690"/>
      <c r="DI19" s="690"/>
      <c r="DJ19" s="690"/>
      <c r="DK19" s="696"/>
      <c r="DL19" s="695"/>
      <c r="DM19" s="690"/>
      <c r="DN19" s="690"/>
      <c r="DO19" s="690"/>
      <c r="DP19" s="696"/>
      <c r="DQ19" s="695"/>
      <c r="DR19" s="690"/>
      <c r="DS19" s="690"/>
      <c r="DT19" s="690"/>
      <c r="DU19" s="696"/>
      <c r="DV19" s="683"/>
      <c r="DW19" s="684"/>
      <c r="DX19" s="684"/>
      <c r="DY19" s="684"/>
      <c r="DZ19" s="697"/>
      <c r="EA19" s="67"/>
    </row>
    <row r="20" spans="1:131" s="47" customFormat="1" ht="26.25" customHeight="1" x14ac:dyDescent="0.2">
      <c r="A20" s="52">
        <v>14</v>
      </c>
      <c r="B20" s="683"/>
      <c r="C20" s="684"/>
      <c r="D20" s="684"/>
      <c r="E20" s="684"/>
      <c r="F20" s="684"/>
      <c r="G20" s="684"/>
      <c r="H20" s="684"/>
      <c r="I20" s="684"/>
      <c r="J20" s="684"/>
      <c r="K20" s="684"/>
      <c r="L20" s="684"/>
      <c r="M20" s="684"/>
      <c r="N20" s="684"/>
      <c r="O20" s="684"/>
      <c r="P20" s="685"/>
      <c r="Q20" s="686"/>
      <c r="R20" s="687"/>
      <c r="S20" s="687"/>
      <c r="T20" s="687"/>
      <c r="U20" s="687"/>
      <c r="V20" s="687"/>
      <c r="W20" s="687"/>
      <c r="X20" s="687"/>
      <c r="Y20" s="687"/>
      <c r="Z20" s="687"/>
      <c r="AA20" s="687"/>
      <c r="AB20" s="687"/>
      <c r="AC20" s="687"/>
      <c r="AD20" s="687"/>
      <c r="AE20" s="688"/>
      <c r="AF20" s="689"/>
      <c r="AG20" s="690"/>
      <c r="AH20" s="690"/>
      <c r="AI20" s="690"/>
      <c r="AJ20" s="691"/>
      <c r="AK20" s="692"/>
      <c r="AL20" s="687"/>
      <c r="AM20" s="687"/>
      <c r="AN20" s="687"/>
      <c r="AO20" s="687"/>
      <c r="AP20" s="687"/>
      <c r="AQ20" s="687"/>
      <c r="AR20" s="687"/>
      <c r="AS20" s="687"/>
      <c r="AT20" s="687"/>
      <c r="AU20" s="693"/>
      <c r="AV20" s="693"/>
      <c r="AW20" s="693"/>
      <c r="AX20" s="693"/>
      <c r="AY20" s="694"/>
      <c r="AZ20" s="56"/>
      <c r="BA20" s="56"/>
      <c r="BB20" s="56"/>
      <c r="BC20" s="56"/>
      <c r="BD20" s="56"/>
      <c r="BE20" s="67"/>
      <c r="BF20" s="67"/>
      <c r="BG20" s="67"/>
      <c r="BH20" s="67"/>
      <c r="BI20" s="67"/>
      <c r="BJ20" s="67"/>
      <c r="BK20" s="67"/>
      <c r="BL20" s="67"/>
      <c r="BM20" s="67"/>
      <c r="BN20" s="67"/>
      <c r="BO20" s="67"/>
      <c r="BP20" s="67"/>
      <c r="BQ20" s="52">
        <v>14</v>
      </c>
      <c r="BR20" s="72"/>
      <c r="BS20" s="683"/>
      <c r="BT20" s="684"/>
      <c r="BU20" s="684"/>
      <c r="BV20" s="684"/>
      <c r="BW20" s="684"/>
      <c r="BX20" s="684"/>
      <c r="BY20" s="684"/>
      <c r="BZ20" s="684"/>
      <c r="CA20" s="684"/>
      <c r="CB20" s="684"/>
      <c r="CC20" s="684"/>
      <c r="CD20" s="684"/>
      <c r="CE20" s="684"/>
      <c r="CF20" s="684"/>
      <c r="CG20" s="685"/>
      <c r="CH20" s="695"/>
      <c r="CI20" s="690"/>
      <c r="CJ20" s="690"/>
      <c r="CK20" s="690"/>
      <c r="CL20" s="696"/>
      <c r="CM20" s="695"/>
      <c r="CN20" s="690"/>
      <c r="CO20" s="690"/>
      <c r="CP20" s="690"/>
      <c r="CQ20" s="696"/>
      <c r="CR20" s="695"/>
      <c r="CS20" s="690"/>
      <c r="CT20" s="690"/>
      <c r="CU20" s="690"/>
      <c r="CV20" s="696"/>
      <c r="CW20" s="695"/>
      <c r="CX20" s="690"/>
      <c r="CY20" s="690"/>
      <c r="CZ20" s="690"/>
      <c r="DA20" s="696"/>
      <c r="DB20" s="695"/>
      <c r="DC20" s="690"/>
      <c r="DD20" s="690"/>
      <c r="DE20" s="690"/>
      <c r="DF20" s="696"/>
      <c r="DG20" s="695"/>
      <c r="DH20" s="690"/>
      <c r="DI20" s="690"/>
      <c r="DJ20" s="690"/>
      <c r="DK20" s="696"/>
      <c r="DL20" s="695"/>
      <c r="DM20" s="690"/>
      <c r="DN20" s="690"/>
      <c r="DO20" s="690"/>
      <c r="DP20" s="696"/>
      <c r="DQ20" s="695"/>
      <c r="DR20" s="690"/>
      <c r="DS20" s="690"/>
      <c r="DT20" s="690"/>
      <c r="DU20" s="696"/>
      <c r="DV20" s="683"/>
      <c r="DW20" s="684"/>
      <c r="DX20" s="684"/>
      <c r="DY20" s="684"/>
      <c r="DZ20" s="697"/>
      <c r="EA20" s="67"/>
    </row>
    <row r="21" spans="1:131" s="47" customFormat="1" ht="26.25" customHeight="1" x14ac:dyDescent="0.2">
      <c r="A21" s="52">
        <v>15</v>
      </c>
      <c r="B21" s="683"/>
      <c r="C21" s="684"/>
      <c r="D21" s="684"/>
      <c r="E21" s="684"/>
      <c r="F21" s="684"/>
      <c r="G21" s="684"/>
      <c r="H21" s="684"/>
      <c r="I21" s="684"/>
      <c r="J21" s="684"/>
      <c r="K21" s="684"/>
      <c r="L21" s="684"/>
      <c r="M21" s="684"/>
      <c r="N21" s="684"/>
      <c r="O21" s="684"/>
      <c r="P21" s="685"/>
      <c r="Q21" s="686"/>
      <c r="R21" s="687"/>
      <c r="S21" s="687"/>
      <c r="T21" s="687"/>
      <c r="U21" s="687"/>
      <c r="V21" s="687"/>
      <c r="W21" s="687"/>
      <c r="X21" s="687"/>
      <c r="Y21" s="687"/>
      <c r="Z21" s="687"/>
      <c r="AA21" s="687"/>
      <c r="AB21" s="687"/>
      <c r="AC21" s="687"/>
      <c r="AD21" s="687"/>
      <c r="AE21" s="688"/>
      <c r="AF21" s="689"/>
      <c r="AG21" s="690"/>
      <c r="AH21" s="690"/>
      <c r="AI21" s="690"/>
      <c r="AJ21" s="691"/>
      <c r="AK21" s="692"/>
      <c r="AL21" s="687"/>
      <c r="AM21" s="687"/>
      <c r="AN21" s="687"/>
      <c r="AO21" s="687"/>
      <c r="AP21" s="687"/>
      <c r="AQ21" s="687"/>
      <c r="AR21" s="687"/>
      <c r="AS21" s="687"/>
      <c r="AT21" s="687"/>
      <c r="AU21" s="693"/>
      <c r="AV21" s="693"/>
      <c r="AW21" s="693"/>
      <c r="AX21" s="693"/>
      <c r="AY21" s="694"/>
      <c r="AZ21" s="56"/>
      <c r="BA21" s="56"/>
      <c r="BB21" s="56"/>
      <c r="BC21" s="56"/>
      <c r="BD21" s="56"/>
      <c r="BE21" s="67"/>
      <c r="BF21" s="67"/>
      <c r="BG21" s="67"/>
      <c r="BH21" s="67"/>
      <c r="BI21" s="67"/>
      <c r="BJ21" s="67"/>
      <c r="BK21" s="67"/>
      <c r="BL21" s="67"/>
      <c r="BM21" s="67"/>
      <c r="BN21" s="67"/>
      <c r="BO21" s="67"/>
      <c r="BP21" s="67"/>
      <c r="BQ21" s="52">
        <v>15</v>
      </c>
      <c r="BR21" s="72"/>
      <c r="BS21" s="683"/>
      <c r="BT21" s="684"/>
      <c r="BU21" s="684"/>
      <c r="BV21" s="684"/>
      <c r="BW21" s="684"/>
      <c r="BX21" s="684"/>
      <c r="BY21" s="684"/>
      <c r="BZ21" s="684"/>
      <c r="CA21" s="684"/>
      <c r="CB21" s="684"/>
      <c r="CC21" s="684"/>
      <c r="CD21" s="684"/>
      <c r="CE21" s="684"/>
      <c r="CF21" s="684"/>
      <c r="CG21" s="685"/>
      <c r="CH21" s="695"/>
      <c r="CI21" s="690"/>
      <c r="CJ21" s="690"/>
      <c r="CK21" s="690"/>
      <c r="CL21" s="696"/>
      <c r="CM21" s="695"/>
      <c r="CN21" s="690"/>
      <c r="CO21" s="690"/>
      <c r="CP21" s="690"/>
      <c r="CQ21" s="696"/>
      <c r="CR21" s="695"/>
      <c r="CS21" s="690"/>
      <c r="CT21" s="690"/>
      <c r="CU21" s="690"/>
      <c r="CV21" s="696"/>
      <c r="CW21" s="695"/>
      <c r="CX21" s="690"/>
      <c r="CY21" s="690"/>
      <c r="CZ21" s="690"/>
      <c r="DA21" s="696"/>
      <c r="DB21" s="695"/>
      <c r="DC21" s="690"/>
      <c r="DD21" s="690"/>
      <c r="DE21" s="690"/>
      <c r="DF21" s="696"/>
      <c r="DG21" s="695"/>
      <c r="DH21" s="690"/>
      <c r="DI21" s="690"/>
      <c r="DJ21" s="690"/>
      <c r="DK21" s="696"/>
      <c r="DL21" s="695"/>
      <c r="DM21" s="690"/>
      <c r="DN21" s="690"/>
      <c r="DO21" s="690"/>
      <c r="DP21" s="696"/>
      <c r="DQ21" s="695"/>
      <c r="DR21" s="690"/>
      <c r="DS21" s="690"/>
      <c r="DT21" s="690"/>
      <c r="DU21" s="696"/>
      <c r="DV21" s="683"/>
      <c r="DW21" s="684"/>
      <c r="DX21" s="684"/>
      <c r="DY21" s="684"/>
      <c r="DZ21" s="697"/>
      <c r="EA21" s="67"/>
    </row>
    <row r="22" spans="1:131" s="47" customFormat="1" ht="26.25" customHeight="1" x14ac:dyDescent="0.2">
      <c r="A22" s="52">
        <v>16</v>
      </c>
      <c r="B22" s="683"/>
      <c r="C22" s="684"/>
      <c r="D22" s="684"/>
      <c r="E22" s="684"/>
      <c r="F22" s="684"/>
      <c r="G22" s="684"/>
      <c r="H22" s="684"/>
      <c r="I22" s="684"/>
      <c r="J22" s="684"/>
      <c r="K22" s="684"/>
      <c r="L22" s="684"/>
      <c r="M22" s="684"/>
      <c r="N22" s="684"/>
      <c r="O22" s="684"/>
      <c r="P22" s="685"/>
      <c r="Q22" s="698"/>
      <c r="R22" s="699"/>
      <c r="S22" s="699"/>
      <c r="T22" s="699"/>
      <c r="U22" s="699"/>
      <c r="V22" s="699"/>
      <c r="W22" s="699"/>
      <c r="X22" s="699"/>
      <c r="Y22" s="699"/>
      <c r="Z22" s="699"/>
      <c r="AA22" s="699"/>
      <c r="AB22" s="699"/>
      <c r="AC22" s="699"/>
      <c r="AD22" s="699"/>
      <c r="AE22" s="700"/>
      <c r="AF22" s="689"/>
      <c r="AG22" s="690"/>
      <c r="AH22" s="690"/>
      <c r="AI22" s="690"/>
      <c r="AJ22" s="691"/>
      <c r="AK22" s="701"/>
      <c r="AL22" s="699"/>
      <c r="AM22" s="699"/>
      <c r="AN22" s="699"/>
      <c r="AO22" s="699"/>
      <c r="AP22" s="699"/>
      <c r="AQ22" s="699"/>
      <c r="AR22" s="699"/>
      <c r="AS22" s="699"/>
      <c r="AT22" s="699"/>
      <c r="AU22" s="702"/>
      <c r="AV22" s="702"/>
      <c r="AW22" s="702"/>
      <c r="AX22" s="702"/>
      <c r="AY22" s="703"/>
      <c r="AZ22" s="704" t="s">
        <v>456</v>
      </c>
      <c r="BA22" s="704"/>
      <c r="BB22" s="704"/>
      <c r="BC22" s="704"/>
      <c r="BD22" s="705"/>
      <c r="BE22" s="67"/>
      <c r="BF22" s="67"/>
      <c r="BG22" s="67"/>
      <c r="BH22" s="67"/>
      <c r="BI22" s="67"/>
      <c r="BJ22" s="67"/>
      <c r="BK22" s="67"/>
      <c r="BL22" s="67"/>
      <c r="BM22" s="67"/>
      <c r="BN22" s="67"/>
      <c r="BO22" s="67"/>
      <c r="BP22" s="67"/>
      <c r="BQ22" s="52">
        <v>16</v>
      </c>
      <c r="BR22" s="72"/>
      <c r="BS22" s="683"/>
      <c r="BT22" s="684"/>
      <c r="BU22" s="684"/>
      <c r="BV22" s="684"/>
      <c r="BW22" s="684"/>
      <c r="BX22" s="684"/>
      <c r="BY22" s="684"/>
      <c r="BZ22" s="684"/>
      <c r="CA22" s="684"/>
      <c r="CB22" s="684"/>
      <c r="CC22" s="684"/>
      <c r="CD22" s="684"/>
      <c r="CE22" s="684"/>
      <c r="CF22" s="684"/>
      <c r="CG22" s="685"/>
      <c r="CH22" s="695"/>
      <c r="CI22" s="690"/>
      <c r="CJ22" s="690"/>
      <c r="CK22" s="690"/>
      <c r="CL22" s="696"/>
      <c r="CM22" s="695"/>
      <c r="CN22" s="690"/>
      <c r="CO22" s="690"/>
      <c r="CP22" s="690"/>
      <c r="CQ22" s="696"/>
      <c r="CR22" s="695"/>
      <c r="CS22" s="690"/>
      <c r="CT22" s="690"/>
      <c r="CU22" s="690"/>
      <c r="CV22" s="696"/>
      <c r="CW22" s="695"/>
      <c r="CX22" s="690"/>
      <c r="CY22" s="690"/>
      <c r="CZ22" s="690"/>
      <c r="DA22" s="696"/>
      <c r="DB22" s="695"/>
      <c r="DC22" s="690"/>
      <c r="DD22" s="690"/>
      <c r="DE22" s="690"/>
      <c r="DF22" s="696"/>
      <c r="DG22" s="695"/>
      <c r="DH22" s="690"/>
      <c r="DI22" s="690"/>
      <c r="DJ22" s="690"/>
      <c r="DK22" s="696"/>
      <c r="DL22" s="695"/>
      <c r="DM22" s="690"/>
      <c r="DN22" s="690"/>
      <c r="DO22" s="690"/>
      <c r="DP22" s="696"/>
      <c r="DQ22" s="695"/>
      <c r="DR22" s="690"/>
      <c r="DS22" s="690"/>
      <c r="DT22" s="690"/>
      <c r="DU22" s="696"/>
      <c r="DV22" s="683"/>
      <c r="DW22" s="684"/>
      <c r="DX22" s="684"/>
      <c r="DY22" s="684"/>
      <c r="DZ22" s="697"/>
      <c r="EA22" s="67"/>
    </row>
    <row r="23" spans="1:131" s="47" customFormat="1" ht="26.25" customHeight="1" x14ac:dyDescent="0.2">
      <c r="A23" s="53" t="s">
        <v>249</v>
      </c>
      <c r="B23" s="706" t="s">
        <v>303</v>
      </c>
      <c r="C23" s="707"/>
      <c r="D23" s="707"/>
      <c r="E23" s="707"/>
      <c r="F23" s="707"/>
      <c r="G23" s="707"/>
      <c r="H23" s="707"/>
      <c r="I23" s="707"/>
      <c r="J23" s="707"/>
      <c r="K23" s="707"/>
      <c r="L23" s="707"/>
      <c r="M23" s="707"/>
      <c r="N23" s="707"/>
      <c r="O23" s="707"/>
      <c r="P23" s="708"/>
      <c r="Q23" s="709">
        <v>27725</v>
      </c>
      <c r="R23" s="710"/>
      <c r="S23" s="710"/>
      <c r="T23" s="710"/>
      <c r="U23" s="710"/>
      <c r="V23" s="710">
        <v>26620</v>
      </c>
      <c r="W23" s="710"/>
      <c r="X23" s="710"/>
      <c r="Y23" s="710"/>
      <c r="Z23" s="710"/>
      <c r="AA23" s="710">
        <v>1105</v>
      </c>
      <c r="AB23" s="710"/>
      <c r="AC23" s="710"/>
      <c r="AD23" s="710"/>
      <c r="AE23" s="711"/>
      <c r="AF23" s="712">
        <v>1064</v>
      </c>
      <c r="AG23" s="710"/>
      <c r="AH23" s="710"/>
      <c r="AI23" s="710"/>
      <c r="AJ23" s="713"/>
      <c r="AK23" s="714"/>
      <c r="AL23" s="715"/>
      <c r="AM23" s="715"/>
      <c r="AN23" s="715"/>
      <c r="AO23" s="715"/>
      <c r="AP23" s="710">
        <v>10454</v>
      </c>
      <c r="AQ23" s="710"/>
      <c r="AR23" s="710"/>
      <c r="AS23" s="710"/>
      <c r="AT23" s="710"/>
      <c r="AU23" s="716"/>
      <c r="AV23" s="716"/>
      <c r="AW23" s="716"/>
      <c r="AX23" s="716"/>
      <c r="AY23" s="717"/>
      <c r="AZ23" s="718" t="s">
        <v>203</v>
      </c>
      <c r="BA23" s="719"/>
      <c r="BB23" s="719"/>
      <c r="BC23" s="719"/>
      <c r="BD23" s="720"/>
      <c r="BE23" s="67"/>
      <c r="BF23" s="67"/>
      <c r="BG23" s="67"/>
      <c r="BH23" s="67"/>
      <c r="BI23" s="67"/>
      <c r="BJ23" s="67"/>
      <c r="BK23" s="67"/>
      <c r="BL23" s="67"/>
      <c r="BM23" s="67"/>
      <c r="BN23" s="67"/>
      <c r="BO23" s="67"/>
      <c r="BP23" s="67"/>
      <c r="BQ23" s="52">
        <v>17</v>
      </c>
      <c r="BR23" s="72"/>
      <c r="BS23" s="683"/>
      <c r="BT23" s="684"/>
      <c r="BU23" s="684"/>
      <c r="BV23" s="684"/>
      <c r="BW23" s="684"/>
      <c r="BX23" s="684"/>
      <c r="BY23" s="684"/>
      <c r="BZ23" s="684"/>
      <c r="CA23" s="684"/>
      <c r="CB23" s="684"/>
      <c r="CC23" s="684"/>
      <c r="CD23" s="684"/>
      <c r="CE23" s="684"/>
      <c r="CF23" s="684"/>
      <c r="CG23" s="685"/>
      <c r="CH23" s="695"/>
      <c r="CI23" s="690"/>
      <c r="CJ23" s="690"/>
      <c r="CK23" s="690"/>
      <c r="CL23" s="696"/>
      <c r="CM23" s="695"/>
      <c r="CN23" s="690"/>
      <c r="CO23" s="690"/>
      <c r="CP23" s="690"/>
      <c r="CQ23" s="696"/>
      <c r="CR23" s="695"/>
      <c r="CS23" s="690"/>
      <c r="CT23" s="690"/>
      <c r="CU23" s="690"/>
      <c r="CV23" s="696"/>
      <c r="CW23" s="695"/>
      <c r="CX23" s="690"/>
      <c r="CY23" s="690"/>
      <c r="CZ23" s="690"/>
      <c r="DA23" s="696"/>
      <c r="DB23" s="695"/>
      <c r="DC23" s="690"/>
      <c r="DD23" s="690"/>
      <c r="DE23" s="690"/>
      <c r="DF23" s="696"/>
      <c r="DG23" s="695"/>
      <c r="DH23" s="690"/>
      <c r="DI23" s="690"/>
      <c r="DJ23" s="690"/>
      <c r="DK23" s="696"/>
      <c r="DL23" s="695"/>
      <c r="DM23" s="690"/>
      <c r="DN23" s="690"/>
      <c r="DO23" s="690"/>
      <c r="DP23" s="696"/>
      <c r="DQ23" s="695"/>
      <c r="DR23" s="690"/>
      <c r="DS23" s="690"/>
      <c r="DT23" s="690"/>
      <c r="DU23" s="696"/>
      <c r="DV23" s="683"/>
      <c r="DW23" s="684"/>
      <c r="DX23" s="684"/>
      <c r="DY23" s="684"/>
      <c r="DZ23" s="697"/>
      <c r="EA23" s="67"/>
    </row>
    <row r="24" spans="1:131" s="47" customFormat="1" ht="26.25" customHeight="1" x14ac:dyDescent="0.2">
      <c r="A24" s="721" t="s">
        <v>387</v>
      </c>
      <c r="B24" s="721"/>
      <c r="C24" s="721"/>
      <c r="D24" s="721"/>
      <c r="E24" s="721"/>
      <c r="F24" s="721"/>
      <c r="G24" s="721"/>
      <c r="H24" s="721"/>
      <c r="I24" s="721"/>
      <c r="J24" s="721"/>
      <c r="K24" s="721"/>
      <c r="L24" s="721"/>
      <c r="M24" s="721"/>
      <c r="N24" s="721"/>
      <c r="O24" s="721"/>
      <c r="P24" s="721"/>
      <c r="Q24" s="721"/>
      <c r="R24" s="721"/>
      <c r="S24" s="721"/>
      <c r="T24" s="721"/>
      <c r="U24" s="721"/>
      <c r="V24" s="721"/>
      <c r="W24" s="721"/>
      <c r="X24" s="721"/>
      <c r="Y24" s="721"/>
      <c r="Z24" s="721"/>
      <c r="AA24" s="721"/>
      <c r="AB24" s="721"/>
      <c r="AC24" s="721"/>
      <c r="AD24" s="721"/>
      <c r="AE24" s="721"/>
      <c r="AF24" s="721"/>
      <c r="AG24" s="721"/>
      <c r="AH24" s="721"/>
      <c r="AI24" s="721"/>
      <c r="AJ24" s="721"/>
      <c r="AK24" s="721"/>
      <c r="AL24" s="721"/>
      <c r="AM24" s="721"/>
      <c r="AN24" s="721"/>
      <c r="AO24" s="721"/>
      <c r="AP24" s="721"/>
      <c r="AQ24" s="721"/>
      <c r="AR24" s="721"/>
      <c r="AS24" s="721"/>
      <c r="AT24" s="721"/>
      <c r="AU24" s="721"/>
      <c r="AV24" s="721"/>
      <c r="AW24" s="721"/>
      <c r="AX24" s="721"/>
      <c r="AY24" s="721"/>
      <c r="AZ24" s="56"/>
      <c r="BA24" s="56"/>
      <c r="BB24" s="56"/>
      <c r="BC24" s="56"/>
      <c r="BD24" s="56"/>
      <c r="BE24" s="67"/>
      <c r="BF24" s="67"/>
      <c r="BG24" s="67"/>
      <c r="BH24" s="67"/>
      <c r="BI24" s="67"/>
      <c r="BJ24" s="67"/>
      <c r="BK24" s="67"/>
      <c r="BL24" s="67"/>
      <c r="BM24" s="67"/>
      <c r="BN24" s="67"/>
      <c r="BO24" s="67"/>
      <c r="BP24" s="67"/>
      <c r="BQ24" s="52">
        <v>18</v>
      </c>
      <c r="BR24" s="72"/>
      <c r="BS24" s="683"/>
      <c r="BT24" s="684"/>
      <c r="BU24" s="684"/>
      <c r="BV24" s="684"/>
      <c r="BW24" s="684"/>
      <c r="BX24" s="684"/>
      <c r="BY24" s="684"/>
      <c r="BZ24" s="684"/>
      <c r="CA24" s="684"/>
      <c r="CB24" s="684"/>
      <c r="CC24" s="684"/>
      <c r="CD24" s="684"/>
      <c r="CE24" s="684"/>
      <c r="CF24" s="684"/>
      <c r="CG24" s="685"/>
      <c r="CH24" s="695"/>
      <c r="CI24" s="690"/>
      <c r="CJ24" s="690"/>
      <c r="CK24" s="690"/>
      <c r="CL24" s="696"/>
      <c r="CM24" s="695"/>
      <c r="CN24" s="690"/>
      <c r="CO24" s="690"/>
      <c r="CP24" s="690"/>
      <c r="CQ24" s="696"/>
      <c r="CR24" s="695"/>
      <c r="CS24" s="690"/>
      <c r="CT24" s="690"/>
      <c r="CU24" s="690"/>
      <c r="CV24" s="696"/>
      <c r="CW24" s="695"/>
      <c r="CX24" s="690"/>
      <c r="CY24" s="690"/>
      <c r="CZ24" s="690"/>
      <c r="DA24" s="696"/>
      <c r="DB24" s="695"/>
      <c r="DC24" s="690"/>
      <c r="DD24" s="690"/>
      <c r="DE24" s="690"/>
      <c r="DF24" s="696"/>
      <c r="DG24" s="695"/>
      <c r="DH24" s="690"/>
      <c r="DI24" s="690"/>
      <c r="DJ24" s="690"/>
      <c r="DK24" s="696"/>
      <c r="DL24" s="695"/>
      <c r="DM24" s="690"/>
      <c r="DN24" s="690"/>
      <c r="DO24" s="690"/>
      <c r="DP24" s="696"/>
      <c r="DQ24" s="695"/>
      <c r="DR24" s="690"/>
      <c r="DS24" s="690"/>
      <c r="DT24" s="690"/>
      <c r="DU24" s="696"/>
      <c r="DV24" s="683"/>
      <c r="DW24" s="684"/>
      <c r="DX24" s="684"/>
      <c r="DY24" s="684"/>
      <c r="DZ24" s="697"/>
      <c r="EA24" s="67"/>
    </row>
    <row r="25" spans="1:131" ht="26.25" customHeight="1" x14ac:dyDescent="0.2">
      <c r="A25" s="665" t="s">
        <v>425</v>
      </c>
      <c r="B25" s="665"/>
      <c r="C25" s="665"/>
      <c r="D25" s="665"/>
      <c r="E25" s="665"/>
      <c r="F25" s="665"/>
      <c r="G25" s="665"/>
      <c r="H25" s="665"/>
      <c r="I25" s="665"/>
      <c r="J25" s="665"/>
      <c r="K25" s="665"/>
      <c r="L25" s="665"/>
      <c r="M25" s="665"/>
      <c r="N25" s="665"/>
      <c r="O25" s="665"/>
      <c r="P25" s="665"/>
      <c r="Q25" s="665"/>
      <c r="R25" s="665"/>
      <c r="S25" s="665"/>
      <c r="T25" s="665"/>
      <c r="U25" s="665"/>
      <c r="V25" s="665"/>
      <c r="W25" s="665"/>
      <c r="X25" s="665"/>
      <c r="Y25" s="665"/>
      <c r="Z25" s="665"/>
      <c r="AA25" s="665"/>
      <c r="AB25" s="665"/>
      <c r="AC25" s="665"/>
      <c r="AD25" s="665"/>
      <c r="AE25" s="665"/>
      <c r="AF25" s="665"/>
      <c r="AG25" s="665"/>
      <c r="AH25" s="665"/>
      <c r="AI25" s="665"/>
      <c r="AJ25" s="665"/>
      <c r="AK25" s="665"/>
      <c r="AL25" s="665"/>
      <c r="AM25" s="665"/>
      <c r="AN25" s="665"/>
      <c r="AO25" s="665"/>
      <c r="AP25" s="665"/>
      <c r="AQ25" s="665"/>
      <c r="AR25" s="665"/>
      <c r="AS25" s="665"/>
      <c r="AT25" s="665"/>
      <c r="AU25" s="665"/>
      <c r="AV25" s="665"/>
      <c r="AW25" s="665"/>
      <c r="AX25" s="665"/>
      <c r="AY25" s="665"/>
      <c r="AZ25" s="665"/>
      <c r="BA25" s="665"/>
      <c r="BB25" s="665"/>
      <c r="BC25" s="665"/>
      <c r="BD25" s="665"/>
      <c r="BE25" s="665"/>
      <c r="BF25" s="665"/>
      <c r="BG25" s="665"/>
      <c r="BH25" s="665"/>
      <c r="BI25" s="665"/>
      <c r="BJ25" s="56"/>
      <c r="BK25" s="56"/>
      <c r="BL25" s="56"/>
      <c r="BM25" s="56"/>
      <c r="BN25" s="56"/>
      <c r="BO25" s="55"/>
      <c r="BP25" s="55"/>
      <c r="BQ25" s="52">
        <v>19</v>
      </c>
      <c r="BR25" s="72"/>
      <c r="BS25" s="683"/>
      <c r="BT25" s="684"/>
      <c r="BU25" s="684"/>
      <c r="BV25" s="684"/>
      <c r="BW25" s="684"/>
      <c r="BX25" s="684"/>
      <c r="BY25" s="684"/>
      <c r="BZ25" s="684"/>
      <c r="CA25" s="684"/>
      <c r="CB25" s="684"/>
      <c r="CC25" s="684"/>
      <c r="CD25" s="684"/>
      <c r="CE25" s="684"/>
      <c r="CF25" s="684"/>
      <c r="CG25" s="685"/>
      <c r="CH25" s="695"/>
      <c r="CI25" s="690"/>
      <c r="CJ25" s="690"/>
      <c r="CK25" s="690"/>
      <c r="CL25" s="696"/>
      <c r="CM25" s="695"/>
      <c r="CN25" s="690"/>
      <c r="CO25" s="690"/>
      <c r="CP25" s="690"/>
      <c r="CQ25" s="696"/>
      <c r="CR25" s="695"/>
      <c r="CS25" s="690"/>
      <c r="CT25" s="690"/>
      <c r="CU25" s="690"/>
      <c r="CV25" s="696"/>
      <c r="CW25" s="695"/>
      <c r="CX25" s="690"/>
      <c r="CY25" s="690"/>
      <c r="CZ25" s="690"/>
      <c r="DA25" s="696"/>
      <c r="DB25" s="695"/>
      <c r="DC25" s="690"/>
      <c r="DD25" s="690"/>
      <c r="DE25" s="690"/>
      <c r="DF25" s="696"/>
      <c r="DG25" s="695"/>
      <c r="DH25" s="690"/>
      <c r="DI25" s="690"/>
      <c r="DJ25" s="690"/>
      <c r="DK25" s="696"/>
      <c r="DL25" s="695"/>
      <c r="DM25" s="690"/>
      <c r="DN25" s="690"/>
      <c r="DO25" s="690"/>
      <c r="DP25" s="696"/>
      <c r="DQ25" s="695"/>
      <c r="DR25" s="690"/>
      <c r="DS25" s="690"/>
      <c r="DT25" s="690"/>
      <c r="DU25" s="696"/>
      <c r="DV25" s="683"/>
      <c r="DW25" s="684"/>
      <c r="DX25" s="684"/>
      <c r="DY25" s="684"/>
      <c r="DZ25" s="697"/>
      <c r="EA25" s="48"/>
    </row>
    <row r="26" spans="1:131" ht="26.25" customHeight="1" x14ac:dyDescent="0.2">
      <c r="A26" s="920" t="s">
        <v>443</v>
      </c>
      <c r="B26" s="921"/>
      <c r="C26" s="921"/>
      <c r="D26" s="921"/>
      <c r="E26" s="921"/>
      <c r="F26" s="921"/>
      <c r="G26" s="921"/>
      <c r="H26" s="921"/>
      <c r="I26" s="921"/>
      <c r="J26" s="921"/>
      <c r="K26" s="921"/>
      <c r="L26" s="921"/>
      <c r="M26" s="921"/>
      <c r="N26" s="921"/>
      <c r="O26" s="921"/>
      <c r="P26" s="922"/>
      <c r="Q26" s="926" t="s">
        <v>458</v>
      </c>
      <c r="R26" s="927"/>
      <c r="S26" s="927"/>
      <c r="T26" s="927"/>
      <c r="U26" s="928"/>
      <c r="V26" s="926" t="s">
        <v>460</v>
      </c>
      <c r="W26" s="927"/>
      <c r="X26" s="927"/>
      <c r="Y26" s="927"/>
      <c r="Z26" s="928"/>
      <c r="AA26" s="926" t="s">
        <v>461</v>
      </c>
      <c r="AB26" s="927"/>
      <c r="AC26" s="927"/>
      <c r="AD26" s="927"/>
      <c r="AE26" s="927"/>
      <c r="AF26" s="942" t="s">
        <v>246</v>
      </c>
      <c r="AG26" s="943"/>
      <c r="AH26" s="943"/>
      <c r="AI26" s="943"/>
      <c r="AJ26" s="944"/>
      <c r="AK26" s="927" t="s">
        <v>389</v>
      </c>
      <c r="AL26" s="927"/>
      <c r="AM26" s="927"/>
      <c r="AN26" s="927"/>
      <c r="AO26" s="928"/>
      <c r="AP26" s="926" t="s">
        <v>359</v>
      </c>
      <c r="AQ26" s="927"/>
      <c r="AR26" s="927"/>
      <c r="AS26" s="927"/>
      <c r="AT26" s="928"/>
      <c r="AU26" s="926" t="s">
        <v>462</v>
      </c>
      <c r="AV26" s="927"/>
      <c r="AW26" s="927"/>
      <c r="AX26" s="927"/>
      <c r="AY26" s="928"/>
      <c r="AZ26" s="926" t="s">
        <v>463</v>
      </c>
      <c r="BA26" s="927"/>
      <c r="BB26" s="927"/>
      <c r="BC26" s="927"/>
      <c r="BD26" s="928"/>
      <c r="BE26" s="926" t="s">
        <v>451</v>
      </c>
      <c r="BF26" s="927"/>
      <c r="BG26" s="927"/>
      <c r="BH26" s="927"/>
      <c r="BI26" s="933"/>
      <c r="BJ26" s="56"/>
      <c r="BK26" s="56"/>
      <c r="BL26" s="56"/>
      <c r="BM26" s="56"/>
      <c r="BN26" s="56"/>
      <c r="BO26" s="55"/>
      <c r="BP26" s="55"/>
      <c r="BQ26" s="52">
        <v>20</v>
      </c>
      <c r="BR26" s="72"/>
      <c r="BS26" s="683"/>
      <c r="BT26" s="684"/>
      <c r="BU26" s="684"/>
      <c r="BV26" s="684"/>
      <c r="BW26" s="684"/>
      <c r="BX26" s="684"/>
      <c r="BY26" s="684"/>
      <c r="BZ26" s="684"/>
      <c r="CA26" s="684"/>
      <c r="CB26" s="684"/>
      <c r="CC26" s="684"/>
      <c r="CD26" s="684"/>
      <c r="CE26" s="684"/>
      <c r="CF26" s="684"/>
      <c r="CG26" s="685"/>
      <c r="CH26" s="695"/>
      <c r="CI26" s="690"/>
      <c r="CJ26" s="690"/>
      <c r="CK26" s="690"/>
      <c r="CL26" s="696"/>
      <c r="CM26" s="695"/>
      <c r="CN26" s="690"/>
      <c r="CO26" s="690"/>
      <c r="CP26" s="690"/>
      <c r="CQ26" s="696"/>
      <c r="CR26" s="695"/>
      <c r="CS26" s="690"/>
      <c r="CT26" s="690"/>
      <c r="CU26" s="690"/>
      <c r="CV26" s="696"/>
      <c r="CW26" s="695"/>
      <c r="CX26" s="690"/>
      <c r="CY26" s="690"/>
      <c r="CZ26" s="690"/>
      <c r="DA26" s="696"/>
      <c r="DB26" s="695"/>
      <c r="DC26" s="690"/>
      <c r="DD26" s="690"/>
      <c r="DE26" s="690"/>
      <c r="DF26" s="696"/>
      <c r="DG26" s="695"/>
      <c r="DH26" s="690"/>
      <c r="DI26" s="690"/>
      <c r="DJ26" s="690"/>
      <c r="DK26" s="696"/>
      <c r="DL26" s="695"/>
      <c r="DM26" s="690"/>
      <c r="DN26" s="690"/>
      <c r="DO26" s="690"/>
      <c r="DP26" s="696"/>
      <c r="DQ26" s="695"/>
      <c r="DR26" s="690"/>
      <c r="DS26" s="690"/>
      <c r="DT26" s="690"/>
      <c r="DU26" s="696"/>
      <c r="DV26" s="683"/>
      <c r="DW26" s="684"/>
      <c r="DX26" s="684"/>
      <c r="DY26" s="684"/>
      <c r="DZ26" s="697"/>
      <c r="EA26" s="48"/>
    </row>
    <row r="27" spans="1:131" ht="26.25" customHeight="1" x14ac:dyDescent="0.2">
      <c r="A27" s="923"/>
      <c r="B27" s="924"/>
      <c r="C27" s="924"/>
      <c r="D27" s="924"/>
      <c r="E27" s="924"/>
      <c r="F27" s="924"/>
      <c r="G27" s="924"/>
      <c r="H27" s="924"/>
      <c r="I27" s="924"/>
      <c r="J27" s="924"/>
      <c r="K27" s="924"/>
      <c r="L27" s="924"/>
      <c r="M27" s="924"/>
      <c r="N27" s="924"/>
      <c r="O27" s="924"/>
      <c r="P27" s="925"/>
      <c r="Q27" s="929"/>
      <c r="R27" s="930"/>
      <c r="S27" s="930"/>
      <c r="T27" s="930"/>
      <c r="U27" s="931"/>
      <c r="V27" s="929"/>
      <c r="W27" s="930"/>
      <c r="X27" s="930"/>
      <c r="Y27" s="930"/>
      <c r="Z27" s="931"/>
      <c r="AA27" s="929"/>
      <c r="AB27" s="930"/>
      <c r="AC27" s="930"/>
      <c r="AD27" s="930"/>
      <c r="AE27" s="930"/>
      <c r="AF27" s="945"/>
      <c r="AG27" s="946"/>
      <c r="AH27" s="946"/>
      <c r="AI27" s="946"/>
      <c r="AJ27" s="947"/>
      <c r="AK27" s="930"/>
      <c r="AL27" s="930"/>
      <c r="AM27" s="930"/>
      <c r="AN27" s="930"/>
      <c r="AO27" s="931"/>
      <c r="AP27" s="929"/>
      <c r="AQ27" s="930"/>
      <c r="AR27" s="930"/>
      <c r="AS27" s="930"/>
      <c r="AT27" s="931"/>
      <c r="AU27" s="929"/>
      <c r="AV27" s="930"/>
      <c r="AW27" s="930"/>
      <c r="AX27" s="930"/>
      <c r="AY27" s="931"/>
      <c r="AZ27" s="929"/>
      <c r="BA27" s="930"/>
      <c r="BB27" s="930"/>
      <c r="BC27" s="930"/>
      <c r="BD27" s="931"/>
      <c r="BE27" s="929"/>
      <c r="BF27" s="930"/>
      <c r="BG27" s="930"/>
      <c r="BH27" s="930"/>
      <c r="BI27" s="935"/>
      <c r="BJ27" s="56"/>
      <c r="BK27" s="56"/>
      <c r="BL27" s="56"/>
      <c r="BM27" s="56"/>
      <c r="BN27" s="56"/>
      <c r="BO27" s="55"/>
      <c r="BP27" s="55"/>
      <c r="BQ27" s="52">
        <v>21</v>
      </c>
      <c r="BR27" s="72"/>
      <c r="BS27" s="683"/>
      <c r="BT27" s="684"/>
      <c r="BU27" s="684"/>
      <c r="BV27" s="684"/>
      <c r="BW27" s="684"/>
      <c r="BX27" s="684"/>
      <c r="BY27" s="684"/>
      <c r="BZ27" s="684"/>
      <c r="CA27" s="684"/>
      <c r="CB27" s="684"/>
      <c r="CC27" s="684"/>
      <c r="CD27" s="684"/>
      <c r="CE27" s="684"/>
      <c r="CF27" s="684"/>
      <c r="CG27" s="685"/>
      <c r="CH27" s="695"/>
      <c r="CI27" s="690"/>
      <c r="CJ27" s="690"/>
      <c r="CK27" s="690"/>
      <c r="CL27" s="696"/>
      <c r="CM27" s="695"/>
      <c r="CN27" s="690"/>
      <c r="CO27" s="690"/>
      <c r="CP27" s="690"/>
      <c r="CQ27" s="696"/>
      <c r="CR27" s="695"/>
      <c r="CS27" s="690"/>
      <c r="CT27" s="690"/>
      <c r="CU27" s="690"/>
      <c r="CV27" s="696"/>
      <c r="CW27" s="695"/>
      <c r="CX27" s="690"/>
      <c r="CY27" s="690"/>
      <c r="CZ27" s="690"/>
      <c r="DA27" s="696"/>
      <c r="DB27" s="695"/>
      <c r="DC27" s="690"/>
      <c r="DD27" s="690"/>
      <c r="DE27" s="690"/>
      <c r="DF27" s="696"/>
      <c r="DG27" s="695"/>
      <c r="DH27" s="690"/>
      <c r="DI27" s="690"/>
      <c r="DJ27" s="690"/>
      <c r="DK27" s="696"/>
      <c r="DL27" s="695"/>
      <c r="DM27" s="690"/>
      <c r="DN27" s="690"/>
      <c r="DO27" s="690"/>
      <c r="DP27" s="696"/>
      <c r="DQ27" s="695"/>
      <c r="DR27" s="690"/>
      <c r="DS27" s="690"/>
      <c r="DT27" s="690"/>
      <c r="DU27" s="696"/>
      <c r="DV27" s="683"/>
      <c r="DW27" s="684"/>
      <c r="DX27" s="684"/>
      <c r="DY27" s="684"/>
      <c r="DZ27" s="697"/>
      <c r="EA27" s="48"/>
    </row>
    <row r="28" spans="1:131" ht="26.25" customHeight="1" x14ac:dyDescent="0.2">
      <c r="A28" s="54">
        <v>1</v>
      </c>
      <c r="B28" s="667" t="s">
        <v>464</v>
      </c>
      <c r="C28" s="668"/>
      <c r="D28" s="668"/>
      <c r="E28" s="668"/>
      <c r="F28" s="668"/>
      <c r="G28" s="668"/>
      <c r="H28" s="668"/>
      <c r="I28" s="668"/>
      <c r="J28" s="668"/>
      <c r="K28" s="668"/>
      <c r="L28" s="668"/>
      <c r="M28" s="668"/>
      <c r="N28" s="668"/>
      <c r="O28" s="668"/>
      <c r="P28" s="669"/>
      <c r="Q28" s="722">
        <v>5906</v>
      </c>
      <c r="R28" s="723"/>
      <c r="S28" s="723"/>
      <c r="T28" s="723"/>
      <c r="U28" s="723"/>
      <c r="V28" s="723">
        <v>5692</v>
      </c>
      <c r="W28" s="723"/>
      <c r="X28" s="723"/>
      <c r="Y28" s="723"/>
      <c r="Z28" s="723"/>
      <c r="AA28" s="723">
        <v>214</v>
      </c>
      <c r="AB28" s="723"/>
      <c r="AC28" s="723"/>
      <c r="AD28" s="723"/>
      <c r="AE28" s="724"/>
      <c r="AF28" s="725">
        <v>214</v>
      </c>
      <c r="AG28" s="723"/>
      <c r="AH28" s="723"/>
      <c r="AI28" s="723"/>
      <c r="AJ28" s="726"/>
      <c r="AK28" s="727">
        <v>950</v>
      </c>
      <c r="AL28" s="723"/>
      <c r="AM28" s="723"/>
      <c r="AN28" s="723"/>
      <c r="AO28" s="723"/>
      <c r="AP28" s="723" t="s">
        <v>203</v>
      </c>
      <c r="AQ28" s="723"/>
      <c r="AR28" s="723"/>
      <c r="AS28" s="723"/>
      <c r="AT28" s="723"/>
      <c r="AU28" s="723" t="s">
        <v>203</v>
      </c>
      <c r="AV28" s="723"/>
      <c r="AW28" s="723"/>
      <c r="AX28" s="723"/>
      <c r="AY28" s="723"/>
      <c r="AZ28" s="728" t="s">
        <v>203</v>
      </c>
      <c r="BA28" s="728"/>
      <c r="BB28" s="728"/>
      <c r="BC28" s="728"/>
      <c r="BD28" s="728"/>
      <c r="BE28" s="729"/>
      <c r="BF28" s="729"/>
      <c r="BG28" s="729"/>
      <c r="BH28" s="729"/>
      <c r="BI28" s="730"/>
      <c r="BJ28" s="56"/>
      <c r="BK28" s="56"/>
      <c r="BL28" s="56"/>
      <c r="BM28" s="56"/>
      <c r="BN28" s="56"/>
      <c r="BO28" s="55"/>
      <c r="BP28" s="55"/>
      <c r="BQ28" s="52">
        <v>22</v>
      </c>
      <c r="BR28" s="72"/>
      <c r="BS28" s="683"/>
      <c r="BT28" s="684"/>
      <c r="BU28" s="684"/>
      <c r="BV28" s="684"/>
      <c r="BW28" s="684"/>
      <c r="BX28" s="684"/>
      <c r="BY28" s="684"/>
      <c r="BZ28" s="684"/>
      <c r="CA28" s="684"/>
      <c r="CB28" s="684"/>
      <c r="CC28" s="684"/>
      <c r="CD28" s="684"/>
      <c r="CE28" s="684"/>
      <c r="CF28" s="684"/>
      <c r="CG28" s="685"/>
      <c r="CH28" s="695"/>
      <c r="CI28" s="690"/>
      <c r="CJ28" s="690"/>
      <c r="CK28" s="690"/>
      <c r="CL28" s="696"/>
      <c r="CM28" s="695"/>
      <c r="CN28" s="690"/>
      <c r="CO28" s="690"/>
      <c r="CP28" s="690"/>
      <c r="CQ28" s="696"/>
      <c r="CR28" s="695"/>
      <c r="CS28" s="690"/>
      <c r="CT28" s="690"/>
      <c r="CU28" s="690"/>
      <c r="CV28" s="696"/>
      <c r="CW28" s="695"/>
      <c r="CX28" s="690"/>
      <c r="CY28" s="690"/>
      <c r="CZ28" s="690"/>
      <c r="DA28" s="696"/>
      <c r="DB28" s="695"/>
      <c r="DC28" s="690"/>
      <c r="DD28" s="690"/>
      <c r="DE28" s="690"/>
      <c r="DF28" s="696"/>
      <c r="DG28" s="695"/>
      <c r="DH28" s="690"/>
      <c r="DI28" s="690"/>
      <c r="DJ28" s="690"/>
      <c r="DK28" s="696"/>
      <c r="DL28" s="695"/>
      <c r="DM28" s="690"/>
      <c r="DN28" s="690"/>
      <c r="DO28" s="690"/>
      <c r="DP28" s="696"/>
      <c r="DQ28" s="695"/>
      <c r="DR28" s="690"/>
      <c r="DS28" s="690"/>
      <c r="DT28" s="690"/>
      <c r="DU28" s="696"/>
      <c r="DV28" s="683"/>
      <c r="DW28" s="684"/>
      <c r="DX28" s="684"/>
      <c r="DY28" s="684"/>
      <c r="DZ28" s="697"/>
      <c r="EA28" s="48"/>
    </row>
    <row r="29" spans="1:131" ht="26.25" customHeight="1" x14ac:dyDescent="0.2">
      <c r="A29" s="54">
        <v>2</v>
      </c>
      <c r="B29" s="683" t="s">
        <v>447</v>
      </c>
      <c r="C29" s="684"/>
      <c r="D29" s="684"/>
      <c r="E29" s="684"/>
      <c r="F29" s="684"/>
      <c r="G29" s="684"/>
      <c r="H29" s="684"/>
      <c r="I29" s="684"/>
      <c r="J29" s="684"/>
      <c r="K29" s="684"/>
      <c r="L29" s="684"/>
      <c r="M29" s="684"/>
      <c r="N29" s="684"/>
      <c r="O29" s="684"/>
      <c r="P29" s="685"/>
      <c r="Q29" s="686">
        <v>4212</v>
      </c>
      <c r="R29" s="687"/>
      <c r="S29" s="687"/>
      <c r="T29" s="687"/>
      <c r="U29" s="687"/>
      <c r="V29" s="687">
        <v>4147</v>
      </c>
      <c r="W29" s="687"/>
      <c r="X29" s="687"/>
      <c r="Y29" s="687"/>
      <c r="Z29" s="687"/>
      <c r="AA29" s="687">
        <v>65</v>
      </c>
      <c r="AB29" s="687"/>
      <c r="AC29" s="687"/>
      <c r="AD29" s="687"/>
      <c r="AE29" s="688"/>
      <c r="AF29" s="689">
        <v>65</v>
      </c>
      <c r="AG29" s="690"/>
      <c r="AH29" s="690"/>
      <c r="AI29" s="690"/>
      <c r="AJ29" s="691"/>
      <c r="AK29" s="692">
        <v>658</v>
      </c>
      <c r="AL29" s="687"/>
      <c r="AM29" s="687"/>
      <c r="AN29" s="687"/>
      <c r="AO29" s="687"/>
      <c r="AP29" s="687" t="s">
        <v>203</v>
      </c>
      <c r="AQ29" s="687"/>
      <c r="AR29" s="687"/>
      <c r="AS29" s="687"/>
      <c r="AT29" s="687"/>
      <c r="AU29" s="687" t="s">
        <v>203</v>
      </c>
      <c r="AV29" s="687"/>
      <c r="AW29" s="687"/>
      <c r="AX29" s="687"/>
      <c r="AY29" s="687"/>
      <c r="AZ29" s="731" t="s">
        <v>203</v>
      </c>
      <c r="BA29" s="731"/>
      <c r="BB29" s="731"/>
      <c r="BC29" s="731"/>
      <c r="BD29" s="731"/>
      <c r="BE29" s="693"/>
      <c r="BF29" s="693"/>
      <c r="BG29" s="693"/>
      <c r="BH29" s="693"/>
      <c r="BI29" s="694"/>
      <c r="BJ29" s="56"/>
      <c r="BK29" s="56"/>
      <c r="BL29" s="56"/>
      <c r="BM29" s="56"/>
      <c r="BN29" s="56"/>
      <c r="BO29" s="55"/>
      <c r="BP29" s="55"/>
      <c r="BQ29" s="52">
        <v>23</v>
      </c>
      <c r="BR29" s="72"/>
      <c r="BS29" s="683"/>
      <c r="BT29" s="684"/>
      <c r="BU29" s="684"/>
      <c r="BV29" s="684"/>
      <c r="BW29" s="684"/>
      <c r="BX29" s="684"/>
      <c r="BY29" s="684"/>
      <c r="BZ29" s="684"/>
      <c r="CA29" s="684"/>
      <c r="CB29" s="684"/>
      <c r="CC29" s="684"/>
      <c r="CD29" s="684"/>
      <c r="CE29" s="684"/>
      <c r="CF29" s="684"/>
      <c r="CG29" s="685"/>
      <c r="CH29" s="695"/>
      <c r="CI29" s="690"/>
      <c r="CJ29" s="690"/>
      <c r="CK29" s="690"/>
      <c r="CL29" s="696"/>
      <c r="CM29" s="695"/>
      <c r="CN29" s="690"/>
      <c r="CO29" s="690"/>
      <c r="CP29" s="690"/>
      <c r="CQ29" s="696"/>
      <c r="CR29" s="695"/>
      <c r="CS29" s="690"/>
      <c r="CT29" s="690"/>
      <c r="CU29" s="690"/>
      <c r="CV29" s="696"/>
      <c r="CW29" s="695"/>
      <c r="CX29" s="690"/>
      <c r="CY29" s="690"/>
      <c r="CZ29" s="690"/>
      <c r="DA29" s="696"/>
      <c r="DB29" s="695"/>
      <c r="DC29" s="690"/>
      <c r="DD29" s="690"/>
      <c r="DE29" s="690"/>
      <c r="DF29" s="696"/>
      <c r="DG29" s="695"/>
      <c r="DH29" s="690"/>
      <c r="DI29" s="690"/>
      <c r="DJ29" s="690"/>
      <c r="DK29" s="696"/>
      <c r="DL29" s="695"/>
      <c r="DM29" s="690"/>
      <c r="DN29" s="690"/>
      <c r="DO29" s="690"/>
      <c r="DP29" s="696"/>
      <c r="DQ29" s="695"/>
      <c r="DR29" s="690"/>
      <c r="DS29" s="690"/>
      <c r="DT29" s="690"/>
      <c r="DU29" s="696"/>
      <c r="DV29" s="683"/>
      <c r="DW29" s="684"/>
      <c r="DX29" s="684"/>
      <c r="DY29" s="684"/>
      <c r="DZ29" s="697"/>
      <c r="EA29" s="48"/>
    </row>
    <row r="30" spans="1:131" ht="26.25" customHeight="1" x14ac:dyDescent="0.2">
      <c r="A30" s="54">
        <v>3</v>
      </c>
      <c r="B30" s="683" t="s">
        <v>465</v>
      </c>
      <c r="C30" s="684"/>
      <c r="D30" s="684"/>
      <c r="E30" s="684"/>
      <c r="F30" s="684"/>
      <c r="G30" s="684"/>
      <c r="H30" s="684"/>
      <c r="I30" s="684"/>
      <c r="J30" s="684"/>
      <c r="K30" s="684"/>
      <c r="L30" s="684"/>
      <c r="M30" s="684"/>
      <c r="N30" s="684"/>
      <c r="O30" s="684"/>
      <c r="P30" s="685"/>
      <c r="Q30" s="686">
        <v>1535</v>
      </c>
      <c r="R30" s="687"/>
      <c r="S30" s="687"/>
      <c r="T30" s="687"/>
      <c r="U30" s="687"/>
      <c r="V30" s="687">
        <v>1514</v>
      </c>
      <c r="W30" s="687"/>
      <c r="X30" s="687"/>
      <c r="Y30" s="687"/>
      <c r="Z30" s="687"/>
      <c r="AA30" s="687">
        <v>21</v>
      </c>
      <c r="AB30" s="687"/>
      <c r="AC30" s="687"/>
      <c r="AD30" s="687"/>
      <c r="AE30" s="688"/>
      <c r="AF30" s="689">
        <v>21</v>
      </c>
      <c r="AG30" s="690"/>
      <c r="AH30" s="690"/>
      <c r="AI30" s="690"/>
      <c r="AJ30" s="691"/>
      <c r="AK30" s="692">
        <v>142</v>
      </c>
      <c r="AL30" s="687"/>
      <c r="AM30" s="687"/>
      <c r="AN30" s="687"/>
      <c r="AO30" s="687"/>
      <c r="AP30" s="687" t="s">
        <v>203</v>
      </c>
      <c r="AQ30" s="687"/>
      <c r="AR30" s="687"/>
      <c r="AS30" s="687"/>
      <c r="AT30" s="687"/>
      <c r="AU30" s="687" t="s">
        <v>203</v>
      </c>
      <c r="AV30" s="687"/>
      <c r="AW30" s="687"/>
      <c r="AX30" s="687"/>
      <c r="AY30" s="687"/>
      <c r="AZ30" s="731" t="s">
        <v>203</v>
      </c>
      <c r="BA30" s="731"/>
      <c r="BB30" s="731"/>
      <c r="BC30" s="731"/>
      <c r="BD30" s="731"/>
      <c r="BE30" s="693"/>
      <c r="BF30" s="693"/>
      <c r="BG30" s="693"/>
      <c r="BH30" s="693"/>
      <c r="BI30" s="694"/>
      <c r="BJ30" s="56"/>
      <c r="BK30" s="56"/>
      <c r="BL30" s="56"/>
      <c r="BM30" s="56"/>
      <c r="BN30" s="56"/>
      <c r="BO30" s="55"/>
      <c r="BP30" s="55"/>
      <c r="BQ30" s="52">
        <v>24</v>
      </c>
      <c r="BR30" s="72"/>
      <c r="BS30" s="683"/>
      <c r="BT30" s="684"/>
      <c r="BU30" s="684"/>
      <c r="BV30" s="684"/>
      <c r="BW30" s="684"/>
      <c r="BX30" s="684"/>
      <c r="BY30" s="684"/>
      <c r="BZ30" s="684"/>
      <c r="CA30" s="684"/>
      <c r="CB30" s="684"/>
      <c r="CC30" s="684"/>
      <c r="CD30" s="684"/>
      <c r="CE30" s="684"/>
      <c r="CF30" s="684"/>
      <c r="CG30" s="685"/>
      <c r="CH30" s="695"/>
      <c r="CI30" s="690"/>
      <c r="CJ30" s="690"/>
      <c r="CK30" s="690"/>
      <c r="CL30" s="696"/>
      <c r="CM30" s="695"/>
      <c r="CN30" s="690"/>
      <c r="CO30" s="690"/>
      <c r="CP30" s="690"/>
      <c r="CQ30" s="696"/>
      <c r="CR30" s="695"/>
      <c r="CS30" s="690"/>
      <c r="CT30" s="690"/>
      <c r="CU30" s="690"/>
      <c r="CV30" s="696"/>
      <c r="CW30" s="695"/>
      <c r="CX30" s="690"/>
      <c r="CY30" s="690"/>
      <c r="CZ30" s="690"/>
      <c r="DA30" s="696"/>
      <c r="DB30" s="695"/>
      <c r="DC30" s="690"/>
      <c r="DD30" s="690"/>
      <c r="DE30" s="690"/>
      <c r="DF30" s="696"/>
      <c r="DG30" s="695"/>
      <c r="DH30" s="690"/>
      <c r="DI30" s="690"/>
      <c r="DJ30" s="690"/>
      <c r="DK30" s="696"/>
      <c r="DL30" s="695"/>
      <c r="DM30" s="690"/>
      <c r="DN30" s="690"/>
      <c r="DO30" s="690"/>
      <c r="DP30" s="696"/>
      <c r="DQ30" s="695"/>
      <c r="DR30" s="690"/>
      <c r="DS30" s="690"/>
      <c r="DT30" s="690"/>
      <c r="DU30" s="696"/>
      <c r="DV30" s="683"/>
      <c r="DW30" s="684"/>
      <c r="DX30" s="684"/>
      <c r="DY30" s="684"/>
      <c r="DZ30" s="697"/>
      <c r="EA30" s="48"/>
    </row>
    <row r="31" spans="1:131" ht="26.25" customHeight="1" x14ac:dyDescent="0.2">
      <c r="A31" s="54">
        <v>4</v>
      </c>
      <c r="B31" s="683" t="s">
        <v>467</v>
      </c>
      <c r="C31" s="684"/>
      <c r="D31" s="684"/>
      <c r="E31" s="684"/>
      <c r="F31" s="684"/>
      <c r="G31" s="684"/>
      <c r="H31" s="684"/>
      <c r="I31" s="684"/>
      <c r="J31" s="684"/>
      <c r="K31" s="684"/>
      <c r="L31" s="684"/>
      <c r="M31" s="684"/>
      <c r="N31" s="684"/>
      <c r="O31" s="684"/>
      <c r="P31" s="685"/>
      <c r="Q31" s="686">
        <v>990</v>
      </c>
      <c r="R31" s="687"/>
      <c r="S31" s="687"/>
      <c r="T31" s="687"/>
      <c r="U31" s="687"/>
      <c r="V31" s="687">
        <v>798</v>
      </c>
      <c r="W31" s="687"/>
      <c r="X31" s="687"/>
      <c r="Y31" s="687"/>
      <c r="Z31" s="687"/>
      <c r="AA31" s="687">
        <v>192</v>
      </c>
      <c r="AB31" s="687"/>
      <c r="AC31" s="687"/>
      <c r="AD31" s="687"/>
      <c r="AE31" s="688"/>
      <c r="AF31" s="689">
        <v>505</v>
      </c>
      <c r="AG31" s="690"/>
      <c r="AH31" s="690"/>
      <c r="AI31" s="690"/>
      <c r="AJ31" s="691"/>
      <c r="AK31" s="692">
        <v>9</v>
      </c>
      <c r="AL31" s="687"/>
      <c r="AM31" s="687"/>
      <c r="AN31" s="687"/>
      <c r="AO31" s="687"/>
      <c r="AP31" s="687">
        <v>2268</v>
      </c>
      <c r="AQ31" s="687"/>
      <c r="AR31" s="687"/>
      <c r="AS31" s="687"/>
      <c r="AT31" s="687"/>
      <c r="AU31" s="687">
        <v>23</v>
      </c>
      <c r="AV31" s="687"/>
      <c r="AW31" s="687"/>
      <c r="AX31" s="687"/>
      <c r="AY31" s="687"/>
      <c r="AZ31" s="731" t="s">
        <v>203</v>
      </c>
      <c r="BA31" s="731"/>
      <c r="BB31" s="731"/>
      <c r="BC31" s="731"/>
      <c r="BD31" s="731"/>
      <c r="BE31" s="693" t="s">
        <v>470</v>
      </c>
      <c r="BF31" s="693"/>
      <c r="BG31" s="693"/>
      <c r="BH31" s="693"/>
      <c r="BI31" s="694"/>
      <c r="BJ31" s="56"/>
      <c r="BK31" s="56"/>
      <c r="BL31" s="56"/>
      <c r="BM31" s="56"/>
      <c r="BN31" s="56"/>
      <c r="BO31" s="55"/>
      <c r="BP31" s="55"/>
      <c r="BQ31" s="52">
        <v>25</v>
      </c>
      <c r="BR31" s="72"/>
      <c r="BS31" s="683"/>
      <c r="BT31" s="684"/>
      <c r="BU31" s="684"/>
      <c r="BV31" s="684"/>
      <c r="BW31" s="684"/>
      <c r="BX31" s="684"/>
      <c r="BY31" s="684"/>
      <c r="BZ31" s="684"/>
      <c r="CA31" s="684"/>
      <c r="CB31" s="684"/>
      <c r="CC31" s="684"/>
      <c r="CD31" s="684"/>
      <c r="CE31" s="684"/>
      <c r="CF31" s="684"/>
      <c r="CG31" s="685"/>
      <c r="CH31" s="695"/>
      <c r="CI31" s="690"/>
      <c r="CJ31" s="690"/>
      <c r="CK31" s="690"/>
      <c r="CL31" s="696"/>
      <c r="CM31" s="695"/>
      <c r="CN31" s="690"/>
      <c r="CO31" s="690"/>
      <c r="CP31" s="690"/>
      <c r="CQ31" s="696"/>
      <c r="CR31" s="695"/>
      <c r="CS31" s="690"/>
      <c r="CT31" s="690"/>
      <c r="CU31" s="690"/>
      <c r="CV31" s="696"/>
      <c r="CW31" s="695"/>
      <c r="CX31" s="690"/>
      <c r="CY31" s="690"/>
      <c r="CZ31" s="690"/>
      <c r="DA31" s="696"/>
      <c r="DB31" s="695"/>
      <c r="DC31" s="690"/>
      <c r="DD31" s="690"/>
      <c r="DE31" s="690"/>
      <c r="DF31" s="696"/>
      <c r="DG31" s="695"/>
      <c r="DH31" s="690"/>
      <c r="DI31" s="690"/>
      <c r="DJ31" s="690"/>
      <c r="DK31" s="696"/>
      <c r="DL31" s="695"/>
      <c r="DM31" s="690"/>
      <c r="DN31" s="690"/>
      <c r="DO31" s="690"/>
      <c r="DP31" s="696"/>
      <c r="DQ31" s="695"/>
      <c r="DR31" s="690"/>
      <c r="DS31" s="690"/>
      <c r="DT31" s="690"/>
      <c r="DU31" s="696"/>
      <c r="DV31" s="683"/>
      <c r="DW31" s="684"/>
      <c r="DX31" s="684"/>
      <c r="DY31" s="684"/>
      <c r="DZ31" s="697"/>
      <c r="EA31" s="48"/>
    </row>
    <row r="32" spans="1:131" ht="26.25" customHeight="1" x14ac:dyDescent="0.2">
      <c r="A32" s="54">
        <v>5</v>
      </c>
      <c r="B32" s="683" t="s">
        <v>397</v>
      </c>
      <c r="C32" s="684"/>
      <c r="D32" s="684"/>
      <c r="E32" s="684"/>
      <c r="F32" s="684"/>
      <c r="G32" s="684"/>
      <c r="H32" s="684"/>
      <c r="I32" s="684"/>
      <c r="J32" s="684"/>
      <c r="K32" s="684"/>
      <c r="L32" s="684"/>
      <c r="M32" s="684"/>
      <c r="N32" s="684"/>
      <c r="O32" s="684"/>
      <c r="P32" s="685"/>
      <c r="Q32" s="686">
        <v>942</v>
      </c>
      <c r="R32" s="687"/>
      <c r="S32" s="687"/>
      <c r="T32" s="687"/>
      <c r="U32" s="687"/>
      <c r="V32" s="687">
        <v>1047</v>
      </c>
      <c r="W32" s="687"/>
      <c r="X32" s="687"/>
      <c r="Y32" s="687"/>
      <c r="Z32" s="687"/>
      <c r="AA32" s="687">
        <v>-106</v>
      </c>
      <c r="AB32" s="687"/>
      <c r="AC32" s="687"/>
      <c r="AD32" s="687"/>
      <c r="AE32" s="688"/>
      <c r="AF32" s="689">
        <v>181</v>
      </c>
      <c r="AG32" s="690"/>
      <c r="AH32" s="690"/>
      <c r="AI32" s="690"/>
      <c r="AJ32" s="691"/>
      <c r="AK32" s="692">
        <v>223</v>
      </c>
      <c r="AL32" s="687"/>
      <c r="AM32" s="687"/>
      <c r="AN32" s="687"/>
      <c r="AO32" s="687"/>
      <c r="AP32" s="687">
        <v>3304</v>
      </c>
      <c r="AQ32" s="687"/>
      <c r="AR32" s="687"/>
      <c r="AS32" s="687"/>
      <c r="AT32" s="687"/>
      <c r="AU32" s="687">
        <v>1677</v>
      </c>
      <c r="AV32" s="687"/>
      <c r="AW32" s="687"/>
      <c r="AX32" s="687"/>
      <c r="AY32" s="687"/>
      <c r="AZ32" s="731" t="s">
        <v>203</v>
      </c>
      <c r="BA32" s="731"/>
      <c r="BB32" s="731"/>
      <c r="BC32" s="731"/>
      <c r="BD32" s="731"/>
      <c r="BE32" s="693" t="s">
        <v>470</v>
      </c>
      <c r="BF32" s="693"/>
      <c r="BG32" s="693"/>
      <c r="BH32" s="693"/>
      <c r="BI32" s="694"/>
      <c r="BJ32" s="56"/>
      <c r="BK32" s="56"/>
      <c r="BL32" s="56"/>
      <c r="BM32" s="56"/>
      <c r="BN32" s="56"/>
      <c r="BO32" s="55"/>
      <c r="BP32" s="55"/>
      <c r="BQ32" s="52">
        <v>26</v>
      </c>
      <c r="BR32" s="72"/>
      <c r="BS32" s="683"/>
      <c r="BT32" s="684"/>
      <c r="BU32" s="684"/>
      <c r="BV32" s="684"/>
      <c r="BW32" s="684"/>
      <c r="BX32" s="684"/>
      <c r="BY32" s="684"/>
      <c r="BZ32" s="684"/>
      <c r="CA32" s="684"/>
      <c r="CB32" s="684"/>
      <c r="CC32" s="684"/>
      <c r="CD32" s="684"/>
      <c r="CE32" s="684"/>
      <c r="CF32" s="684"/>
      <c r="CG32" s="685"/>
      <c r="CH32" s="695"/>
      <c r="CI32" s="690"/>
      <c r="CJ32" s="690"/>
      <c r="CK32" s="690"/>
      <c r="CL32" s="696"/>
      <c r="CM32" s="695"/>
      <c r="CN32" s="690"/>
      <c r="CO32" s="690"/>
      <c r="CP32" s="690"/>
      <c r="CQ32" s="696"/>
      <c r="CR32" s="695"/>
      <c r="CS32" s="690"/>
      <c r="CT32" s="690"/>
      <c r="CU32" s="690"/>
      <c r="CV32" s="696"/>
      <c r="CW32" s="695"/>
      <c r="CX32" s="690"/>
      <c r="CY32" s="690"/>
      <c r="CZ32" s="690"/>
      <c r="DA32" s="696"/>
      <c r="DB32" s="695"/>
      <c r="DC32" s="690"/>
      <c r="DD32" s="690"/>
      <c r="DE32" s="690"/>
      <c r="DF32" s="696"/>
      <c r="DG32" s="695"/>
      <c r="DH32" s="690"/>
      <c r="DI32" s="690"/>
      <c r="DJ32" s="690"/>
      <c r="DK32" s="696"/>
      <c r="DL32" s="695"/>
      <c r="DM32" s="690"/>
      <c r="DN32" s="690"/>
      <c r="DO32" s="690"/>
      <c r="DP32" s="696"/>
      <c r="DQ32" s="695"/>
      <c r="DR32" s="690"/>
      <c r="DS32" s="690"/>
      <c r="DT32" s="690"/>
      <c r="DU32" s="696"/>
      <c r="DV32" s="683"/>
      <c r="DW32" s="684"/>
      <c r="DX32" s="684"/>
      <c r="DY32" s="684"/>
      <c r="DZ32" s="697"/>
      <c r="EA32" s="48"/>
    </row>
    <row r="33" spans="1:131" ht="26.25" customHeight="1" x14ac:dyDescent="0.2">
      <c r="A33" s="54">
        <v>6</v>
      </c>
      <c r="B33" s="683"/>
      <c r="C33" s="684"/>
      <c r="D33" s="684"/>
      <c r="E33" s="684"/>
      <c r="F33" s="684"/>
      <c r="G33" s="684"/>
      <c r="H33" s="684"/>
      <c r="I33" s="684"/>
      <c r="J33" s="684"/>
      <c r="K33" s="684"/>
      <c r="L33" s="684"/>
      <c r="M33" s="684"/>
      <c r="N33" s="684"/>
      <c r="O33" s="684"/>
      <c r="P33" s="685"/>
      <c r="Q33" s="686"/>
      <c r="R33" s="687"/>
      <c r="S33" s="687"/>
      <c r="T33" s="687"/>
      <c r="U33" s="687"/>
      <c r="V33" s="687"/>
      <c r="W33" s="687"/>
      <c r="X33" s="687"/>
      <c r="Y33" s="687"/>
      <c r="Z33" s="687"/>
      <c r="AA33" s="687"/>
      <c r="AB33" s="687"/>
      <c r="AC33" s="687"/>
      <c r="AD33" s="687"/>
      <c r="AE33" s="688"/>
      <c r="AF33" s="689"/>
      <c r="AG33" s="690"/>
      <c r="AH33" s="690"/>
      <c r="AI33" s="690"/>
      <c r="AJ33" s="691"/>
      <c r="AK33" s="692"/>
      <c r="AL33" s="687"/>
      <c r="AM33" s="687"/>
      <c r="AN33" s="687"/>
      <c r="AO33" s="687"/>
      <c r="AP33" s="687"/>
      <c r="AQ33" s="687"/>
      <c r="AR33" s="687"/>
      <c r="AS33" s="687"/>
      <c r="AT33" s="687"/>
      <c r="AU33" s="687"/>
      <c r="AV33" s="687"/>
      <c r="AW33" s="687"/>
      <c r="AX33" s="687"/>
      <c r="AY33" s="687"/>
      <c r="AZ33" s="731"/>
      <c r="BA33" s="731"/>
      <c r="BB33" s="731"/>
      <c r="BC33" s="731"/>
      <c r="BD33" s="731"/>
      <c r="BE33" s="693"/>
      <c r="BF33" s="693"/>
      <c r="BG33" s="693"/>
      <c r="BH33" s="693"/>
      <c r="BI33" s="694"/>
      <c r="BJ33" s="56"/>
      <c r="BK33" s="56"/>
      <c r="BL33" s="56"/>
      <c r="BM33" s="56"/>
      <c r="BN33" s="56"/>
      <c r="BO33" s="55"/>
      <c r="BP33" s="55"/>
      <c r="BQ33" s="52">
        <v>27</v>
      </c>
      <c r="BR33" s="72"/>
      <c r="BS33" s="683"/>
      <c r="BT33" s="684"/>
      <c r="BU33" s="684"/>
      <c r="BV33" s="684"/>
      <c r="BW33" s="684"/>
      <c r="BX33" s="684"/>
      <c r="BY33" s="684"/>
      <c r="BZ33" s="684"/>
      <c r="CA33" s="684"/>
      <c r="CB33" s="684"/>
      <c r="CC33" s="684"/>
      <c r="CD33" s="684"/>
      <c r="CE33" s="684"/>
      <c r="CF33" s="684"/>
      <c r="CG33" s="685"/>
      <c r="CH33" s="695"/>
      <c r="CI33" s="690"/>
      <c r="CJ33" s="690"/>
      <c r="CK33" s="690"/>
      <c r="CL33" s="696"/>
      <c r="CM33" s="695"/>
      <c r="CN33" s="690"/>
      <c r="CO33" s="690"/>
      <c r="CP33" s="690"/>
      <c r="CQ33" s="696"/>
      <c r="CR33" s="695"/>
      <c r="CS33" s="690"/>
      <c r="CT33" s="690"/>
      <c r="CU33" s="690"/>
      <c r="CV33" s="696"/>
      <c r="CW33" s="695"/>
      <c r="CX33" s="690"/>
      <c r="CY33" s="690"/>
      <c r="CZ33" s="690"/>
      <c r="DA33" s="696"/>
      <c r="DB33" s="695"/>
      <c r="DC33" s="690"/>
      <c r="DD33" s="690"/>
      <c r="DE33" s="690"/>
      <c r="DF33" s="696"/>
      <c r="DG33" s="695"/>
      <c r="DH33" s="690"/>
      <c r="DI33" s="690"/>
      <c r="DJ33" s="690"/>
      <c r="DK33" s="696"/>
      <c r="DL33" s="695"/>
      <c r="DM33" s="690"/>
      <c r="DN33" s="690"/>
      <c r="DO33" s="690"/>
      <c r="DP33" s="696"/>
      <c r="DQ33" s="695"/>
      <c r="DR33" s="690"/>
      <c r="DS33" s="690"/>
      <c r="DT33" s="690"/>
      <c r="DU33" s="696"/>
      <c r="DV33" s="683"/>
      <c r="DW33" s="684"/>
      <c r="DX33" s="684"/>
      <c r="DY33" s="684"/>
      <c r="DZ33" s="697"/>
      <c r="EA33" s="48"/>
    </row>
    <row r="34" spans="1:131" ht="26.25" customHeight="1" x14ac:dyDescent="0.2">
      <c r="A34" s="54">
        <v>7</v>
      </c>
      <c r="B34" s="683"/>
      <c r="C34" s="684"/>
      <c r="D34" s="684"/>
      <c r="E34" s="684"/>
      <c r="F34" s="684"/>
      <c r="G34" s="684"/>
      <c r="H34" s="684"/>
      <c r="I34" s="684"/>
      <c r="J34" s="684"/>
      <c r="K34" s="684"/>
      <c r="L34" s="684"/>
      <c r="M34" s="684"/>
      <c r="N34" s="684"/>
      <c r="O34" s="684"/>
      <c r="P34" s="685"/>
      <c r="Q34" s="686"/>
      <c r="R34" s="687"/>
      <c r="S34" s="687"/>
      <c r="T34" s="687"/>
      <c r="U34" s="687"/>
      <c r="V34" s="687"/>
      <c r="W34" s="687"/>
      <c r="X34" s="687"/>
      <c r="Y34" s="687"/>
      <c r="Z34" s="687"/>
      <c r="AA34" s="687"/>
      <c r="AB34" s="687"/>
      <c r="AC34" s="687"/>
      <c r="AD34" s="687"/>
      <c r="AE34" s="688"/>
      <c r="AF34" s="689"/>
      <c r="AG34" s="690"/>
      <c r="AH34" s="690"/>
      <c r="AI34" s="690"/>
      <c r="AJ34" s="691"/>
      <c r="AK34" s="692"/>
      <c r="AL34" s="687"/>
      <c r="AM34" s="687"/>
      <c r="AN34" s="687"/>
      <c r="AO34" s="687"/>
      <c r="AP34" s="687"/>
      <c r="AQ34" s="687"/>
      <c r="AR34" s="687"/>
      <c r="AS34" s="687"/>
      <c r="AT34" s="687"/>
      <c r="AU34" s="687"/>
      <c r="AV34" s="687"/>
      <c r="AW34" s="687"/>
      <c r="AX34" s="687"/>
      <c r="AY34" s="687"/>
      <c r="AZ34" s="731"/>
      <c r="BA34" s="731"/>
      <c r="BB34" s="731"/>
      <c r="BC34" s="731"/>
      <c r="BD34" s="731"/>
      <c r="BE34" s="693"/>
      <c r="BF34" s="693"/>
      <c r="BG34" s="693"/>
      <c r="BH34" s="693"/>
      <c r="BI34" s="694"/>
      <c r="BJ34" s="56"/>
      <c r="BK34" s="56"/>
      <c r="BL34" s="56"/>
      <c r="BM34" s="56"/>
      <c r="BN34" s="56"/>
      <c r="BO34" s="55"/>
      <c r="BP34" s="55"/>
      <c r="BQ34" s="52">
        <v>28</v>
      </c>
      <c r="BR34" s="72"/>
      <c r="BS34" s="683"/>
      <c r="BT34" s="684"/>
      <c r="BU34" s="684"/>
      <c r="BV34" s="684"/>
      <c r="BW34" s="684"/>
      <c r="BX34" s="684"/>
      <c r="BY34" s="684"/>
      <c r="BZ34" s="684"/>
      <c r="CA34" s="684"/>
      <c r="CB34" s="684"/>
      <c r="CC34" s="684"/>
      <c r="CD34" s="684"/>
      <c r="CE34" s="684"/>
      <c r="CF34" s="684"/>
      <c r="CG34" s="685"/>
      <c r="CH34" s="695"/>
      <c r="CI34" s="690"/>
      <c r="CJ34" s="690"/>
      <c r="CK34" s="690"/>
      <c r="CL34" s="696"/>
      <c r="CM34" s="695"/>
      <c r="CN34" s="690"/>
      <c r="CO34" s="690"/>
      <c r="CP34" s="690"/>
      <c r="CQ34" s="696"/>
      <c r="CR34" s="695"/>
      <c r="CS34" s="690"/>
      <c r="CT34" s="690"/>
      <c r="CU34" s="690"/>
      <c r="CV34" s="696"/>
      <c r="CW34" s="695"/>
      <c r="CX34" s="690"/>
      <c r="CY34" s="690"/>
      <c r="CZ34" s="690"/>
      <c r="DA34" s="696"/>
      <c r="DB34" s="695"/>
      <c r="DC34" s="690"/>
      <c r="DD34" s="690"/>
      <c r="DE34" s="690"/>
      <c r="DF34" s="696"/>
      <c r="DG34" s="695"/>
      <c r="DH34" s="690"/>
      <c r="DI34" s="690"/>
      <c r="DJ34" s="690"/>
      <c r="DK34" s="696"/>
      <c r="DL34" s="695"/>
      <c r="DM34" s="690"/>
      <c r="DN34" s="690"/>
      <c r="DO34" s="690"/>
      <c r="DP34" s="696"/>
      <c r="DQ34" s="695"/>
      <c r="DR34" s="690"/>
      <c r="DS34" s="690"/>
      <c r="DT34" s="690"/>
      <c r="DU34" s="696"/>
      <c r="DV34" s="683"/>
      <c r="DW34" s="684"/>
      <c r="DX34" s="684"/>
      <c r="DY34" s="684"/>
      <c r="DZ34" s="697"/>
      <c r="EA34" s="48"/>
    </row>
    <row r="35" spans="1:131" ht="26.25" customHeight="1" x14ac:dyDescent="0.2">
      <c r="A35" s="54">
        <v>8</v>
      </c>
      <c r="B35" s="683"/>
      <c r="C35" s="684"/>
      <c r="D35" s="684"/>
      <c r="E35" s="684"/>
      <c r="F35" s="684"/>
      <c r="G35" s="684"/>
      <c r="H35" s="684"/>
      <c r="I35" s="684"/>
      <c r="J35" s="684"/>
      <c r="K35" s="684"/>
      <c r="L35" s="684"/>
      <c r="M35" s="684"/>
      <c r="N35" s="684"/>
      <c r="O35" s="684"/>
      <c r="P35" s="685"/>
      <c r="Q35" s="686"/>
      <c r="R35" s="687"/>
      <c r="S35" s="687"/>
      <c r="T35" s="687"/>
      <c r="U35" s="687"/>
      <c r="V35" s="687"/>
      <c r="W35" s="687"/>
      <c r="X35" s="687"/>
      <c r="Y35" s="687"/>
      <c r="Z35" s="687"/>
      <c r="AA35" s="687"/>
      <c r="AB35" s="687"/>
      <c r="AC35" s="687"/>
      <c r="AD35" s="687"/>
      <c r="AE35" s="688"/>
      <c r="AF35" s="689"/>
      <c r="AG35" s="690"/>
      <c r="AH35" s="690"/>
      <c r="AI35" s="690"/>
      <c r="AJ35" s="691"/>
      <c r="AK35" s="692"/>
      <c r="AL35" s="687"/>
      <c r="AM35" s="687"/>
      <c r="AN35" s="687"/>
      <c r="AO35" s="687"/>
      <c r="AP35" s="687"/>
      <c r="AQ35" s="687"/>
      <c r="AR35" s="687"/>
      <c r="AS35" s="687"/>
      <c r="AT35" s="687"/>
      <c r="AU35" s="687"/>
      <c r="AV35" s="687"/>
      <c r="AW35" s="687"/>
      <c r="AX35" s="687"/>
      <c r="AY35" s="687"/>
      <c r="AZ35" s="731"/>
      <c r="BA35" s="731"/>
      <c r="BB35" s="731"/>
      <c r="BC35" s="731"/>
      <c r="BD35" s="731"/>
      <c r="BE35" s="693"/>
      <c r="BF35" s="693"/>
      <c r="BG35" s="693"/>
      <c r="BH35" s="693"/>
      <c r="BI35" s="694"/>
      <c r="BJ35" s="56"/>
      <c r="BK35" s="56"/>
      <c r="BL35" s="56"/>
      <c r="BM35" s="56"/>
      <c r="BN35" s="56"/>
      <c r="BO35" s="55"/>
      <c r="BP35" s="55"/>
      <c r="BQ35" s="52">
        <v>29</v>
      </c>
      <c r="BR35" s="72"/>
      <c r="BS35" s="683"/>
      <c r="BT35" s="684"/>
      <c r="BU35" s="684"/>
      <c r="BV35" s="684"/>
      <c r="BW35" s="684"/>
      <c r="BX35" s="684"/>
      <c r="BY35" s="684"/>
      <c r="BZ35" s="684"/>
      <c r="CA35" s="684"/>
      <c r="CB35" s="684"/>
      <c r="CC35" s="684"/>
      <c r="CD35" s="684"/>
      <c r="CE35" s="684"/>
      <c r="CF35" s="684"/>
      <c r="CG35" s="685"/>
      <c r="CH35" s="695"/>
      <c r="CI35" s="690"/>
      <c r="CJ35" s="690"/>
      <c r="CK35" s="690"/>
      <c r="CL35" s="696"/>
      <c r="CM35" s="695"/>
      <c r="CN35" s="690"/>
      <c r="CO35" s="690"/>
      <c r="CP35" s="690"/>
      <c r="CQ35" s="696"/>
      <c r="CR35" s="695"/>
      <c r="CS35" s="690"/>
      <c r="CT35" s="690"/>
      <c r="CU35" s="690"/>
      <c r="CV35" s="696"/>
      <c r="CW35" s="695"/>
      <c r="CX35" s="690"/>
      <c r="CY35" s="690"/>
      <c r="CZ35" s="690"/>
      <c r="DA35" s="696"/>
      <c r="DB35" s="695"/>
      <c r="DC35" s="690"/>
      <c r="DD35" s="690"/>
      <c r="DE35" s="690"/>
      <c r="DF35" s="696"/>
      <c r="DG35" s="695"/>
      <c r="DH35" s="690"/>
      <c r="DI35" s="690"/>
      <c r="DJ35" s="690"/>
      <c r="DK35" s="696"/>
      <c r="DL35" s="695"/>
      <c r="DM35" s="690"/>
      <c r="DN35" s="690"/>
      <c r="DO35" s="690"/>
      <c r="DP35" s="696"/>
      <c r="DQ35" s="695"/>
      <c r="DR35" s="690"/>
      <c r="DS35" s="690"/>
      <c r="DT35" s="690"/>
      <c r="DU35" s="696"/>
      <c r="DV35" s="683"/>
      <c r="DW35" s="684"/>
      <c r="DX35" s="684"/>
      <c r="DY35" s="684"/>
      <c r="DZ35" s="697"/>
      <c r="EA35" s="48"/>
    </row>
    <row r="36" spans="1:131" ht="26.25" customHeight="1" x14ac:dyDescent="0.2">
      <c r="A36" s="54">
        <v>9</v>
      </c>
      <c r="B36" s="683"/>
      <c r="C36" s="684"/>
      <c r="D36" s="684"/>
      <c r="E36" s="684"/>
      <c r="F36" s="684"/>
      <c r="G36" s="684"/>
      <c r="H36" s="684"/>
      <c r="I36" s="684"/>
      <c r="J36" s="684"/>
      <c r="K36" s="684"/>
      <c r="L36" s="684"/>
      <c r="M36" s="684"/>
      <c r="N36" s="684"/>
      <c r="O36" s="684"/>
      <c r="P36" s="685"/>
      <c r="Q36" s="686"/>
      <c r="R36" s="687"/>
      <c r="S36" s="687"/>
      <c r="T36" s="687"/>
      <c r="U36" s="687"/>
      <c r="V36" s="687"/>
      <c r="W36" s="687"/>
      <c r="X36" s="687"/>
      <c r="Y36" s="687"/>
      <c r="Z36" s="687"/>
      <c r="AA36" s="687"/>
      <c r="AB36" s="687"/>
      <c r="AC36" s="687"/>
      <c r="AD36" s="687"/>
      <c r="AE36" s="688"/>
      <c r="AF36" s="689"/>
      <c r="AG36" s="690"/>
      <c r="AH36" s="690"/>
      <c r="AI36" s="690"/>
      <c r="AJ36" s="691"/>
      <c r="AK36" s="692"/>
      <c r="AL36" s="687"/>
      <c r="AM36" s="687"/>
      <c r="AN36" s="687"/>
      <c r="AO36" s="687"/>
      <c r="AP36" s="687"/>
      <c r="AQ36" s="687"/>
      <c r="AR36" s="687"/>
      <c r="AS36" s="687"/>
      <c r="AT36" s="687"/>
      <c r="AU36" s="687"/>
      <c r="AV36" s="687"/>
      <c r="AW36" s="687"/>
      <c r="AX36" s="687"/>
      <c r="AY36" s="687"/>
      <c r="AZ36" s="731"/>
      <c r="BA36" s="731"/>
      <c r="BB36" s="731"/>
      <c r="BC36" s="731"/>
      <c r="BD36" s="731"/>
      <c r="BE36" s="693"/>
      <c r="BF36" s="693"/>
      <c r="BG36" s="693"/>
      <c r="BH36" s="693"/>
      <c r="BI36" s="694"/>
      <c r="BJ36" s="56"/>
      <c r="BK36" s="56"/>
      <c r="BL36" s="56"/>
      <c r="BM36" s="56"/>
      <c r="BN36" s="56"/>
      <c r="BO36" s="55"/>
      <c r="BP36" s="55"/>
      <c r="BQ36" s="52">
        <v>30</v>
      </c>
      <c r="BR36" s="72"/>
      <c r="BS36" s="683"/>
      <c r="BT36" s="684"/>
      <c r="BU36" s="684"/>
      <c r="BV36" s="684"/>
      <c r="BW36" s="684"/>
      <c r="BX36" s="684"/>
      <c r="BY36" s="684"/>
      <c r="BZ36" s="684"/>
      <c r="CA36" s="684"/>
      <c r="CB36" s="684"/>
      <c r="CC36" s="684"/>
      <c r="CD36" s="684"/>
      <c r="CE36" s="684"/>
      <c r="CF36" s="684"/>
      <c r="CG36" s="685"/>
      <c r="CH36" s="695"/>
      <c r="CI36" s="690"/>
      <c r="CJ36" s="690"/>
      <c r="CK36" s="690"/>
      <c r="CL36" s="696"/>
      <c r="CM36" s="695"/>
      <c r="CN36" s="690"/>
      <c r="CO36" s="690"/>
      <c r="CP36" s="690"/>
      <c r="CQ36" s="696"/>
      <c r="CR36" s="695"/>
      <c r="CS36" s="690"/>
      <c r="CT36" s="690"/>
      <c r="CU36" s="690"/>
      <c r="CV36" s="696"/>
      <c r="CW36" s="695"/>
      <c r="CX36" s="690"/>
      <c r="CY36" s="690"/>
      <c r="CZ36" s="690"/>
      <c r="DA36" s="696"/>
      <c r="DB36" s="695"/>
      <c r="DC36" s="690"/>
      <c r="DD36" s="690"/>
      <c r="DE36" s="690"/>
      <c r="DF36" s="696"/>
      <c r="DG36" s="695"/>
      <c r="DH36" s="690"/>
      <c r="DI36" s="690"/>
      <c r="DJ36" s="690"/>
      <c r="DK36" s="696"/>
      <c r="DL36" s="695"/>
      <c r="DM36" s="690"/>
      <c r="DN36" s="690"/>
      <c r="DO36" s="690"/>
      <c r="DP36" s="696"/>
      <c r="DQ36" s="695"/>
      <c r="DR36" s="690"/>
      <c r="DS36" s="690"/>
      <c r="DT36" s="690"/>
      <c r="DU36" s="696"/>
      <c r="DV36" s="683"/>
      <c r="DW36" s="684"/>
      <c r="DX36" s="684"/>
      <c r="DY36" s="684"/>
      <c r="DZ36" s="697"/>
      <c r="EA36" s="48"/>
    </row>
    <row r="37" spans="1:131" ht="26.25" customHeight="1" x14ac:dyDescent="0.2">
      <c r="A37" s="54">
        <v>10</v>
      </c>
      <c r="B37" s="683"/>
      <c r="C37" s="684"/>
      <c r="D37" s="684"/>
      <c r="E37" s="684"/>
      <c r="F37" s="684"/>
      <c r="G37" s="684"/>
      <c r="H37" s="684"/>
      <c r="I37" s="684"/>
      <c r="J37" s="684"/>
      <c r="K37" s="684"/>
      <c r="L37" s="684"/>
      <c r="M37" s="684"/>
      <c r="N37" s="684"/>
      <c r="O37" s="684"/>
      <c r="P37" s="685"/>
      <c r="Q37" s="686"/>
      <c r="R37" s="687"/>
      <c r="S37" s="687"/>
      <c r="T37" s="687"/>
      <c r="U37" s="687"/>
      <c r="V37" s="687"/>
      <c r="W37" s="687"/>
      <c r="X37" s="687"/>
      <c r="Y37" s="687"/>
      <c r="Z37" s="687"/>
      <c r="AA37" s="687"/>
      <c r="AB37" s="687"/>
      <c r="AC37" s="687"/>
      <c r="AD37" s="687"/>
      <c r="AE37" s="688"/>
      <c r="AF37" s="689"/>
      <c r="AG37" s="690"/>
      <c r="AH37" s="690"/>
      <c r="AI37" s="690"/>
      <c r="AJ37" s="691"/>
      <c r="AK37" s="692"/>
      <c r="AL37" s="687"/>
      <c r="AM37" s="687"/>
      <c r="AN37" s="687"/>
      <c r="AO37" s="687"/>
      <c r="AP37" s="687"/>
      <c r="AQ37" s="687"/>
      <c r="AR37" s="687"/>
      <c r="AS37" s="687"/>
      <c r="AT37" s="687"/>
      <c r="AU37" s="687"/>
      <c r="AV37" s="687"/>
      <c r="AW37" s="687"/>
      <c r="AX37" s="687"/>
      <c r="AY37" s="687"/>
      <c r="AZ37" s="731"/>
      <c r="BA37" s="731"/>
      <c r="BB37" s="731"/>
      <c r="BC37" s="731"/>
      <c r="BD37" s="731"/>
      <c r="BE37" s="693"/>
      <c r="BF37" s="693"/>
      <c r="BG37" s="693"/>
      <c r="BH37" s="693"/>
      <c r="BI37" s="694"/>
      <c r="BJ37" s="56"/>
      <c r="BK37" s="56"/>
      <c r="BL37" s="56"/>
      <c r="BM37" s="56"/>
      <c r="BN37" s="56"/>
      <c r="BO37" s="55"/>
      <c r="BP37" s="55"/>
      <c r="BQ37" s="52">
        <v>31</v>
      </c>
      <c r="BR37" s="72"/>
      <c r="BS37" s="683"/>
      <c r="BT37" s="684"/>
      <c r="BU37" s="684"/>
      <c r="BV37" s="684"/>
      <c r="BW37" s="684"/>
      <c r="BX37" s="684"/>
      <c r="BY37" s="684"/>
      <c r="BZ37" s="684"/>
      <c r="CA37" s="684"/>
      <c r="CB37" s="684"/>
      <c r="CC37" s="684"/>
      <c r="CD37" s="684"/>
      <c r="CE37" s="684"/>
      <c r="CF37" s="684"/>
      <c r="CG37" s="685"/>
      <c r="CH37" s="695"/>
      <c r="CI37" s="690"/>
      <c r="CJ37" s="690"/>
      <c r="CK37" s="690"/>
      <c r="CL37" s="696"/>
      <c r="CM37" s="695"/>
      <c r="CN37" s="690"/>
      <c r="CO37" s="690"/>
      <c r="CP37" s="690"/>
      <c r="CQ37" s="696"/>
      <c r="CR37" s="695"/>
      <c r="CS37" s="690"/>
      <c r="CT37" s="690"/>
      <c r="CU37" s="690"/>
      <c r="CV37" s="696"/>
      <c r="CW37" s="695"/>
      <c r="CX37" s="690"/>
      <c r="CY37" s="690"/>
      <c r="CZ37" s="690"/>
      <c r="DA37" s="696"/>
      <c r="DB37" s="695"/>
      <c r="DC37" s="690"/>
      <c r="DD37" s="690"/>
      <c r="DE37" s="690"/>
      <c r="DF37" s="696"/>
      <c r="DG37" s="695"/>
      <c r="DH37" s="690"/>
      <c r="DI37" s="690"/>
      <c r="DJ37" s="690"/>
      <c r="DK37" s="696"/>
      <c r="DL37" s="695"/>
      <c r="DM37" s="690"/>
      <c r="DN37" s="690"/>
      <c r="DO37" s="690"/>
      <c r="DP37" s="696"/>
      <c r="DQ37" s="695"/>
      <c r="DR37" s="690"/>
      <c r="DS37" s="690"/>
      <c r="DT37" s="690"/>
      <c r="DU37" s="696"/>
      <c r="DV37" s="683"/>
      <c r="DW37" s="684"/>
      <c r="DX37" s="684"/>
      <c r="DY37" s="684"/>
      <c r="DZ37" s="697"/>
      <c r="EA37" s="48"/>
    </row>
    <row r="38" spans="1:131" ht="26.25" customHeight="1" x14ac:dyDescent="0.2">
      <c r="A38" s="54">
        <v>11</v>
      </c>
      <c r="B38" s="683"/>
      <c r="C38" s="684"/>
      <c r="D38" s="684"/>
      <c r="E38" s="684"/>
      <c r="F38" s="684"/>
      <c r="G38" s="684"/>
      <c r="H38" s="684"/>
      <c r="I38" s="684"/>
      <c r="J38" s="684"/>
      <c r="K38" s="684"/>
      <c r="L38" s="684"/>
      <c r="M38" s="684"/>
      <c r="N38" s="684"/>
      <c r="O38" s="684"/>
      <c r="P38" s="685"/>
      <c r="Q38" s="686"/>
      <c r="R38" s="687"/>
      <c r="S38" s="687"/>
      <c r="T38" s="687"/>
      <c r="U38" s="687"/>
      <c r="V38" s="687"/>
      <c r="W38" s="687"/>
      <c r="X38" s="687"/>
      <c r="Y38" s="687"/>
      <c r="Z38" s="687"/>
      <c r="AA38" s="687"/>
      <c r="AB38" s="687"/>
      <c r="AC38" s="687"/>
      <c r="AD38" s="687"/>
      <c r="AE38" s="688"/>
      <c r="AF38" s="689"/>
      <c r="AG38" s="690"/>
      <c r="AH38" s="690"/>
      <c r="AI38" s="690"/>
      <c r="AJ38" s="691"/>
      <c r="AK38" s="692"/>
      <c r="AL38" s="687"/>
      <c r="AM38" s="687"/>
      <c r="AN38" s="687"/>
      <c r="AO38" s="687"/>
      <c r="AP38" s="687"/>
      <c r="AQ38" s="687"/>
      <c r="AR38" s="687"/>
      <c r="AS38" s="687"/>
      <c r="AT38" s="687"/>
      <c r="AU38" s="687"/>
      <c r="AV38" s="687"/>
      <c r="AW38" s="687"/>
      <c r="AX38" s="687"/>
      <c r="AY38" s="687"/>
      <c r="AZ38" s="731"/>
      <c r="BA38" s="731"/>
      <c r="BB38" s="731"/>
      <c r="BC38" s="731"/>
      <c r="BD38" s="731"/>
      <c r="BE38" s="693"/>
      <c r="BF38" s="693"/>
      <c r="BG38" s="693"/>
      <c r="BH38" s="693"/>
      <c r="BI38" s="694"/>
      <c r="BJ38" s="56"/>
      <c r="BK38" s="56"/>
      <c r="BL38" s="56"/>
      <c r="BM38" s="56"/>
      <c r="BN38" s="56"/>
      <c r="BO38" s="55"/>
      <c r="BP38" s="55"/>
      <c r="BQ38" s="52">
        <v>32</v>
      </c>
      <c r="BR38" s="72"/>
      <c r="BS38" s="683"/>
      <c r="BT38" s="684"/>
      <c r="BU38" s="684"/>
      <c r="BV38" s="684"/>
      <c r="BW38" s="684"/>
      <c r="BX38" s="684"/>
      <c r="BY38" s="684"/>
      <c r="BZ38" s="684"/>
      <c r="CA38" s="684"/>
      <c r="CB38" s="684"/>
      <c r="CC38" s="684"/>
      <c r="CD38" s="684"/>
      <c r="CE38" s="684"/>
      <c r="CF38" s="684"/>
      <c r="CG38" s="685"/>
      <c r="CH38" s="695"/>
      <c r="CI38" s="690"/>
      <c r="CJ38" s="690"/>
      <c r="CK38" s="690"/>
      <c r="CL38" s="696"/>
      <c r="CM38" s="695"/>
      <c r="CN38" s="690"/>
      <c r="CO38" s="690"/>
      <c r="CP38" s="690"/>
      <c r="CQ38" s="696"/>
      <c r="CR38" s="695"/>
      <c r="CS38" s="690"/>
      <c r="CT38" s="690"/>
      <c r="CU38" s="690"/>
      <c r="CV38" s="696"/>
      <c r="CW38" s="695"/>
      <c r="CX38" s="690"/>
      <c r="CY38" s="690"/>
      <c r="CZ38" s="690"/>
      <c r="DA38" s="696"/>
      <c r="DB38" s="695"/>
      <c r="DC38" s="690"/>
      <c r="DD38" s="690"/>
      <c r="DE38" s="690"/>
      <c r="DF38" s="696"/>
      <c r="DG38" s="695"/>
      <c r="DH38" s="690"/>
      <c r="DI38" s="690"/>
      <c r="DJ38" s="690"/>
      <c r="DK38" s="696"/>
      <c r="DL38" s="695"/>
      <c r="DM38" s="690"/>
      <c r="DN38" s="690"/>
      <c r="DO38" s="690"/>
      <c r="DP38" s="696"/>
      <c r="DQ38" s="695"/>
      <c r="DR38" s="690"/>
      <c r="DS38" s="690"/>
      <c r="DT38" s="690"/>
      <c r="DU38" s="696"/>
      <c r="DV38" s="683"/>
      <c r="DW38" s="684"/>
      <c r="DX38" s="684"/>
      <c r="DY38" s="684"/>
      <c r="DZ38" s="697"/>
      <c r="EA38" s="48"/>
    </row>
    <row r="39" spans="1:131" ht="26.25" customHeight="1" x14ac:dyDescent="0.2">
      <c r="A39" s="54">
        <v>12</v>
      </c>
      <c r="B39" s="683"/>
      <c r="C39" s="684"/>
      <c r="D39" s="684"/>
      <c r="E39" s="684"/>
      <c r="F39" s="684"/>
      <c r="G39" s="684"/>
      <c r="H39" s="684"/>
      <c r="I39" s="684"/>
      <c r="J39" s="684"/>
      <c r="K39" s="684"/>
      <c r="L39" s="684"/>
      <c r="M39" s="684"/>
      <c r="N39" s="684"/>
      <c r="O39" s="684"/>
      <c r="P39" s="685"/>
      <c r="Q39" s="686"/>
      <c r="R39" s="687"/>
      <c r="S39" s="687"/>
      <c r="T39" s="687"/>
      <c r="U39" s="687"/>
      <c r="V39" s="687"/>
      <c r="W39" s="687"/>
      <c r="X39" s="687"/>
      <c r="Y39" s="687"/>
      <c r="Z39" s="687"/>
      <c r="AA39" s="687"/>
      <c r="AB39" s="687"/>
      <c r="AC39" s="687"/>
      <c r="AD39" s="687"/>
      <c r="AE39" s="688"/>
      <c r="AF39" s="689"/>
      <c r="AG39" s="690"/>
      <c r="AH39" s="690"/>
      <c r="AI39" s="690"/>
      <c r="AJ39" s="691"/>
      <c r="AK39" s="692"/>
      <c r="AL39" s="687"/>
      <c r="AM39" s="687"/>
      <c r="AN39" s="687"/>
      <c r="AO39" s="687"/>
      <c r="AP39" s="687"/>
      <c r="AQ39" s="687"/>
      <c r="AR39" s="687"/>
      <c r="AS39" s="687"/>
      <c r="AT39" s="687"/>
      <c r="AU39" s="687"/>
      <c r="AV39" s="687"/>
      <c r="AW39" s="687"/>
      <c r="AX39" s="687"/>
      <c r="AY39" s="687"/>
      <c r="AZ39" s="731"/>
      <c r="BA39" s="731"/>
      <c r="BB39" s="731"/>
      <c r="BC39" s="731"/>
      <c r="BD39" s="731"/>
      <c r="BE39" s="693"/>
      <c r="BF39" s="693"/>
      <c r="BG39" s="693"/>
      <c r="BH39" s="693"/>
      <c r="BI39" s="694"/>
      <c r="BJ39" s="56"/>
      <c r="BK39" s="56"/>
      <c r="BL39" s="56"/>
      <c r="BM39" s="56"/>
      <c r="BN39" s="56"/>
      <c r="BO39" s="55"/>
      <c r="BP39" s="55"/>
      <c r="BQ39" s="52">
        <v>33</v>
      </c>
      <c r="BR39" s="72"/>
      <c r="BS39" s="683"/>
      <c r="BT39" s="684"/>
      <c r="BU39" s="684"/>
      <c r="BV39" s="684"/>
      <c r="BW39" s="684"/>
      <c r="BX39" s="684"/>
      <c r="BY39" s="684"/>
      <c r="BZ39" s="684"/>
      <c r="CA39" s="684"/>
      <c r="CB39" s="684"/>
      <c r="CC39" s="684"/>
      <c r="CD39" s="684"/>
      <c r="CE39" s="684"/>
      <c r="CF39" s="684"/>
      <c r="CG39" s="685"/>
      <c r="CH39" s="695"/>
      <c r="CI39" s="690"/>
      <c r="CJ39" s="690"/>
      <c r="CK39" s="690"/>
      <c r="CL39" s="696"/>
      <c r="CM39" s="695"/>
      <c r="CN39" s="690"/>
      <c r="CO39" s="690"/>
      <c r="CP39" s="690"/>
      <c r="CQ39" s="696"/>
      <c r="CR39" s="695"/>
      <c r="CS39" s="690"/>
      <c r="CT39" s="690"/>
      <c r="CU39" s="690"/>
      <c r="CV39" s="696"/>
      <c r="CW39" s="695"/>
      <c r="CX39" s="690"/>
      <c r="CY39" s="690"/>
      <c r="CZ39" s="690"/>
      <c r="DA39" s="696"/>
      <c r="DB39" s="695"/>
      <c r="DC39" s="690"/>
      <c r="DD39" s="690"/>
      <c r="DE39" s="690"/>
      <c r="DF39" s="696"/>
      <c r="DG39" s="695"/>
      <c r="DH39" s="690"/>
      <c r="DI39" s="690"/>
      <c r="DJ39" s="690"/>
      <c r="DK39" s="696"/>
      <c r="DL39" s="695"/>
      <c r="DM39" s="690"/>
      <c r="DN39" s="690"/>
      <c r="DO39" s="690"/>
      <c r="DP39" s="696"/>
      <c r="DQ39" s="695"/>
      <c r="DR39" s="690"/>
      <c r="DS39" s="690"/>
      <c r="DT39" s="690"/>
      <c r="DU39" s="696"/>
      <c r="DV39" s="683"/>
      <c r="DW39" s="684"/>
      <c r="DX39" s="684"/>
      <c r="DY39" s="684"/>
      <c r="DZ39" s="697"/>
      <c r="EA39" s="48"/>
    </row>
    <row r="40" spans="1:131" ht="26.25" customHeight="1" x14ac:dyDescent="0.2">
      <c r="A40" s="52">
        <v>13</v>
      </c>
      <c r="B40" s="683"/>
      <c r="C40" s="684"/>
      <c r="D40" s="684"/>
      <c r="E40" s="684"/>
      <c r="F40" s="684"/>
      <c r="G40" s="684"/>
      <c r="H40" s="684"/>
      <c r="I40" s="684"/>
      <c r="J40" s="684"/>
      <c r="K40" s="684"/>
      <c r="L40" s="684"/>
      <c r="M40" s="684"/>
      <c r="N40" s="684"/>
      <c r="O40" s="684"/>
      <c r="P40" s="685"/>
      <c r="Q40" s="686"/>
      <c r="R40" s="687"/>
      <c r="S40" s="687"/>
      <c r="T40" s="687"/>
      <c r="U40" s="687"/>
      <c r="V40" s="687"/>
      <c r="W40" s="687"/>
      <c r="X40" s="687"/>
      <c r="Y40" s="687"/>
      <c r="Z40" s="687"/>
      <c r="AA40" s="687"/>
      <c r="AB40" s="687"/>
      <c r="AC40" s="687"/>
      <c r="AD40" s="687"/>
      <c r="AE40" s="688"/>
      <c r="AF40" s="689"/>
      <c r="AG40" s="690"/>
      <c r="AH40" s="690"/>
      <c r="AI40" s="690"/>
      <c r="AJ40" s="691"/>
      <c r="AK40" s="692"/>
      <c r="AL40" s="687"/>
      <c r="AM40" s="687"/>
      <c r="AN40" s="687"/>
      <c r="AO40" s="687"/>
      <c r="AP40" s="687"/>
      <c r="AQ40" s="687"/>
      <c r="AR40" s="687"/>
      <c r="AS40" s="687"/>
      <c r="AT40" s="687"/>
      <c r="AU40" s="687"/>
      <c r="AV40" s="687"/>
      <c r="AW40" s="687"/>
      <c r="AX40" s="687"/>
      <c r="AY40" s="687"/>
      <c r="AZ40" s="731"/>
      <c r="BA40" s="731"/>
      <c r="BB40" s="731"/>
      <c r="BC40" s="731"/>
      <c r="BD40" s="731"/>
      <c r="BE40" s="693"/>
      <c r="BF40" s="693"/>
      <c r="BG40" s="693"/>
      <c r="BH40" s="693"/>
      <c r="BI40" s="694"/>
      <c r="BJ40" s="56"/>
      <c r="BK40" s="56"/>
      <c r="BL40" s="56"/>
      <c r="BM40" s="56"/>
      <c r="BN40" s="56"/>
      <c r="BO40" s="55"/>
      <c r="BP40" s="55"/>
      <c r="BQ40" s="52">
        <v>34</v>
      </c>
      <c r="BR40" s="72"/>
      <c r="BS40" s="683"/>
      <c r="BT40" s="684"/>
      <c r="BU40" s="684"/>
      <c r="BV40" s="684"/>
      <c r="BW40" s="684"/>
      <c r="BX40" s="684"/>
      <c r="BY40" s="684"/>
      <c r="BZ40" s="684"/>
      <c r="CA40" s="684"/>
      <c r="CB40" s="684"/>
      <c r="CC40" s="684"/>
      <c r="CD40" s="684"/>
      <c r="CE40" s="684"/>
      <c r="CF40" s="684"/>
      <c r="CG40" s="685"/>
      <c r="CH40" s="695"/>
      <c r="CI40" s="690"/>
      <c r="CJ40" s="690"/>
      <c r="CK40" s="690"/>
      <c r="CL40" s="696"/>
      <c r="CM40" s="695"/>
      <c r="CN40" s="690"/>
      <c r="CO40" s="690"/>
      <c r="CP40" s="690"/>
      <c r="CQ40" s="696"/>
      <c r="CR40" s="695"/>
      <c r="CS40" s="690"/>
      <c r="CT40" s="690"/>
      <c r="CU40" s="690"/>
      <c r="CV40" s="696"/>
      <c r="CW40" s="695"/>
      <c r="CX40" s="690"/>
      <c r="CY40" s="690"/>
      <c r="CZ40" s="690"/>
      <c r="DA40" s="696"/>
      <c r="DB40" s="695"/>
      <c r="DC40" s="690"/>
      <c r="DD40" s="690"/>
      <c r="DE40" s="690"/>
      <c r="DF40" s="696"/>
      <c r="DG40" s="695"/>
      <c r="DH40" s="690"/>
      <c r="DI40" s="690"/>
      <c r="DJ40" s="690"/>
      <c r="DK40" s="696"/>
      <c r="DL40" s="695"/>
      <c r="DM40" s="690"/>
      <c r="DN40" s="690"/>
      <c r="DO40" s="690"/>
      <c r="DP40" s="696"/>
      <c r="DQ40" s="695"/>
      <c r="DR40" s="690"/>
      <c r="DS40" s="690"/>
      <c r="DT40" s="690"/>
      <c r="DU40" s="696"/>
      <c r="DV40" s="683"/>
      <c r="DW40" s="684"/>
      <c r="DX40" s="684"/>
      <c r="DY40" s="684"/>
      <c r="DZ40" s="697"/>
      <c r="EA40" s="48"/>
    </row>
    <row r="41" spans="1:131" ht="26.25" customHeight="1" x14ac:dyDescent="0.2">
      <c r="A41" s="52">
        <v>14</v>
      </c>
      <c r="B41" s="683"/>
      <c r="C41" s="684"/>
      <c r="D41" s="684"/>
      <c r="E41" s="684"/>
      <c r="F41" s="684"/>
      <c r="G41" s="684"/>
      <c r="H41" s="684"/>
      <c r="I41" s="684"/>
      <c r="J41" s="684"/>
      <c r="K41" s="684"/>
      <c r="L41" s="684"/>
      <c r="M41" s="684"/>
      <c r="N41" s="684"/>
      <c r="O41" s="684"/>
      <c r="P41" s="685"/>
      <c r="Q41" s="686"/>
      <c r="R41" s="687"/>
      <c r="S41" s="687"/>
      <c r="T41" s="687"/>
      <c r="U41" s="687"/>
      <c r="V41" s="687"/>
      <c r="W41" s="687"/>
      <c r="X41" s="687"/>
      <c r="Y41" s="687"/>
      <c r="Z41" s="687"/>
      <c r="AA41" s="687"/>
      <c r="AB41" s="687"/>
      <c r="AC41" s="687"/>
      <c r="AD41" s="687"/>
      <c r="AE41" s="688"/>
      <c r="AF41" s="689"/>
      <c r="AG41" s="690"/>
      <c r="AH41" s="690"/>
      <c r="AI41" s="690"/>
      <c r="AJ41" s="691"/>
      <c r="AK41" s="692"/>
      <c r="AL41" s="687"/>
      <c r="AM41" s="687"/>
      <c r="AN41" s="687"/>
      <c r="AO41" s="687"/>
      <c r="AP41" s="687"/>
      <c r="AQ41" s="687"/>
      <c r="AR41" s="687"/>
      <c r="AS41" s="687"/>
      <c r="AT41" s="687"/>
      <c r="AU41" s="687"/>
      <c r="AV41" s="687"/>
      <c r="AW41" s="687"/>
      <c r="AX41" s="687"/>
      <c r="AY41" s="687"/>
      <c r="AZ41" s="731"/>
      <c r="BA41" s="731"/>
      <c r="BB41" s="731"/>
      <c r="BC41" s="731"/>
      <c r="BD41" s="731"/>
      <c r="BE41" s="693"/>
      <c r="BF41" s="693"/>
      <c r="BG41" s="693"/>
      <c r="BH41" s="693"/>
      <c r="BI41" s="694"/>
      <c r="BJ41" s="56"/>
      <c r="BK41" s="56"/>
      <c r="BL41" s="56"/>
      <c r="BM41" s="56"/>
      <c r="BN41" s="56"/>
      <c r="BO41" s="55"/>
      <c r="BP41" s="55"/>
      <c r="BQ41" s="52">
        <v>35</v>
      </c>
      <c r="BR41" s="72"/>
      <c r="BS41" s="683"/>
      <c r="BT41" s="684"/>
      <c r="BU41" s="684"/>
      <c r="BV41" s="684"/>
      <c r="BW41" s="684"/>
      <c r="BX41" s="684"/>
      <c r="BY41" s="684"/>
      <c r="BZ41" s="684"/>
      <c r="CA41" s="684"/>
      <c r="CB41" s="684"/>
      <c r="CC41" s="684"/>
      <c r="CD41" s="684"/>
      <c r="CE41" s="684"/>
      <c r="CF41" s="684"/>
      <c r="CG41" s="685"/>
      <c r="CH41" s="695"/>
      <c r="CI41" s="690"/>
      <c r="CJ41" s="690"/>
      <c r="CK41" s="690"/>
      <c r="CL41" s="696"/>
      <c r="CM41" s="695"/>
      <c r="CN41" s="690"/>
      <c r="CO41" s="690"/>
      <c r="CP41" s="690"/>
      <c r="CQ41" s="696"/>
      <c r="CR41" s="695"/>
      <c r="CS41" s="690"/>
      <c r="CT41" s="690"/>
      <c r="CU41" s="690"/>
      <c r="CV41" s="696"/>
      <c r="CW41" s="695"/>
      <c r="CX41" s="690"/>
      <c r="CY41" s="690"/>
      <c r="CZ41" s="690"/>
      <c r="DA41" s="696"/>
      <c r="DB41" s="695"/>
      <c r="DC41" s="690"/>
      <c r="DD41" s="690"/>
      <c r="DE41" s="690"/>
      <c r="DF41" s="696"/>
      <c r="DG41" s="695"/>
      <c r="DH41" s="690"/>
      <c r="DI41" s="690"/>
      <c r="DJ41" s="690"/>
      <c r="DK41" s="696"/>
      <c r="DL41" s="695"/>
      <c r="DM41" s="690"/>
      <c r="DN41" s="690"/>
      <c r="DO41" s="690"/>
      <c r="DP41" s="696"/>
      <c r="DQ41" s="695"/>
      <c r="DR41" s="690"/>
      <c r="DS41" s="690"/>
      <c r="DT41" s="690"/>
      <c r="DU41" s="696"/>
      <c r="DV41" s="683"/>
      <c r="DW41" s="684"/>
      <c r="DX41" s="684"/>
      <c r="DY41" s="684"/>
      <c r="DZ41" s="697"/>
      <c r="EA41" s="48"/>
    </row>
    <row r="42" spans="1:131" ht="26.25" customHeight="1" x14ac:dyDescent="0.2">
      <c r="A42" s="52">
        <v>15</v>
      </c>
      <c r="B42" s="683"/>
      <c r="C42" s="684"/>
      <c r="D42" s="684"/>
      <c r="E42" s="684"/>
      <c r="F42" s="684"/>
      <c r="G42" s="684"/>
      <c r="H42" s="684"/>
      <c r="I42" s="684"/>
      <c r="J42" s="684"/>
      <c r="K42" s="684"/>
      <c r="L42" s="684"/>
      <c r="M42" s="684"/>
      <c r="N42" s="684"/>
      <c r="O42" s="684"/>
      <c r="P42" s="685"/>
      <c r="Q42" s="686"/>
      <c r="R42" s="687"/>
      <c r="S42" s="687"/>
      <c r="T42" s="687"/>
      <c r="U42" s="687"/>
      <c r="V42" s="687"/>
      <c r="W42" s="687"/>
      <c r="X42" s="687"/>
      <c r="Y42" s="687"/>
      <c r="Z42" s="687"/>
      <c r="AA42" s="687"/>
      <c r="AB42" s="687"/>
      <c r="AC42" s="687"/>
      <c r="AD42" s="687"/>
      <c r="AE42" s="688"/>
      <c r="AF42" s="689"/>
      <c r="AG42" s="690"/>
      <c r="AH42" s="690"/>
      <c r="AI42" s="690"/>
      <c r="AJ42" s="691"/>
      <c r="AK42" s="692"/>
      <c r="AL42" s="687"/>
      <c r="AM42" s="687"/>
      <c r="AN42" s="687"/>
      <c r="AO42" s="687"/>
      <c r="AP42" s="687"/>
      <c r="AQ42" s="687"/>
      <c r="AR42" s="687"/>
      <c r="AS42" s="687"/>
      <c r="AT42" s="687"/>
      <c r="AU42" s="687"/>
      <c r="AV42" s="687"/>
      <c r="AW42" s="687"/>
      <c r="AX42" s="687"/>
      <c r="AY42" s="687"/>
      <c r="AZ42" s="731"/>
      <c r="BA42" s="731"/>
      <c r="BB42" s="731"/>
      <c r="BC42" s="731"/>
      <c r="BD42" s="731"/>
      <c r="BE42" s="693"/>
      <c r="BF42" s="693"/>
      <c r="BG42" s="693"/>
      <c r="BH42" s="693"/>
      <c r="BI42" s="694"/>
      <c r="BJ42" s="56"/>
      <c r="BK42" s="56"/>
      <c r="BL42" s="56"/>
      <c r="BM42" s="56"/>
      <c r="BN42" s="56"/>
      <c r="BO42" s="55"/>
      <c r="BP42" s="55"/>
      <c r="BQ42" s="52">
        <v>36</v>
      </c>
      <c r="BR42" s="72"/>
      <c r="BS42" s="683"/>
      <c r="BT42" s="684"/>
      <c r="BU42" s="684"/>
      <c r="BV42" s="684"/>
      <c r="BW42" s="684"/>
      <c r="BX42" s="684"/>
      <c r="BY42" s="684"/>
      <c r="BZ42" s="684"/>
      <c r="CA42" s="684"/>
      <c r="CB42" s="684"/>
      <c r="CC42" s="684"/>
      <c r="CD42" s="684"/>
      <c r="CE42" s="684"/>
      <c r="CF42" s="684"/>
      <c r="CG42" s="685"/>
      <c r="CH42" s="695"/>
      <c r="CI42" s="690"/>
      <c r="CJ42" s="690"/>
      <c r="CK42" s="690"/>
      <c r="CL42" s="696"/>
      <c r="CM42" s="695"/>
      <c r="CN42" s="690"/>
      <c r="CO42" s="690"/>
      <c r="CP42" s="690"/>
      <c r="CQ42" s="696"/>
      <c r="CR42" s="695"/>
      <c r="CS42" s="690"/>
      <c r="CT42" s="690"/>
      <c r="CU42" s="690"/>
      <c r="CV42" s="696"/>
      <c r="CW42" s="695"/>
      <c r="CX42" s="690"/>
      <c r="CY42" s="690"/>
      <c r="CZ42" s="690"/>
      <c r="DA42" s="696"/>
      <c r="DB42" s="695"/>
      <c r="DC42" s="690"/>
      <c r="DD42" s="690"/>
      <c r="DE42" s="690"/>
      <c r="DF42" s="696"/>
      <c r="DG42" s="695"/>
      <c r="DH42" s="690"/>
      <c r="DI42" s="690"/>
      <c r="DJ42" s="690"/>
      <c r="DK42" s="696"/>
      <c r="DL42" s="695"/>
      <c r="DM42" s="690"/>
      <c r="DN42" s="690"/>
      <c r="DO42" s="690"/>
      <c r="DP42" s="696"/>
      <c r="DQ42" s="695"/>
      <c r="DR42" s="690"/>
      <c r="DS42" s="690"/>
      <c r="DT42" s="690"/>
      <c r="DU42" s="696"/>
      <c r="DV42" s="683"/>
      <c r="DW42" s="684"/>
      <c r="DX42" s="684"/>
      <c r="DY42" s="684"/>
      <c r="DZ42" s="697"/>
      <c r="EA42" s="48"/>
    </row>
    <row r="43" spans="1:131" ht="26.25" customHeight="1" x14ac:dyDescent="0.2">
      <c r="A43" s="52">
        <v>16</v>
      </c>
      <c r="B43" s="683"/>
      <c r="C43" s="684"/>
      <c r="D43" s="684"/>
      <c r="E43" s="684"/>
      <c r="F43" s="684"/>
      <c r="G43" s="684"/>
      <c r="H43" s="684"/>
      <c r="I43" s="684"/>
      <c r="J43" s="684"/>
      <c r="K43" s="684"/>
      <c r="L43" s="684"/>
      <c r="M43" s="684"/>
      <c r="N43" s="684"/>
      <c r="O43" s="684"/>
      <c r="P43" s="685"/>
      <c r="Q43" s="686"/>
      <c r="R43" s="687"/>
      <c r="S43" s="687"/>
      <c r="T43" s="687"/>
      <c r="U43" s="687"/>
      <c r="V43" s="687"/>
      <c r="W43" s="687"/>
      <c r="X43" s="687"/>
      <c r="Y43" s="687"/>
      <c r="Z43" s="687"/>
      <c r="AA43" s="687"/>
      <c r="AB43" s="687"/>
      <c r="AC43" s="687"/>
      <c r="AD43" s="687"/>
      <c r="AE43" s="688"/>
      <c r="AF43" s="689"/>
      <c r="AG43" s="690"/>
      <c r="AH43" s="690"/>
      <c r="AI43" s="690"/>
      <c r="AJ43" s="691"/>
      <c r="AK43" s="692"/>
      <c r="AL43" s="687"/>
      <c r="AM43" s="687"/>
      <c r="AN43" s="687"/>
      <c r="AO43" s="687"/>
      <c r="AP43" s="687"/>
      <c r="AQ43" s="687"/>
      <c r="AR43" s="687"/>
      <c r="AS43" s="687"/>
      <c r="AT43" s="687"/>
      <c r="AU43" s="687"/>
      <c r="AV43" s="687"/>
      <c r="AW43" s="687"/>
      <c r="AX43" s="687"/>
      <c r="AY43" s="687"/>
      <c r="AZ43" s="731"/>
      <c r="BA43" s="731"/>
      <c r="BB43" s="731"/>
      <c r="BC43" s="731"/>
      <c r="BD43" s="731"/>
      <c r="BE43" s="693"/>
      <c r="BF43" s="693"/>
      <c r="BG43" s="693"/>
      <c r="BH43" s="693"/>
      <c r="BI43" s="694"/>
      <c r="BJ43" s="56"/>
      <c r="BK43" s="56"/>
      <c r="BL43" s="56"/>
      <c r="BM43" s="56"/>
      <c r="BN43" s="56"/>
      <c r="BO43" s="55"/>
      <c r="BP43" s="55"/>
      <c r="BQ43" s="52">
        <v>37</v>
      </c>
      <c r="BR43" s="72"/>
      <c r="BS43" s="683"/>
      <c r="BT43" s="684"/>
      <c r="BU43" s="684"/>
      <c r="BV43" s="684"/>
      <c r="BW43" s="684"/>
      <c r="BX43" s="684"/>
      <c r="BY43" s="684"/>
      <c r="BZ43" s="684"/>
      <c r="CA43" s="684"/>
      <c r="CB43" s="684"/>
      <c r="CC43" s="684"/>
      <c r="CD43" s="684"/>
      <c r="CE43" s="684"/>
      <c r="CF43" s="684"/>
      <c r="CG43" s="685"/>
      <c r="CH43" s="695"/>
      <c r="CI43" s="690"/>
      <c r="CJ43" s="690"/>
      <c r="CK43" s="690"/>
      <c r="CL43" s="696"/>
      <c r="CM43" s="695"/>
      <c r="CN43" s="690"/>
      <c r="CO43" s="690"/>
      <c r="CP43" s="690"/>
      <c r="CQ43" s="696"/>
      <c r="CR43" s="695"/>
      <c r="CS43" s="690"/>
      <c r="CT43" s="690"/>
      <c r="CU43" s="690"/>
      <c r="CV43" s="696"/>
      <c r="CW43" s="695"/>
      <c r="CX43" s="690"/>
      <c r="CY43" s="690"/>
      <c r="CZ43" s="690"/>
      <c r="DA43" s="696"/>
      <c r="DB43" s="695"/>
      <c r="DC43" s="690"/>
      <c r="DD43" s="690"/>
      <c r="DE43" s="690"/>
      <c r="DF43" s="696"/>
      <c r="DG43" s="695"/>
      <c r="DH43" s="690"/>
      <c r="DI43" s="690"/>
      <c r="DJ43" s="690"/>
      <c r="DK43" s="696"/>
      <c r="DL43" s="695"/>
      <c r="DM43" s="690"/>
      <c r="DN43" s="690"/>
      <c r="DO43" s="690"/>
      <c r="DP43" s="696"/>
      <c r="DQ43" s="695"/>
      <c r="DR43" s="690"/>
      <c r="DS43" s="690"/>
      <c r="DT43" s="690"/>
      <c r="DU43" s="696"/>
      <c r="DV43" s="683"/>
      <c r="DW43" s="684"/>
      <c r="DX43" s="684"/>
      <c r="DY43" s="684"/>
      <c r="DZ43" s="697"/>
      <c r="EA43" s="48"/>
    </row>
    <row r="44" spans="1:131" ht="26.25" customHeight="1" x14ac:dyDescent="0.2">
      <c r="A44" s="52">
        <v>17</v>
      </c>
      <c r="B44" s="683"/>
      <c r="C44" s="684"/>
      <c r="D44" s="684"/>
      <c r="E44" s="684"/>
      <c r="F44" s="684"/>
      <c r="G44" s="684"/>
      <c r="H44" s="684"/>
      <c r="I44" s="684"/>
      <c r="J44" s="684"/>
      <c r="K44" s="684"/>
      <c r="L44" s="684"/>
      <c r="M44" s="684"/>
      <c r="N44" s="684"/>
      <c r="O44" s="684"/>
      <c r="P44" s="685"/>
      <c r="Q44" s="686"/>
      <c r="R44" s="687"/>
      <c r="S44" s="687"/>
      <c r="T44" s="687"/>
      <c r="U44" s="687"/>
      <c r="V44" s="687"/>
      <c r="W44" s="687"/>
      <c r="X44" s="687"/>
      <c r="Y44" s="687"/>
      <c r="Z44" s="687"/>
      <c r="AA44" s="687"/>
      <c r="AB44" s="687"/>
      <c r="AC44" s="687"/>
      <c r="AD44" s="687"/>
      <c r="AE44" s="688"/>
      <c r="AF44" s="689"/>
      <c r="AG44" s="690"/>
      <c r="AH44" s="690"/>
      <c r="AI44" s="690"/>
      <c r="AJ44" s="691"/>
      <c r="AK44" s="692"/>
      <c r="AL44" s="687"/>
      <c r="AM44" s="687"/>
      <c r="AN44" s="687"/>
      <c r="AO44" s="687"/>
      <c r="AP44" s="687"/>
      <c r="AQ44" s="687"/>
      <c r="AR44" s="687"/>
      <c r="AS44" s="687"/>
      <c r="AT44" s="687"/>
      <c r="AU44" s="687"/>
      <c r="AV44" s="687"/>
      <c r="AW44" s="687"/>
      <c r="AX44" s="687"/>
      <c r="AY44" s="687"/>
      <c r="AZ44" s="731"/>
      <c r="BA44" s="731"/>
      <c r="BB44" s="731"/>
      <c r="BC44" s="731"/>
      <c r="BD44" s="731"/>
      <c r="BE44" s="693"/>
      <c r="BF44" s="693"/>
      <c r="BG44" s="693"/>
      <c r="BH44" s="693"/>
      <c r="BI44" s="694"/>
      <c r="BJ44" s="56"/>
      <c r="BK44" s="56"/>
      <c r="BL44" s="56"/>
      <c r="BM44" s="56"/>
      <c r="BN44" s="56"/>
      <c r="BO44" s="55"/>
      <c r="BP44" s="55"/>
      <c r="BQ44" s="52">
        <v>38</v>
      </c>
      <c r="BR44" s="72"/>
      <c r="BS44" s="683"/>
      <c r="BT44" s="684"/>
      <c r="BU44" s="684"/>
      <c r="BV44" s="684"/>
      <c r="BW44" s="684"/>
      <c r="BX44" s="684"/>
      <c r="BY44" s="684"/>
      <c r="BZ44" s="684"/>
      <c r="CA44" s="684"/>
      <c r="CB44" s="684"/>
      <c r="CC44" s="684"/>
      <c r="CD44" s="684"/>
      <c r="CE44" s="684"/>
      <c r="CF44" s="684"/>
      <c r="CG44" s="685"/>
      <c r="CH44" s="695"/>
      <c r="CI44" s="690"/>
      <c r="CJ44" s="690"/>
      <c r="CK44" s="690"/>
      <c r="CL44" s="696"/>
      <c r="CM44" s="695"/>
      <c r="CN44" s="690"/>
      <c r="CO44" s="690"/>
      <c r="CP44" s="690"/>
      <c r="CQ44" s="696"/>
      <c r="CR44" s="695"/>
      <c r="CS44" s="690"/>
      <c r="CT44" s="690"/>
      <c r="CU44" s="690"/>
      <c r="CV44" s="696"/>
      <c r="CW44" s="695"/>
      <c r="CX44" s="690"/>
      <c r="CY44" s="690"/>
      <c r="CZ44" s="690"/>
      <c r="DA44" s="696"/>
      <c r="DB44" s="695"/>
      <c r="DC44" s="690"/>
      <c r="DD44" s="690"/>
      <c r="DE44" s="690"/>
      <c r="DF44" s="696"/>
      <c r="DG44" s="695"/>
      <c r="DH44" s="690"/>
      <c r="DI44" s="690"/>
      <c r="DJ44" s="690"/>
      <c r="DK44" s="696"/>
      <c r="DL44" s="695"/>
      <c r="DM44" s="690"/>
      <c r="DN44" s="690"/>
      <c r="DO44" s="690"/>
      <c r="DP44" s="696"/>
      <c r="DQ44" s="695"/>
      <c r="DR44" s="690"/>
      <c r="DS44" s="690"/>
      <c r="DT44" s="690"/>
      <c r="DU44" s="696"/>
      <c r="DV44" s="683"/>
      <c r="DW44" s="684"/>
      <c r="DX44" s="684"/>
      <c r="DY44" s="684"/>
      <c r="DZ44" s="697"/>
      <c r="EA44" s="48"/>
    </row>
    <row r="45" spans="1:131" ht="26.25" customHeight="1" x14ac:dyDescent="0.2">
      <c r="A45" s="52">
        <v>18</v>
      </c>
      <c r="B45" s="683"/>
      <c r="C45" s="684"/>
      <c r="D45" s="684"/>
      <c r="E45" s="684"/>
      <c r="F45" s="684"/>
      <c r="G45" s="684"/>
      <c r="H45" s="684"/>
      <c r="I45" s="684"/>
      <c r="J45" s="684"/>
      <c r="K45" s="684"/>
      <c r="L45" s="684"/>
      <c r="M45" s="684"/>
      <c r="N45" s="684"/>
      <c r="O45" s="684"/>
      <c r="P45" s="685"/>
      <c r="Q45" s="686"/>
      <c r="R45" s="687"/>
      <c r="S45" s="687"/>
      <c r="T45" s="687"/>
      <c r="U45" s="687"/>
      <c r="V45" s="687"/>
      <c r="W45" s="687"/>
      <c r="X45" s="687"/>
      <c r="Y45" s="687"/>
      <c r="Z45" s="687"/>
      <c r="AA45" s="687"/>
      <c r="AB45" s="687"/>
      <c r="AC45" s="687"/>
      <c r="AD45" s="687"/>
      <c r="AE45" s="688"/>
      <c r="AF45" s="689"/>
      <c r="AG45" s="690"/>
      <c r="AH45" s="690"/>
      <c r="AI45" s="690"/>
      <c r="AJ45" s="691"/>
      <c r="AK45" s="692"/>
      <c r="AL45" s="687"/>
      <c r="AM45" s="687"/>
      <c r="AN45" s="687"/>
      <c r="AO45" s="687"/>
      <c r="AP45" s="687"/>
      <c r="AQ45" s="687"/>
      <c r="AR45" s="687"/>
      <c r="AS45" s="687"/>
      <c r="AT45" s="687"/>
      <c r="AU45" s="687"/>
      <c r="AV45" s="687"/>
      <c r="AW45" s="687"/>
      <c r="AX45" s="687"/>
      <c r="AY45" s="687"/>
      <c r="AZ45" s="731"/>
      <c r="BA45" s="731"/>
      <c r="BB45" s="731"/>
      <c r="BC45" s="731"/>
      <c r="BD45" s="731"/>
      <c r="BE45" s="693"/>
      <c r="BF45" s="693"/>
      <c r="BG45" s="693"/>
      <c r="BH45" s="693"/>
      <c r="BI45" s="694"/>
      <c r="BJ45" s="56"/>
      <c r="BK45" s="56"/>
      <c r="BL45" s="56"/>
      <c r="BM45" s="56"/>
      <c r="BN45" s="56"/>
      <c r="BO45" s="55"/>
      <c r="BP45" s="55"/>
      <c r="BQ45" s="52">
        <v>39</v>
      </c>
      <c r="BR45" s="72"/>
      <c r="BS45" s="683"/>
      <c r="BT45" s="684"/>
      <c r="BU45" s="684"/>
      <c r="BV45" s="684"/>
      <c r="BW45" s="684"/>
      <c r="BX45" s="684"/>
      <c r="BY45" s="684"/>
      <c r="BZ45" s="684"/>
      <c r="CA45" s="684"/>
      <c r="CB45" s="684"/>
      <c r="CC45" s="684"/>
      <c r="CD45" s="684"/>
      <c r="CE45" s="684"/>
      <c r="CF45" s="684"/>
      <c r="CG45" s="685"/>
      <c r="CH45" s="695"/>
      <c r="CI45" s="690"/>
      <c r="CJ45" s="690"/>
      <c r="CK45" s="690"/>
      <c r="CL45" s="696"/>
      <c r="CM45" s="695"/>
      <c r="CN45" s="690"/>
      <c r="CO45" s="690"/>
      <c r="CP45" s="690"/>
      <c r="CQ45" s="696"/>
      <c r="CR45" s="695"/>
      <c r="CS45" s="690"/>
      <c r="CT45" s="690"/>
      <c r="CU45" s="690"/>
      <c r="CV45" s="696"/>
      <c r="CW45" s="695"/>
      <c r="CX45" s="690"/>
      <c r="CY45" s="690"/>
      <c r="CZ45" s="690"/>
      <c r="DA45" s="696"/>
      <c r="DB45" s="695"/>
      <c r="DC45" s="690"/>
      <c r="DD45" s="690"/>
      <c r="DE45" s="690"/>
      <c r="DF45" s="696"/>
      <c r="DG45" s="695"/>
      <c r="DH45" s="690"/>
      <c r="DI45" s="690"/>
      <c r="DJ45" s="690"/>
      <c r="DK45" s="696"/>
      <c r="DL45" s="695"/>
      <c r="DM45" s="690"/>
      <c r="DN45" s="690"/>
      <c r="DO45" s="690"/>
      <c r="DP45" s="696"/>
      <c r="DQ45" s="695"/>
      <c r="DR45" s="690"/>
      <c r="DS45" s="690"/>
      <c r="DT45" s="690"/>
      <c r="DU45" s="696"/>
      <c r="DV45" s="683"/>
      <c r="DW45" s="684"/>
      <c r="DX45" s="684"/>
      <c r="DY45" s="684"/>
      <c r="DZ45" s="697"/>
      <c r="EA45" s="48"/>
    </row>
    <row r="46" spans="1:131" ht="26.25" customHeight="1" x14ac:dyDescent="0.2">
      <c r="A46" s="52">
        <v>19</v>
      </c>
      <c r="B46" s="683"/>
      <c r="C46" s="684"/>
      <c r="D46" s="684"/>
      <c r="E46" s="684"/>
      <c r="F46" s="684"/>
      <c r="G46" s="684"/>
      <c r="H46" s="684"/>
      <c r="I46" s="684"/>
      <c r="J46" s="684"/>
      <c r="K46" s="684"/>
      <c r="L46" s="684"/>
      <c r="M46" s="684"/>
      <c r="N46" s="684"/>
      <c r="O46" s="684"/>
      <c r="P46" s="685"/>
      <c r="Q46" s="686"/>
      <c r="R46" s="687"/>
      <c r="S46" s="687"/>
      <c r="T46" s="687"/>
      <c r="U46" s="687"/>
      <c r="V46" s="687"/>
      <c r="W46" s="687"/>
      <c r="X46" s="687"/>
      <c r="Y46" s="687"/>
      <c r="Z46" s="687"/>
      <c r="AA46" s="687"/>
      <c r="AB46" s="687"/>
      <c r="AC46" s="687"/>
      <c r="AD46" s="687"/>
      <c r="AE46" s="688"/>
      <c r="AF46" s="689"/>
      <c r="AG46" s="690"/>
      <c r="AH46" s="690"/>
      <c r="AI46" s="690"/>
      <c r="AJ46" s="691"/>
      <c r="AK46" s="692"/>
      <c r="AL46" s="687"/>
      <c r="AM46" s="687"/>
      <c r="AN46" s="687"/>
      <c r="AO46" s="687"/>
      <c r="AP46" s="687"/>
      <c r="AQ46" s="687"/>
      <c r="AR46" s="687"/>
      <c r="AS46" s="687"/>
      <c r="AT46" s="687"/>
      <c r="AU46" s="687"/>
      <c r="AV46" s="687"/>
      <c r="AW46" s="687"/>
      <c r="AX46" s="687"/>
      <c r="AY46" s="687"/>
      <c r="AZ46" s="731"/>
      <c r="BA46" s="731"/>
      <c r="BB46" s="731"/>
      <c r="BC46" s="731"/>
      <c r="BD46" s="731"/>
      <c r="BE46" s="693"/>
      <c r="BF46" s="693"/>
      <c r="BG46" s="693"/>
      <c r="BH46" s="693"/>
      <c r="BI46" s="694"/>
      <c r="BJ46" s="56"/>
      <c r="BK46" s="56"/>
      <c r="BL46" s="56"/>
      <c r="BM46" s="56"/>
      <c r="BN46" s="56"/>
      <c r="BO46" s="55"/>
      <c r="BP46" s="55"/>
      <c r="BQ46" s="52">
        <v>40</v>
      </c>
      <c r="BR46" s="72"/>
      <c r="BS46" s="683"/>
      <c r="BT46" s="684"/>
      <c r="BU46" s="684"/>
      <c r="BV46" s="684"/>
      <c r="BW46" s="684"/>
      <c r="BX46" s="684"/>
      <c r="BY46" s="684"/>
      <c r="BZ46" s="684"/>
      <c r="CA46" s="684"/>
      <c r="CB46" s="684"/>
      <c r="CC46" s="684"/>
      <c r="CD46" s="684"/>
      <c r="CE46" s="684"/>
      <c r="CF46" s="684"/>
      <c r="CG46" s="685"/>
      <c r="CH46" s="695"/>
      <c r="CI46" s="690"/>
      <c r="CJ46" s="690"/>
      <c r="CK46" s="690"/>
      <c r="CL46" s="696"/>
      <c r="CM46" s="695"/>
      <c r="CN46" s="690"/>
      <c r="CO46" s="690"/>
      <c r="CP46" s="690"/>
      <c r="CQ46" s="696"/>
      <c r="CR46" s="695"/>
      <c r="CS46" s="690"/>
      <c r="CT46" s="690"/>
      <c r="CU46" s="690"/>
      <c r="CV46" s="696"/>
      <c r="CW46" s="695"/>
      <c r="CX46" s="690"/>
      <c r="CY46" s="690"/>
      <c r="CZ46" s="690"/>
      <c r="DA46" s="696"/>
      <c r="DB46" s="695"/>
      <c r="DC46" s="690"/>
      <c r="DD46" s="690"/>
      <c r="DE46" s="690"/>
      <c r="DF46" s="696"/>
      <c r="DG46" s="695"/>
      <c r="DH46" s="690"/>
      <c r="DI46" s="690"/>
      <c r="DJ46" s="690"/>
      <c r="DK46" s="696"/>
      <c r="DL46" s="695"/>
      <c r="DM46" s="690"/>
      <c r="DN46" s="690"/>
      <c r="DO46" s="690"/>
      <c r="DP46" s="696"/>
      <c r="DQ46" s="695"/>
      <c r="DR46" s="690"/>
      <c r="DS46" s="690"/>
      <c r="DT46" s="690"/>
      <c r="DU46" s="696"/>
      <c r="DV46" s="683"/>
      <c r="DW46" s="684"/>
      <c r="DX46" s="684"/>
      <c r="DY46" s="684"/>
      <c r="DZ46" s="697"/>
      <c r="EA46" s="48"/>
    </row>
    <row r="47" spans="1:131" ht="26.25" customHeight="1" x14ac:dyDescent="0.2">
      <c r="A47" s="52">
        <v>20</v>
      </c>
      <c r="B47" s="683"/>
      <c r="C47" s="684"/>
      <c r="D47" s="684"/>
      <c r="E47" s="684"/>
      <c r="F47" s="684"/>
      <c r="G47" s="684"/>
      <c r="H47" s="684"/>
      <c r="I47" s="684"/>
      <c r="J47" s="684"/>
      <c r="K47" s="684"/>
      <c r="L47" s="684"/>
      <c r="M47" s="684"/>
      <c r="N47" s="684"/>
      <c r="O47" s="684"/>
      <c r="P47" s="685"/>
      <c r="Q47" s="686"/>
      <c r="R47" s="687"/>
      <c r="S47" s="687"/>
      <c r="T47" s="687"/>
      <c r="U47" s="687"/>
      <c r="V47" s="687"/>
      <c r="W47" s="687"/>
      <c r="X47" s="687"/>
      <c r="Y47" s="687"/>
      <c r="Z47" s="687"/>
      <c r="AA47" s="687"/>
      <c r="AB47" s="687"/>
      <c r="AC47" s="687"/>
      <c r="AD47" s="687"/>
      <c r="AE47" s="688"/>
      <c r="AF47" s="689"/>
      <c r="AG47" s="690"/>
      <c r="AH47" s="690"/>
      <c r="AI47" s="690"/>
      <c r="AJ47" s="691"/>
      <c r="AK47" s="692"/>
      <c r="AL47" s="687"/>
      <c r="AM47" s="687"/>
      <c r="AN47" s="687"/>
      <c r="AO47" s="687"/>
      <c r="AP47" s="687"/>
      <c r="AQ47" s="687"/>
      <c r="AR47" s="687"/>
      <c r="AS47" s="687"/>
      <c r="AT47" s="687"/>
      <c r="AU47" s="687"/>
      <c r="AV47" s="687"/>
      <c r="AW47" s="687"/>
      <c r="AX47" s="687"/>
      <c r="AY47" s="687"/>
      <c r="AZ47" s="731"/>
      <c r="BA47" s="731"/>
      <c r="BB47" s="731"/>
      <c r="BC47" s="731"/>
      <c r="BD47" s="731"/>
      <c r="BE47" s="693"/>
      <c r="BF47" s="693"/>
      <c r="BG47" s="693"/>
      <c r="BH47" s="693"/>
      <c r="BI47" s="694"/>
      <c r="BJ47" s="56"/>
      <c r="BK47" s="56"/>
      <c r="BL47" s="56"/>
      <c r="BM47" s="56"/>
      <c r="BN47" s="56"/>
      <c r="BO47" s="55"/>
      <c r="BP47" s="55"/>
      <c r="BQ47" s="52">
        <v>41</v>
      </c>
      <c r="BR47" s="72"/>
      <c r="BS47" s="683"/>
      <c r="BT47" s="684"/>
      <c r="BU47" s="684"/>
      <c r="BV47" s="684"/>
      <c r="BW47" s="684"/>
      <c r="BX47" s="684"/>
      <c r="BY47" s="684"/>
      <c r="BZ47" s="684"/>
      <c r="CA47" s="684"/>
      <c r="CB47" s="684"/>
      <c r="CC47" s="684"/>
      <c r="CD47" s="684"/>
      <c r="CE47" s="684"/>
      <c r="CF47" s="684"/>
      <c r="CG47" s="685"/>
      <c r="CH47" s="695"/>
      <c r="CI47" s="690"/>
      <c r="CJ47" s="690"/>
      <c r="CK47" s="690"/>
      <c r="CL47" s="696"/>
      <c r="CM47" s="695"/>
      <c r="CN47" s="690"/>
      <c r="CO47" s="690"/>
      <c r="CP47" s="690"/>
      <c r="CQ47" s="696"/>
      <c r="CR47" s="695"/>
      <c r="CS47" s="690"/>
      <c r="CT47" s="690"/>
      <c r="CU47" s="690"/>
      <c r="CV47" s="696"/>
      <c r="CW47" s="695"/>
      <c r="CX47" s="690"/>
      <c r="CY47" s="690"/>
      <c r="CZ47" s="690"/>
      <c r="DA47" s="696"/>
      <c r="DB47" s="695"/>
      <c r="DC47" s="690"/>
      <c r="DD47" s="690"/>
      <c r="DE47" s="690"/>
      <c r="DF47" s="696"/>
      <c r="DG47" s="695"/>
      <c r="DH47" s="690"/>
      <c r="DI47" s="690"/>
      <c r="DJ47" s="690"/>
      <c r="DK47" s="696"/>
      <c r="DL47" s="695"/>
      <c r="DM47" s="690"/>
      <c r="DN47" s="690"/>
      <c r="DO47" s="690"/>
      <c r="DP47" s="696"/>
      <c r="DQ47" s="695"/>
      <c r="DR47" s="690"/>
      <c r="DS47" s="690"/>
      <c r="DT47" s="690"/>
      <c r="DU47" s="696"/>
      <c r="DV47" s="683"/>
      <c r="DW47" s="684"/>
      <c r="DX47" s="684"/>
      <c r="DY47" s="684"/>
      <c r="DZ47" s="697"/>
      <c r="EA47" s="48"/>
    </row>
    <row r="48" spans="1:131" ht="26.25" customHeight="1" x14ac:dyDescent="0.2">
      <c r="A48" s="52">
        <v>21</v>
      </c>
      <c r="B48" s="683"/>
      <c r="C48" s="684"/>
      <c r="D48" s="684"/>
      <c r="E48" s="684"/>
      <c r="F48" s="684"/>
      <c r="G48" s="684"/>
      <c r="H48" s="684"/>
      <c r="I48" s="684"/>
      <c r="J48" s="684"/>
      <c r="K48" s="684"/>
      <c r="L48" s="684"/>
      <c r="M48" s="684"/>
      <c r="N48" s="684"/>
      <c r="O48" s="684"/>
      <c r="P48" s="685"/>
      <c r="Q48" s="686"/>
      <c r="R48" s="687"/>
      <c r="S48" s="687"/>
      <c r="T48" s="687"/>
      <c r="U48" s="687"/>
      <c r="V48" s="687"/>
      <c r="W48" s="687"/>
      <c r="X48" s="687"/>
      <c r="Y48" s="687"/>
      <c r="Z48" s="687"/>
      <c r="AA48" s="687"/>
      <c r="AB48" s="687"/>
      <c r="AC48" s="687"/>
      <c r="AD48" s="687"/>
      <c r="AE48" s="688"/>
      <c r="AF48" s="689"/>
      <c r="AG48" s="690"/>
      <c r="AH48" s="690"/>
      <c r="AI48" s="690"/>
      <c r="AJ48" s="691"/>
      <c r="AK48" s="692"/>
      <c r="AL48" s="687"/>
      <c r="AM48" s="687"/>
      <c r="AN48" s="687"/>
      <c r="AO48" s="687"/>
      <c r="AP48" s="687"/>
      <c r="AQ48" s="687"/>
      <c r="AR48" s="687"/>
      <c r="AS48" s="687"/>
      <c r="AT48" s="687"/>
      <c r="AU48" s="687"/>
      <c r="AV48" s="687"/>
      <c r="AW48" s="687"/>
      <c r="AX48" s="687"/>
      <c r="AY48" s="687"/>
      <c r="AZ48" s="731"/>
      <c r="BA48" s="731"/>
      <c r="BB48" s="731"/>
      <c r="BC48" s="731"/>
      <c r="BD48" s="731"/>
      <c r="BE48" s="693"/>
      <c r="BF48" s="693"/>
      <c r="BG48" s="693"/>
      <c r="BH48" s="693"/>
      <c r="BI48" s="694"/>
      <c r="BJ48" s="56"/>
      <c r="BK48" s="56"/>
      <c r="BL48" s="56"/>
      <c r="BM48" s="56"/>
      <c r="BN48" s="56"/>
      <c r="BO48" s="55"/>
      <c r="BP48" s="55"/>
      <c r="BQ48" s="52">
        <v>42</v>
      </c>
      <c r="BR48" s="72"/>
      <c r="BS48" s="683"/>
      <c r="BT48" s="684"/>
      <c r="BU48" s="684"/>
      <c r="BV48" s="684"/>
      <c r="BW48" s="684"/>
      <c r="BX48" s="684"/>
      <c r="BY48" s="684"/>
      <c r="BZ48" s="684"/>
      <c r="CA48" s="684"/>
      <c r="CB48" s="684"/>
      <c r="CC48" s="684"/>
      <c r="CD48" s="684"/>
      <c r="CE48" s="684"/>
      <c r="CF48" s="684"/>
      <c r="CG48" s="685"/>
      <c r="CH48" s="695"/>
      <c r="CI48" s="690"/>
      <c r="CJ48" s="690"/>
      <c r="CK48" s="690"/>
      <c r="CL48" s="696"/>
      <c r="CM48" s="695"/>
      <c r="CN48" s="690"/>
      <c r="CO48" s="690"/>
      <c r="CP48" s="690"/>
      <c r="CQ48" s="696"/>
      <c r="CR48" s="695"/>
      <c r="CS48" s="690"/>
      <c r="CT48" s="690"/>
      <c r="CU48" s="690"/>
      <c r="CV48" s="696"/>
      <c r="CW48" s="695"/>
      <c r="CX48" s="690"/>
      <c r="CY48" s="690"/>
      <c r="CZ48" s="690"/>
      <c r="DA48" s="696"/>
      <c r="DB48" s="695"/>
      <c r="DC48" s="690"/>
      <c r="DD48" s="690"/>
      <c r="DE48" s="690"/>
      <c r="DF48" s="696"/>
      <c r="DG48" s="695"/>
      <c r="DH48" s="690"/>
      <c r="DI48" s="690"/>
      <c r="DJ48" s="690"/>
      <c r="DK48" s="696"/>
      <c r="DL48" s="695"/>
      <c r="DM48" s="690"/>
      <c r="DN48" s="690"/>
      <c r="DO48" s="690"/>
      <c r="DP48" s="696"/>
      <c r="DQ48" s="695"/>
      <c r="DR48" s="690"/>
      <c r="DS48" s="690"/>
      <c r="DT48" s="690"/>
      <c r="DU48" s="696"/>
      <c r="DV48" s="683"/>
      <c r="DW48" s="684"/>
      <c r="DX48" s="684"/>
      <c r="DY48" s="684"/>
      <c r="DZ48" s="697"/>
      <c r="EA48" s="48"/>
    </row>
    <row r="49" spans="1:131" ht="26.25" customHeight="1" x14ac:dyDescent="0.2">
      <c r="A49" s="52">
        <v>22</v>
      </c>
      <c r="B49" s="683"/>
      <c r="C49" s="684"/>
      <c r="D49" s="684"/>
      <c r="E49" s="684"/>
      <c r="F49" s="684"/>
      <c r="G49" s="684"/>
      <c r="H49" s="684"/>
      <c r="I49" s="684"/>
      <c r="J49" s="684"/>
      <c r="K49" s="684"/>
      <c r="L49" s="684"/>
      <c r="M49" s="684"/>
      <c r="N49" s="684"/>
      <c r="O49" s="684"/>
      <c r="P49" s="685"/>
      <c r="Q49" s="686"/>
      <c r="R49" s="687"/>
      <c r="S49" s="687"/>
      <c r="T49" s="687"/>
      <c r="U49" s="687"/>
      <c r="V49" s="687"/>
      <c r="W49" s="687"/>
      <c r="X49" s="687"/>
      <c r="Y49" s="687"/>
      <c r="Z49" s="687"/>
      <c r="AA49" s="687"/>
      <c r="AB49" s="687"/>
      <c r="AC49" s="687"/>
      <c r="AD49" s="687"/>
      <c r="AE49" s="688"/>
      <c r="AF49" s="689"/>
      <c r="AG49" s="690"/>
      <c r="AH49" s="690"/>
      <c r="AI49" s="690"/>
      <c r="AJ49" s="691"/>
      <c r="AK49" s="692"/>
      <c r="AL49" s="687"/>
      <c r="AM49" s="687"/>
      <c r="AN49" s="687"/>
      <c r="AO49" s="687"/>
      <c r="AP49" s="687"/>
      <c r="AQ49" s="687"/>
      <c r="AR49" s="687"/>
      <c r="AS49" s="687"/>
      <c r="AT49" s="687"/>
      <c r="AU49" s="687"/>
      <c r="AV49" s="687"/>
      <c r="AW49" s="687"/>
      <c r="AX49" s="687"/>
      <c r="AY49" s="687"/>
      <c r="AZ49" s="731"/>
      <c r="BA49" s="731"/>
      <c r="BB49" s="731"/>
      <c r="BC49" s="731"/>
      <c r="BD49" s="731"/>
      <c r="BE49" s="693"/>
      <c r="BF49" s="693"/>
      <c r="BG49" s="693"/>
      <c r="BH49" s="693"/>
      <c r="BI49" s="694"/>
      <c r="BJ49" s="56"/>
      <c r="BK49" s="56"/>
      <c r="BL49" s="56"/>
      <c r="BM49" s="56"/>
      <c r="BN49" s="56"/>
      <c r="BO49" s="55"/>
      <c r="BP49" s="55"/>
      <c r="BQ49" s="52">
        <v>43</v>
      </c>
      <c r="BR49" s="72"/>
      <c r="BS49" s="683"/>
      <c r="BT49" s="684"/>
      <c r="BU49" s="684"/>
      <c r="BV49" s="684"/>
      <c r="BW49" s="684"/>
      <c r="BX49" s="684"/>
      <c r="BY49" s="684"/>
      <c r="BZ49" s="684"/>
      <c r="CA49" s="684"/>
      <c r="CB49" s="684"/>
      <c r="CC49" s="684"/>
      <c r="CD49" s="684"/>
      <c r="CE49" s="684"/>
      <c r="CF49" s="684"/>
      <c r="CG49" s="685"/>
      <c r="CH49" s="695"/>
      <c r="CI49" s="690"/>
      <c r="CJ49" s="690"/>
      <c r="CK49" s="690"/>
      <c r="CL49" s="696"/>
      <c r="CM49" s="695"/>
      <c r="CN49" s="690"/>
      <c r="CO49" s="690"/>
      <c r="CP49" s="690"/>
      <c r="CQ49" s="696"/>
      <c r="CR49" s="695"/>
      <c r="CS49" s="690"/>
      <c r="CT49" s="690"/>
      <c r="CU49" s="690"/>
      <c r="CV49" s="696"/>
      <c r="CW49" s="695"/>
      <c r="CX49" s="690"/>
      <c r="CY49" s="690"/>
      <c r="CZ49" s="690"/>
      <c r="DA49" s="696"/>
      <c r="DB49" s="695"/>
      <c r="DC49" s="690"/>
      <c r="DD49" s="690"/>
      <c r="DE49" s="690"/>
      <c r="DF49" s="696"/>
      <c r="DG49" s="695"/>
      <c r="DH49" s="690"/>
      <c r="DI49" s="690"/>
      <c r="DJ49" s="690"/>
      <c r="DK49" s="696"/>
      <c r="DL49" s="695"/>
      <c r="DM49" s="690"/>
      <c r="DN49" s="690"/>
      <c r="DO49" s="690"/>
      <c r="DP49" s="696"/>
      <c r="DQ49" s="695"/>
      <c r="DR49" s="690"/>
      <c r="DS49" s="690"/>
      <c r="DT49" s="690"/>
      <c r="DU49" s="696"/>
      <c r="DV49" s="683"/>
      <c r="DW49" s="684"/>
      <c r="DX49" s="684"/>
      <c r="DY49" s="684"/>
      <c r="DZ49" s="697"/>
      <c r="EA49" s="48"/>
    </row>
    <row r="50" spans="1:131" ht="26.25" customHeight="1" x14ac:dyDescent="0.2">
      <c r="A50" s="52">
        <v>23</v>
      </c>
      <c r="B50" s="683"/>
      <c r="C50" s="684"/>
      <c r="D50" s="684"/>
      <c r="E50" s="684"/>
      <c r="F50" s="684"/>
      <c r="G50" s="684"/>
      <c r="H50" s="684"/>
      <c r="I50" s="684"/>
      <c r="J50" s="684"/>
      <c r="K50" s="684"/>
      <c r="L50" s="684"/>
      <c r="M50" s="684"/>
      <c r="N50" s="684"/>
      <c r="O50" s="684"/>
      <c r="P50" s="685"/>
      <c r="Q50" s="732"/>
      <c r="R50" s="733"/>
      <c r="S50" s="733"/>
      <c r="T50" s="733"/>
      <c r="U50" s="733"/>
      <c r="V50" s="733"/>
      <c r="W50" s="733"/>
      <c r="X50" s="733"/>
      <c r="Y50" s="733"/>
      <c r="Z50" s="733"/>
      <c r="AA50" s="733"/>
      <c r="AB50" s="733"/>
      <c r="AC50" s="733"/>
      <c r="AD50" s="733"/>
      <c r="AE50" s="734"/>
      <c r="AF50" s="689"/>
      <c r="AG50" s="690"/>
      <c r="AH50" s="690"/>
      <c r="AI50" s="690"/>
      <c r="AJ50" s="691"/>
      <c r="AK50" s="735"/>
      <c r="AL50" s="733"/>
      <c r="AM50" s="733"/>
      <c r="AN50" s="733"/>
      <c r="AO50" s="733"/>
      <c r="AP50" s="733"/>
      <c r="AQ50" s="733"/>
      <c r="AR50" s="733"/>
      <c r="AS50" s="733"/>
      <c r="AT50" s="733"/>
      <c r="AU50" s="733"/>
      <c r="AV50" s="733"/>
      <c r="AW50" s="733"/>
      <c r="AX50" s="733"/>
      <c r="AY50" s="733"/>
      <c r="AZ50" s="736"/>
      <c r="BA50" s="736"/>
      <c r="BB50" s="736"/>
      <c r="BC50" s="736"/>
      <c r="BD50" s="736"/>
      <c r="BE50" s="693"/>
      <c r="BF50" s="693"/>
      <c r="BG50" s="693"/>
      <c r="BH50" s="693"/>
      <c r="BI50" s="694"/>
      <c r="BJ50" s="56"/>
      <c r="BK50" s="56"/>
      <c r="BL50" s="56"/>
      <c r="BM50" s="56"/>
      <c r="BN50" s="56"/>
      <c r="BO50" s="55"/>
      <c r="BP50" s="55"/>
      <c r="BQ50" s="52">
        <v>44</v>
      </c>
      <c r="BR50" s="72"/>
      <c r="BS50" s="683"/>
      <c r="BT50" s="684"/>
      <c r="BU50" s="684"/>
      <c r="BV50" s="684"/>
      <c r="BW50" s="684"/>
      <c r="BX50" s="684"/>
      <c r="BY50" s="684"/>
      <c r="BZ50" s="684"/>
      <c r="CA50" s="684"/>
      <c r="CB50" s="684"/>
      <c r="CC50" s="684"/>
      <c r="CD50" s="684"/>
      <c r="CE50" s="684"/>
      <c r="CF50" s="684"/>
      <c r="CG50" s="685"/>
      <c r="CH50" s="695"/>
      <c r="CI50" s="690"/>
      <c r="CJ50" s="690"/>
      <c r="CK50" s="690"/>
      <c r="CL50" s="696"/>
      <c r="CM50" s="695"/>
      <c r="CN50" s="690"/>
      <c r="CO50" s="690"/>
      <c r="CP50" s="690"/>
      <c r="CQ50" s="696"/>
      <c r="CR50" s="695"/>
      <c r="CS50" s="690"/>
      <c r="CT50" s="690"/>
      <c r="CU50" s="690"/>
      <c r="CV50" s="696"/>
      <c r="CW50" s="695"/>
      <c r="CX50" s="690"/>
      <c r="CY50" s="690"/>
      <c r="CZ50" s="690"/>
      <c r="DA50" s="696"/>
      <c r="DB50" s="695"/>
      <c r="DC50" s="690"/>
      <c r="DD50" s="690"/>
      <c r="DE50" s="690"/>
      <c r="DF50" s="696"/>
      <c r="DG50" s="695"/>
      <c r="DH50" s="690"/>
      <c r="DI50" s="690"/>
      <c r="DJ50" s="690"/>
      <c r="DK50" s="696"/>
      <c r="DL50" s="695"/>
      <c r="DM50" s="690"/>
      <c r="DN50" s="690"/>
      <c r="DO50" s="690"/>
      <c r="DP50" s="696"/>
      <c r="DQ50" s="695"/>
      <c r="DR50" s="690"/>
      <c r="DS50" s="690"/>
      <c r="DT50" s="690"/>
      <c r="DU50" s="696"/>
      <c r="DV50" s="683"/>
      <c r="DW50" s="684"/>
      <c r="DX50" s="684"/>
      <c r="DY50" s="684"/>
      <c r="DZ50" s="697"/>
      <c r="EA50" s="48"/>
    </row>
    <row r="51" spans="1:131" ht="26.25" customHeight="1" x14ac:dyDescent="0.2">
      <c r="A51" s="52">
        <v>24</v>
      </c>
      <c r="B51" s="683"/>
      <c r="C51" s="684"/>
      <c r="D51" s="684"/>
      <c r="E51" s="684"/>
      <c r="F51" s="684"/>
      <c r="G51" s="684"/>
      <c r="H51" s="684"/>
      <c r="I51" s="684"/>
      <c r="J51" s="684"/>
      <c r="K51" s="684"/>
      <c r="L51" s="684"/>
      <c r="M51" s="684"/>
      <c r="N51" s="684"/>
      <c r="O51" s="684"/>
      <c r="P51" s="685"/>
      <c r="Q51" s="732"/>
      <c r="R51" s="733"/>
      <c r="S51" s="733"/>
      <c r="T51" s="733"/>
      <c r="U51" s="733"/>
      <c r="V51" s="733"/>
      <c r="W51" s="733"/>
      <c r="X51" s="733"/>
      <c r="Y51" s="733"/>
      <c r="Z51" s="733"/>
      <c r="AA51" s="733"/>
      <c r="AB51" s="733"/>
      <c r="AC51" s="733"/>
      <c r="AD51" s="733"/>
      <c r="AE51" s="734"/>
      <c r="AF51" s="689"/>
      <c r="AG51" s="690"/>
      <c r="AH51" s="690"/>
      <c r="AI51" s="690"/>
      <c r="AJ51" s="691"/>
      <c r="AK51" s="735"/>
      <c r="AL51" s="733"/>
      <c r="AM51" s="733"/>
      <c r="AN51" s="733"/>
      <c r="AO51" s="733"/>
      <c r="AP51" s="733"/>
      <c r="AQ51" s="733"/>
      <c r="AR51" s="733"/>
      <c r="AS51" s="733"/>
      <c r="AT51" s="733"/>
      <c r="AU51" s="733"/>
      <c r="AV51" s="733"/>
      <c r="AW51" s="733"/>
      <c r="AX51" s="733"/>
      <c r="AY51" s="733"/>
      <c r="AZ51" s="736"/>
      <c r="BA51" s="736"/>
      <c r="BB51" s="736"/>
      <c r="BC51" s="736"/>
      <c r="BD51" s="736"/>
      <c r="BE51" s="693"/>
      <c r="BF51" s="693"/>
      <c r="BG51" s="693"/>
      <c r="BH51" s="693"/>
      <c r="BI51" s="694"/>
      <c r="BJ51" s="56"/>
      <c r="BK51" s="56"/>
      <c r="BL51" s="56"/>
      <c r="BM51" s="56"/>
      <c r="BN51" s="56"/>
      <c r="BO51" s="55"/>
      <c r="BP51" s="55"/>
      <c r="BQ51" s="52">
        <v>45</v>
      </c>
      <c r="BR51" s="72"/>
      <c r="BS51" s="683"/>
      <c r="BT51" s="684"/>
      <c r="BU51" s="684"/>
      <c r="BV51" s="684"/>
      <c r="BW51" s="684"/>
      <c r="BX51" s="684"/>
      <c r="BY51" s="684"/>
      <c r="BZ51" s="684"/>
      <c r="CA51" s="684"/>
      <c r="CB51" s="684"/>
      <c r="CC51" s="684"/>
      <c r="CD51" s="684"/>
      <c r="CE51" s="684"/>
      <c r="CF51" s="684"/>
      <c r="CG51" s="685"/>
      <c r="CH51" s="695"/>
      <c r="CI51" s="690"/>
      <c r="CJ51" s="690"/>
      <c r="CK51" s="690"/>
      <c r="CL51" s="696"/>
      <c r="CM51" s="695"/>
      <c r="CN51" s="690"/>
      <c r="CO51" s="690"/>
      <c r="CP51" s="690"/>
      <c r="CQ51" s="696"/>
      <c r="CR51" s="695"/>
      <c r="CS51" s="690"/>
      <c r="CT51" s="690"/>
      <c r="CU51" s="690"/>
      <c r="CV51" s="696"/>
      <c r="CW51" s="695"/>
      <c r="CX51" s="690"/>
      <c r="CY51" s="690"/>
      <c r="CZ51" s="690"/>
      <c r="DA51" s="696"/>
      <c r="DB51" s="695"/>
      <c r="DC51" s="690"/>
      <c r="DD51" s="690"/>
      <c r="DE51" s="690"/>
      <c r="DF51" s="696"/>
      <c r="DG51" s="695"/>
      <c r="DH51" s="690"/>
      <c r="DI51" s="690"/>
      <c r="DJ51" s="690"/>
      <c r="DK51" s="696"/>
      <c r="DL51" s="695"/>
      <c r="DM51" s="690"/>
      <c r="DN51" s="690"/>
      <c r="DO51" s="690"/>
      <c r="DP51" s="696"/>
      <c r="DQ51" s="695"/>
      <c r="DR51" s="690"/>
      <c r="DS51" s="690"/>
      <c r="DT51" s="690"/>
      <c r="DU51" s="696"/>
      <c r="DV51" s="683"/>
      <c r="DW51" s="684"/>
      <c r="DX51" s="684"/>
      <c r="DY51" s="684"/>
      <c r="DZ51" s="697"/>
      <c r="EA51" s="48"/>
    </row>
    <row r="52" spans="1:131" ht="26.25" customHeight="1" x14ac:dyDescent="0.2">
      <c r="A52" s="52">
        <v>25</v>
      </c>
      <c r="B52" s="683"/>
      <c r="C52" s="684"/>
      <c r="D52" s="684"/>
      <c r="E52" s="684"/>
      <c r="F52" s="684"/>
      <c r="G52" s="684"/>
      <c r="H52" s="684"/>
      <c r="I52" s="684"/>
      <c r="J52" s="684"/>
      <c r="K52" s="684"/>
      <c r="L52" s="684"/>
      <c r="M52" s="684"/>
      <c r="N52" s="684"/>
      <c r="O52" s="684"/>
      <c r="P52" s="685"/>
      <c r="Q52" s="732"/>
      <c r="R52" s="733"/>
      <c r="S52" s="733"/>
      <c r="T52" s="733"/>
      <c r="U52" s="733"/>
      <c r="V52" s="733"/>
      <c r="W52" s="733"/>
      <c r="X52" s="733"/>
      <c r="Y52" s="733"/>
      <c r="Z52" s="733"/>
      <c r="AA52" s="733"/>
      <c r="AB52" s="733"/>
      <c r="AC52" s="733"/>
      <c r="AD52" s="733"/>
      <c r="AE52" s="734"/>
      <c r="AF52" s="689"/>
      <c r="AG52" s="690"/>
      <c r="AH52" s="690"/>
      <c r="AI52" s="690"/>
      <c r="AJ52" s="691"/>
      <c r="AK52" s="735"/>
      <c r="AL52" s="733"/>
      <c r="AM52" s="733"/>
      <c r="AN52" s="733"/>
      <c r="AO52" s="733"/>
      <c r="AP52" s="733"/>
      <c r="AQ52" s="733"/>
      <c r="AR52" s="733"/>
      <c r="AS52" s="733"/>
      <c r="AT52" s="733"/>
      <c r="AU52" s="733"/>
      <c r="AV52" s="733"/>
      <c r="AW52" s="733"/>
      <c r="AX52" s="733"/>
      <c r="AY52" s="733"/>
      <c r="AZ52" s="736"/>
      <c r="BA52" s="736"/>
      <c r="BB52" s="736"/>
      <c r="BC52" s="736"/>
      <c r="BD52" s="736"/>
      <c r="BE52" s="693"/>
      <c r="BF52" s="693"/>
      <c r="BG52" s="693"/>
      <c r="BH52" s="693"/>
      <c r="BI52" s="694"/>
      <c r="BJ52" s="56"/>
      <c r="BK52" s="56"/>
      <c r="BL52" s="56"/>
      <c r="BM52" s="56"/>
      <c r="BN52" s="56"/>
      <c r="BO52" s="55"/>
      <c r="BP52" s="55"/>
      <c r="BQ52" s="52">
        <v>46</v>
      </c>
      <c r="BR52" s="72"/>
      <c r="BS52" s="683"/>
      <c r="BT52" s="684"/>
      <c r="BU52" s="684"/>
      <c r="BV52" s="684"/>
      <c r="BW52" s="684"/>
      <c r="BX52" s="684"/>
      <c r="BY52" s="684"/>
      <c r="BZ52" s="684"/>
      <c r="CA52" s="684"/>
      <c r="CB52" s="684"/>
      <c r="CC52" s="684"/>
      <c r="CD52" s="684"/>
      <c r="CE52" s="684"/>
      <c r="CF52" s="684"/>
      <c r="CG52" s="685"/>
      <c r="CH52" s="695"/>
      <c r="CI52" s="690"/>
      <c r="CJ52" s="690"/>
      <c r="CK52" s="690"/>
      <c r="CL52" s="696"/>
      <c r="CM52" s="695"/>
      <c r="CN52" s="690"/>
      <c r="CO52" s="690"/>
      <c r="CP52" s="690"/>
      <c r="CQ52" s="696"/>
      <c r="CR52" s="695"/>
      <c r="CS52" s="690"/>
      <c r="CT52" s="690"/>
      <c r="CU52" s="690"/>
      <c r="CV52" s="696"/>
      <c r="CW52" s="695"/>
      <c r="CX52" s="690"/>
      <c r="CY52" s="690"/>
      <c r="CZ52" s="690"/>
      <c r="DA52" s="696"/>
      <c r="DB52" s="695"/>
      <c r="DC52" s="690"/>
      <c r="DD52" s="690"/>
      <c r="DE52" s="690"/>
      <c r="DF52" s="696"/>
      <c r="DG52" s="695"/>
      <c r="DH52" s="690"/>
      <c r="DI52" s="690"/>
      <c r="DJ52" s="690"/>
      <c r="DK52" s="696"/>
      <c r="DL52" s="695"/>
      <c r="DM52" s="690"/>
      <c r="DN52" s="690"/>
      <c r="DO52" s="690"/>
      <c r="DP52" s="696"/>
      <c r="DQ52" s="695"/>
      <c r="DR52" s="690"/>
      <c r="DS52" s="690"/>
      <c r="DT52" s="690"/>
      <c r="DU52" s="696"/>
      <c r="DV52" s="683"/>
      <c r="DW52" s="684"/>
      <c r="DX52" s="684"/>
      <c r="DY52" s="684"/>
      <c r="DZ52" s="697"/>
      <c r="EA52" s="48"/>
    </row>
    <row r="53" spans="1:131" ht="26.25" customHeight="1" x14ac:dyDescent="0.2">
      <c r="A53" s="52">
        <v>26</v>
      </c>
      <c r="B53" s="683"/>
      <c r="C53" s="684"/>
      <c r="D53" s="684"/>
      <c r="E53" s="684"/>
      <c r="F53" s="684"/>
      <c r="G53" s="684"/>
      <c r="H53" s="684"/>
      <c r="I53" s="684"/>
      <c r="J53" s="684"/>
      <c r="K53" s="684"/>
      <c r="L53" s="684"/>
      <c r="M53" s="684"/>
      <c r="N53" s="684"/>
      <c r="O53" s="684"/>
      <c r="P53" s="685"/>
      <c r="Q53" s="732"/>
      <c r="R53" s="733"/>
      <c r="S53" s="733"/>
      <c r="T53" s="733"/>
      <c r="U53" s="733"/>
      <c r="V53" s="733"/>
      <c r="W53" s="733"/>
      <c r="X53" s="733"/>
      <c r="Y53" s="733"/>
      <c r="Z53" s="733"/>
      <c r="AA53" s="733"/>
      <c r="AB53" s="733"/>
      <c r="AC53" s="733"/>
      <c r="AD53" s="733"/>
      <c r="AE53" s="734"/>
      <c r="AF53" s="689"/>
      <c r="AG53" s="690"/>
      <c r="AH53" s="690"/>
      <c r="AI53" s="690"/>
      <c r="AJ53" s="691"/>
      <c r="AK53" s="735"/>
      <c r="AL53" s="733"/>
      <c r="AM53" s="733"/>
      <c r="AN53" s="733"/>
      <c r="AO53" s="733"/>
      <c r="AP53" s="733"/>
      <c r="AQ53" s="733"/>
      <c r="AR53" s="733"/>
      <c r="AS53" s="733"/>
      <c r="AT53" s="733"/>
      <c r="AU53" s="733"/>
      <c r="AV53" s="733"/>
      <c r="AW53" s="733"/>
      <c r="AX53" s="733"/>
      <c r="AY53" s="733"/>
      <c r="AZ53" s="736"/>
      <c r="BA53" s="736"/>
      <c r="BB53" s="736"/>
      <c r="BC53" s="736"/>
      <c r="BD53" s="736"/>
      <c r="BE53" s="693"/>
      <c r="BF53" s="693"/>
      <c r="BG53" s="693"/>
      <c r="BH53" s="693"/>
      <c r="BI53" s="694"/>
      <c r="BJ53" s="56"/>
      <c r="BK53" s="56"/>
      <c r="BL53" s="56"/>
      <c r="BM53" s="56"/>
      <c r="BN53" s="56"/>
      <c r="BO53" s="55"/>
      <c r="BP53" s="55"/>
      <c r="BQ53" s="52">
        <v>47</v>
      </c>
      <c r="BR53" s="72"/>
      <c r="BS53" s="683"/>
      <c r="BT53" s="684"/>
      <c r="BU53" s="684"/>
      <c r="BV53" s="684"/>
      <c r="BW53" s="684"/>
      <c r="BX53" s="684"/>
      <c r="BY53" s="684"/>
      <c r="BZ53" s="684"/>
      <c r="CA53" s="684"/>
      <c r="CB53" s="684"/>
      <c r="CC53" s="684"/>
      <c r="CD53" s="684"/>
      <c r="CE53" s="684"/>
      <c r="CF53" s="684"/>
      <c r="CG53" s="685"/>
      <c r="CH53" s="695"/>
      <c r="CI53" s="690"/>
      <c r="CJ53" s="690"/>
      <c r="CK53" s="690"/>
      <c r="CL53" s="696"/>
      <c r="CM53" s="695"/>
      <c r="CN53" s="690"/>
      <c r="CO53" s="690"/>
      <c r="CP53" s="690"/>
      <c r="CQ53" s="696"/>
      <c r="CR53" s="695"/>
      <c r="CS53" s="690"/>
      <c r="CT53" s="690"/>
      <c r="CU53" s="690"/>
      <c r="CV53" s="696"/>
      <c r="CW53" s="695"/>
      <c r="CX53" s="690"/>
      <c r="CY53" s="690"/>
      <c r="CZ53" s="690"/>
      <c r="DA53" s="696"/>
      <c r="DB53" s="695"/>
      <c r="DC53" s="690"/>
      <c r="DD53" s="690"/>
      <c r="DE53" s="690"/>
      <c r="DF53" s="696"/>
      <c r="DG53" s="695"/>
      <c r="DH53" s="690"/>
      <c r="DI53" s="690"/>
      <c r="DJ53" s="690"/>
      <c r="DK53" s="696"/>
      <c r="DL53" s="695"/>
      <c r="DM53" s="690"/>
      <c r="DN53" s="690"/>
      <c r="DO53" s="690"/>
      <c r="DP53" s="696"/>
      <c r="DQ53" s="695"/>
      <c r="DR53" s="690"/>
      <c r="DS53" s="690"/>
      <c r="DT53" s="690"/>
      <c r="DU53" s="696"/>
      <c r="DV53" s="683"/>
      <c r="DW53" s="684"/>
      <c r="DX53" s="684"/>
      <c r="DY53" s="684"/>
      <c r="DZ53" s="697"/>
      <c r="EA53" s="48"/>
    </row>
    <row r="54" spans="1:131" ht="26.25" customHeight="1" x14ac:dyDescent="0.2">
      <c r="A54" s="52">
        <v>27</v>
      </c>
      <c r="B54" s="683"/>
      <c r="C54" s="684"/>
      <c r="D54" s="684"/>
      <c r="E54" s="684"/>
      <c r="F54" s="684"/>
      <c r="G54" s="684"/>
      <c r="H54" s="684"/>
      <c r="I54" s="684"/>
      <c r="J54" s="684"/>
      <c r="K54" s="684"/>
      <c r="L54" s="684"/>
      <c r="M54" s="684"/>
      <c r="N54" s="684"/>
      <c r="O54" s="684"/>
      <c r="P54" s="685"/>
      <c r="Q54" s="732"/>
      <c r="R54" s="733"/>
      <c r="S54" s="733"/>
      <c r="T54" s="733"/>
      <c r="U54" s="733"/>
      <c r="V54" s="733"/>
      <c r="W54" s="733"/>
      <c r="X54" s="733"/>
      <c r="Y54" s="733"/>
      <c r="Z54" s="733"/>
      <c r="AA54" s="733"/>
      <c r="AB54" s="733"/>
      <c r="AC54" s="733"/>
      <c r="AD54" s="733"/>
      <c r="AE54" s="734"/>
      <c r="AF54" s="689"/>
      <c r="AG54" s="690"/>
      <c r="AH54" s="690"/>
      <c r="AI54" s="690"/>
      <c r="AJ54" s="691"/>
      <c r="AK54" s="735"/>
      <c r="AL54" s="733"/>
      <c r="AM54" s="733"/>
      <c r="AN54" s="733"/>
      <c r="AO54" s="733"/>
      <c r="AP54" s="733"/>
      <c r="AQ54" s="733"/>
      <c r="AR54" s="733"/>
      <c r="AS54" s="733"/>
      <c r="AT54" s="733"/>
      <c r="AU54" s="733"/>
      <c r="AV54" s="733"/>
      <c r="AW54" s="733"/>
      <c r="AX54" s="733"/>
      <c r="AY54" s="733"/>
      <c r="AZ54" s="736"/>
      <c r="BA54" s="736"/>
      <c r="BB54" s="736"/>
      <c r="BC54" s="736"/>
      <c r="BD54" s="736"/>
      <c r="BE54" s="693"/>
      <c r="BF54" s="693"/>
      <c r="BG54" s="693"/>
      <c r="BH54" s="693"/>
      <c r="BI54" s="694"/>
      <c r="BJ54" s="56"/>
      <c r="BK54" s="56"/>
      <c r="BL54" s="56"/>
      <c r="BM54" s="56"/>
      <c r="BN54" s="56"/>
      <c r="BO54" s="55"/>
      <c r="BP54" s="55"/>
      <c r="BQ54" s="52">
        <v>48</v>
      </c>
      <c r="BR54" s="72"/>
      <c r="BS54" s="683"/>
      <c r="BT54" s="684"/>
      <c r="BU54" s="684"/>
      <c r="BV54" s="684"/>
      <c r="BW54" s="684"/>
      <c r="BX54" s="684"/>
      <c r="BY54" s="684"/>
      <c r="BZ54" s="684"/>
      <c r="CA54" s="684"/>
      <c r="CB54" s="684"/>
      <c r="CC54" s="684"/>
      <c r="CD54" s="684"/>
      <c r="CE54" s="684"/>
      <c r="CF54" s="684"/>
      <c r="CG54" s="685"/>
      <c r="CH54" s="695"/>
      <c r="CI54" s="690"/>
      <c r="CJ54" s="690"/>
      <c r="CK54" s="690"/>
      <c r="CL54" s="696"/>
      <c r="CM54" s="695"/>
      <c r="CN54" s="690"/>
      <c r="CO54" s="690"/>
      <c r="CP54" s="690"/>
      <c r="CQ54" s="696"/>
      <c r="CR54" s="695"/>
      <c r="CS54" s="690"/>
      <c r="CT54" s="690"/>
      <c r="CU54" s="690"/>
      <c r="CV54" s="696"/>
      <c r="CW54" s="695"/>
      <c r="CX54" s="690"/>
      <c r="CY54" s="690"/>
      <c r="CZ54" s="690"/>
      <c r="DA54" s="696"/>
      <c r="DB54" s="695"/>
      <c r="DC54" s="690"/>
      <c r="DD54" s="690"/>
      <c r="DE54" s="690"/>
      <c r="DF54" s="696"/>
      <c r="DG54" s="695"/>
      <c r="DH54" s="690"/>
      <c r="DI54" s="690"/>
      <c r="DJ54" s="690"/>
      <c r="DK54" s="696"/>
      <c r="DL54" s="695"/>
      <c r="DM54" s="690"/>
      <c r="DN54" s="690"/>
      <c r="DO54" s="690"/>
      <c r="DP54" s="696"/>
      <c r="DQ54" s="695"/>
      <c r="DR54" s="690"/>
      <c r="DS54" s="690"/>
      <c r="DT54" s="690"/>
      <c r="DU54" s="696"/>
      <c r="DV54" s="683"/>
      <c r="DW54" s="684"/>
      <c r="DX54" s="684"/>
      <c r="DY54" s="684"/>
      <c r="DZ54" s="697"/>
      <c r="EA54" s="48"/>
    </row>
    <row r="55" spans="1:131" ht="26.25" customHeight="1" x14ac:dyDescent="0.2">
      <c r="A55" s="52">
        <v>28</v>
      </c>
      <c r="B55" s="683"/>
      <c r="C55" s="684"/>
      <c r="D55" s="684"/>
      <c r="E55" s="684"/>
      <c r="F55" s="684"/>
      <c r="G55" s="684"/>
      <c r="H55" s="684"/>
      <c r="I55" s="684"/>
      <c r="J55" s="684"/>
      <c r="K55" s="684"/>
      <c r="L55" s="684"/>
      <c r="M55" s="684"/>
      <c r="N55" s="684"/>
      <c r="O55" s="684"/>
      <c r="P55" s="685"/>
      <c r="Q55" s="732"/>
      <c r="R55" s="733"/>
      <c r="S55" s="733"/>
      <c r="T55" s="733"/>
      <c r="U55" s="733"/>
      <c r="V55" s="733"/>
      <c r="W55" s="733"/>
      <c r="X55" s="733"/>
      <c r="Y55" s="733"/>
      <c r="Z55" s="733"/>
      <c r="AA55" s="733"/>
      <c r="AB55" s="733"/>
      <c r="AC55" s="733"/>
      <c r="AD55" s="733"/>
      <c r="AE55" s="734"/>
      <c r="AF55" s="689"/>
      <c r="AG55" s="690"/>
      <c r="AH55" s="690"/>
      <c r="AI55" s="690"/>
      <c r="AJ55" s="691"/>
      <c r="AK55" s="735"/>
      <c r="AL55" s="733"/>
      <c r="AM55" s="733"/>
      <c r="AN55" s="733"/>
      <c r="AO55" s="733"/>
      <c r="AP55" s="733"/>
      <c r="AQ55" s="733"/>
      <c r="AR55" s="733"/>
      <c r="AS55" s="733"/>
      <c r="AT55" s="733"/>
      <c r="AU55" s="733"/>
      <c r="AV55" s="733"/>
      <c r="AW55" s="733"/>
      <c r="AX55" s="733"/>
      <c r="AY55" s="733"/>
      <c r="AZ55" s="736"/>
      <c r="BA55" s="736"/>
      <c r="BB55" s="736"/>
      <c r="BC55" s="736"/>
      <c r="BD55" s="736"/>
      <c r="BE55" s="693"/>
      <c r="BF55" s="693"/>
      <c r="BG55" s="693"/>
      <c r="BH55" s="693"/>
      <c r="BI55" s="694"/>
      <c r="BJ55" s="56"/>
      <c r="BK55" s="56"/>
      <c r="BL55" s="56"/>
      <c r="BM55" s="56"/>
      <c r="BN55" s="56"/>
      <c r="BO55" s="55"/>
      <c r="BP55" s="55"/>
      <c r="BQ55" s="52">
        <v>49</v>
      </c>
      <c r="BR55" s="72"/>
      <c r="BS55" s="683"/>
      <c r="BT55" s="684"/>
      <c r="BU55" s="684"/>
      <c r="BV55" s="684"/>
      <c r="BW55" s="684"/>
      <c r="BX55" s="684"/>
      <c r="BY55" s="684"/>
      <c r="BZ55" s="684"/>
      <c r="CA55" s="684"/>
      <c r="CB55" s="684"/>
      <c r="CC55" s="684"/>
      <c r="CD55" s="684"/>
      <c r="CE55" s="684"/>
      <c r="CF55" s="684"/>
      <c r="CG55" s="685"/>
      <c r="CH55" s="695"/>
      <c r="CI55" s="690"/>
      <c r="CJ55" s="690"/>
      <c r="CK55" s="690"/>
      <c r="CL55" s="696"/>
      <c r="CM55" s="695"/>
      <c r="CN55" s="690"/>
      <c r="CO55" s="690"/>
      <c r="CP55" s="690"/>
      <c r="CQ55" s="696"/>
      <c r="CR55" s="695"/>
      <c r="CS55" s="690"/>
      <c r="CT55" s="690"/>
      <c r="CU55" s="690"/>
      <c r="CV55" s="696"/>
      <c r="CW55" s="695"/>
      <c r="CX55" s="690"/>
      <c r="CY55" s="690"/>
      <c r="CZ55" s="690"/>
      <c r="DA55" s="696"/>
      <c r="DB55" s="695"/>
      <c r="DC55" s="690"/>
      <c r="DD55" s="690"/>
      <c r="DE55" s="690"/>
      <c r="DF55" s="696"/>
      <c r="DG55" s="695"/>
      <c r="DH55" s="690"/>
      <c r="DI55" s="690"/>
      <c r="DJ55" s="690"/>
      <c r="DK55" s="696"/>
      <c r="DL55" s="695"/>
      <c r="DM55" s="690"/>
      <c r="DN55" s="690"/>
      <c r="DO55" s="690"/>
      <c r="DP55" s="696"/>
      <c r="DQ55" s="695"/>
      <c r="DR55" s="690"/>
      <c r="DS55" s="690"/>
      <c r="DT55" s="690"/>
      <c r="DU55" s="696"/>
      <c r="DV55" s="683"/>
      <c r="DW55" s="684"/>
      <c r="DX55" s="684"/>
      <c r="DY55" s="684"/>
      <c r="DZ55" s="697"/>
      <c r="EA55" s="48"/>
    </row>
    <row r="56" spans="1:131" ht="26.25" customHeight="1" x14ac:dyDescent="0.2">
      <c r="A56" s="52">
        <v>29</v>
      </c>
      <c r="B56" s="683"/>
      <c r="C56" s="684"/>
      <c r="D56" s="684"/>
      <c r="E56" s="684"/>
      <c r="F56" s="684"/>
      <c r="G56" s="684"/>
      <c r="H56" s="684"/>
      <c r="I56" s="684"/>
      <c r="J56" s="684"/>
      <c r="K56" s="684"/>
      <c r="L56" s="684"/>
      <c r="M56" s="684"/>
      <c r="N56" s="684"/>
      <c r="O56" s="684"/>
      <c r="P56" s="685"/>
      <c r="Q56" s="732"/>
      <c r="R56" s="733"/>
      <c r="S56" s="733"/>
      <c r="T56" s="733"/>
      <c r="U56" s="733"/>
      <c r="V56" s="733"/>
      <c r="W56" s="733"/>
      <c r="X56" s="733"/>
      <c r="Y56" s="733"/>
      <c r="Z56" s="733"/>
      <c r="AA56" s="733"/>
      <c r="AB56" s="733"/>
      <c r="AC56" s="733"/>
      <c r="AD56" s="733"/>
      <c r="AE56" s="734"/>
      <c r="AF56" s="689"/>
      <c r="AG56" s="690"/>
      <c r="AH56" s="690"/>
      <c r="AI56" s="690"/>
      <c r="AJ56" s="691"/>
      <c r="AK56" s="735"/>
      <c r="AL56" s="733"/>
      <c r="AM56" s="733"/>
      <c r="AN56" s="733"/>
      <c r="AO56" s="733"/>
      <c r="AP56" s="733"/>
      <c r="AQ56" s="733"/>
      <c r="AR56" s="733"/>
      <c r="AS56" s="733"/>
      <c r="AT56" s="733"/>
      <c r="AU56" s="733"/>
      <c r="AV56" s="733"/>
      <c r="AW56" s="733"/>
      <c r="AX56" s="733"/>
      <c r="AY56" s="733"/>
      <c r="AZ56" s="736"/>
      <c r="BA56" s="736"/>
      <c r="BB56" s="736"/>
      <c r="BC56" s="736"/>
      <c r="BD56" s="736"/>
      <c r="BE56" s="693"/>
      <c r="BF56" s="693"/>
      <c r="BG56" s="693"/>
      <c r="BH56" s="693"/>
      <c r="BI56" s="694"/>
      <c r="BJ56" s="56"/>
      <c r="BK56" s="56"/>
      <c r="BL56" s="56"/>
      <c r="BM56" s="56"/>
      <c r="BN56" s="56"/>
      <c r="BO56" s="55"/>
      <c r="BP56" s="55"/>
      <c r="BQ56" s="52">
        <v>50</v>
      </c>
      <c r="BR56" s="72"/>
      <c r="BS56" s="683"/>
      <c r="BT56" s="684"/>
      <c r="BU56" s="684"/>
      <c r="BV56" s="684"/>
      <c r="BW56" s="684"/>
      <c r="BX56" s="684"/>
      <c r="BY56" s="684"/>
      <c r="BZ56" s="684"/>
      <c r="CA56" s="684"/>
      <c r="CB56" s="684"/>
      <c r="CC56" s="684"/>
      <c r="CD56" s="684"/>
      <c r="CE56" s="684"/>
      <c r="CF56" s="684"/>
      <c r="CG56" s="685"/>
      <c r="CH56" s="695"/>
      <c r="CI56" s="690"/>
      <c r="CJ56" s="690"/>
      <c r="CK56" s="690"/>
      <c r="CL56" s="696"/>
      <c r="CM56" s="695"/>
      <c r="CN56" s="690"/>
      <c r="CO56" s="690"/>
      <c r="CP56" s="690"/>
      <c r="CQ56" s="696"/>
      <c r="CR56" s="695"/>
      <c r="CS56" s="690"/>
      <c r="CT56" s="690"/>
      <c r="CU56" s="690"/>
      <c r="CV56" s="696"/>
      <c r="CW56" s="695"/>
      <c r="CX56" s="690"/>
      <c r="CY56" s="690"/>
      <c r="CZ56" s="690"/>
      <c r="DA56" s="696"/>
      <c r="DB56" s="695"/>
      <c r="DC56" s="690"/>
      <c r="DD56" s="690"/>
      <c r="DE56" s="690"/>
      <c r="DF56" s="696"/>
      <c r="DG56" s="695"/>
      <c r="DH56" s="690"/>
      <c r="DI56" s="690"/>
      <c r="DJ56" s="690"/>
      <c r="DK56" s="696"/>
      <c r="DL56" s="695"/>
      <c r="DM56" s="690"/>
      <c r="DN56" s="690"/>
      <c r="DO56" s="690"/>
      <c r="DP56" s="696"/>
      <c r="DQ56" s="695"/>
      <c r="DR56" s="690"/>
      <c r="DS56" s="690"/>
      <c r="DT56" s="690"/>
      <c r="DU56" s="696"/>
      <c r="DV56" s="683"/>
      <c r="DW56" s="684"/>
      <c r="DX56" s="684"/>
      <c r="DY56" s="684"/>
      <c r="DZ56" s="697"/>
      <c r="EA56" s="48"/>
    </row>
    <row r="57" spans="1:131" ht="26.25" customHeight="1" x14ac:dyDescent="0.2">
      <c r="A57" s="52">
        <v>30</v>
      </c>
      <c r="B57" s="683"/>
      <c r="C57" s="684"/>
      <c r="D57" s="684"/>
      <c r="E57" s="684"/>
      <c r="F57" s="684"/>
      <c r="G57" s="684"/>
      <c r="H57" s="684"/>
      <c r="I57" s="684"/>
      <c r="J57" s="684"/>
      <c r="K57" s="684"/>
      <c r="L57" s="684"/>
      <c r="M57" s="684"/>
      <c r="N57" s="684"/>
      <c r="O57" s="684"/>
      <c r="P57" s="685"/>
      <c r="Q57" s="732"/>
      <c r="R57" s="733"/>
      <c r="S57" s="733"/>
      <c r="T57" s="733"/>
      <c r="U57" s="733"/>
      <c r="V57" s="733"/>
      <c r="W57" s="733"/>
      <c r="X57" s="733"/>
      <c r="Y57" s="733"/>
      <c r="Z57" s="733"/>
      <c r="AA57" s="733"/>
      <c r="AB57" s="733"/>
      <c r="AC57" s="733"/>
      <c r="AD57" s="733"/>
      <c r="AE57" s="734"/>
      <c r="AF57" s="689"/>
      <c r="AG57" s="690"/>
      <c r="AH57" s="690"/>
      <c r="AI57" s="690"/>
      <c r="AJ57" s="691"/>
      <c r="AK57" s="735"/>
      <c r="AL57" s="733"/>
      <c r="AM57" s="733"/>
      <c r="AN57" s="733"/>
      <c r="AO57" s="733"/>
      <c r="AP57" s="733"/>
      <c r="AQ57" s="733"/>
      <c r="AR57" s="733"/>
      <c r="AS57" s="733"/>
      <c r="AT57" s="733"/>
      <c r="AU57" s="733"/>
      <c r="AV57" s="733"/>
      <c r="AW57" s="733"/>
      <c r="AX57" s="733"/>
      <c r="AY57" s="733"/>
      <c r="AZ57" s="736"/>
      <c r="BA57" s="736"/>
      <c r="BB57" s="736"/>
      <c r="BC57" s="736"/>
      <c r="BD57" s="736"/>
      <c r="BE57" s="693"/>
      <c r="BF57" s="693"/>
      <c r="BG57" s="693"/>
      <c r="BH57" s="693"/>
      <c r="BI57" s="694"/>
      <c r="BJ57" s="56"/>
      <c r="BK57" s="56"/>
      <c r="BL57" s="56"/>
      <c r="BM57" s="56"/>
      <c r="BN57" s="56"/>
      <c r="BO57" s="55"/>
      <c r="BP57" s="55"/>
      <c r="BQ57" s="52">
        <v>51</v>
      </c>
      <c r="BR57" s="72"/>
      <c r="BS57" s="683"/>
      <c r="BT57" s="684"/>
      <c r="BU57" s="684"/>
      <c r="BV57" s="684"/>
      <c r="BW57" s="684"/>
      <c r="BX57" s="684"/>
      <c r="BY57" s="684"/>
      <c r="BZ57" s="684"/>
      <c r="CA57" s="684"/>
      <c r="CB57" s="684"/>
      <c r="CC57" s="684"/>
      <c r="CD57" s="684"/>
      <c r="CE57" s="684"/>
      <c r="CF57" s="684"/>
      <c r="CG57" s="685"/>
      <c r="CH57" s="695"/>
      <c r="CI57" s="690"/>
      <c r="CJ57" s="690"/>
      <c r="CK57" s="690"/>
      <c r="CL57" s="696"/>
      <c r="CM57" s="695"/>
      <c r="CN57" s="690"/>
      <c r="CO57" s="690"/>
      <c r="CP57" s="690"/>
      <c r="CQ57" s="696"/>
      <c r="CR57" s="695"/>
      <c r="CS57" s="690"/>
      <c r="CT57" s="690"/>
      <c r="CU57" s="690"/>
      <c r="CV57" s="696"/>
      <c r="CW57" s="695"/>
      <c r="CX57" s="690"/>
      <c r="CY57" s="690"/>
      <c r="CZ57" s="690"/>
      <c r="DA57" s="696"/>
      <c r="DB57" s="695"/>
      <c r="DC57" s="690"/>
      <c r="DD57" s="690"/>
      <c r="DE57" s="690"/>
      <c r="DF57" s="696"/>
      <c r="DG57" s="695"/>
      <c r="DH57" s="690"/>
      <c r="DI57" s="690"/>
      <c r="DJ57" s="690"/>
      <c r="DK57" s="696"/>
      <c r="DL57" s="695"/>
      <c r="DM57" s="690"/>
      <c r="DN57" s="690"/>
      <c r="DO57" s="690"/>
      <c r="DP57" s="696"/>
      <c r="DQ57" s="695"/>
      <c r="DR57" s="690"/>
      <c r="DS57" s="690"/>
      <c r="DT57" s="690"/>
      <c r="DU57" s="696"/>
      <c r="DV57" s="683"/>
      <c r="DW57" s="684"/>
      <c r="DX57" s="684"/>
      <c r="DY57" s="684"/>
      <c r="DZ57" s="697"/>
      <c r="EA57" s="48"/>
    </row>
    <row r="58" spans="1:131" ht="26.25" customHeight="1" x14ac:dyDescent="0.2">
      <c r="A58" s="52">
        <v>31</v>
      </c>
      <c r="B58" s="683"/>
      <c r="C58" s="684"/>
      <c r="D58" s="684"/>
      <c r="E58" s="684"/>
      <c r="F58" s="684"/>
      <c r="G58" s="684"/>
      <c r="H58" s="684"/>
      <c r="I58" s="684"/>
      <c r="J58" s="684"/>
      <c r="K58" s="684"/>
      <c r="L58" s="684"/>
      <c r="M58" s="684"/>
      <c r="N58" s="684"/>
      <c r="O58" s="684"/>
      <c r="P58" s="685"/>
      <c r="Q58" s="732"/>
      <c r="R58" s="733"/>
      <c r="S58" s="733"/>
      <c r="T58" s="733"/>
      <c r="U58" s="733"/>
      <c r="V58" s="733"/>
      <c r="W58" s="733"/>
      <c r="X58" s="733"/>
      <c r="Y58" s="733"/>
      <c r="Z58" s="733"/>
      <c r="AA58" s="733"/>
      <c r="AB58" s="733"/>
      <c r="AC58" s="733"/>
      <c r="AD58" s="733"/>
      <c r="AE58" s="734"/>
      <c r="AF58" s="689"/>
      <c r="AG58" s="690"/>
      <c r="AH58" s="690"/>
      <c r="AI58" s="690"/>
      <c r="AJ58" s="691"/>
      <c r="AK58" s="735"/>
      <c r="AL58" s="733"/>
      <c r="AM58" s="733"/>
      <c r="AN58" s="733"/>
      <c r="AO58" s="733"/>
      <c r="AP58" s="733"/>
      <c r="AQ58" s="733"/>
      <c r="AR58" s="733"/>
      <c r="AS58" s="733"/>
      <c r="AT58" s="733"/>
      <c r="AU58" s="733"/>
      <c r="AV58" s="733"/>
      <c r="AW58" s="733"/>
      <c r="AX58" s="733"/>
      <c r="AY58" s="733"/>
      <c r="AZ58" s="736"/>
      <c r="BA58" s="736"/>
      <c r="BB58" s="736"/>
      <c r="BC58" s="736"/>
      <c r="BD58" s="736"/>
      <c r="BE58" s="693"/>
      <c r="BF58" s="693"/>
      <c r="BG58" s="693"/>
      <c r="BH58" s="693"/>
      <c r="BI58" s="694"/>
      <c r="BJ58" s="56"/>
      <c r="BK58" s="56"/>
      <c r="BL58" s="56"/>
      <c r="BM58" s="56"/>
      <c r="BN58" s="56"/>
      <c r="BO58" s="55"/>
      <c r="BP58" s="55"/>
      <c r="BQ58" s="52">
        <v>52</v>
      </c>
      <c r="BR58" s="72"/>
      <c r="BS58" s="683"/>
      <c r="BT58" s="684"/>
      <c r="BU58" s="684"/>
      <c r="BV58" s="684"/>
      <c r="BW58" s="684"/>
      <c r="BX58" s="684"/>
      <c r="BY58" s="684"/>
      <c r="BZ58" s="684"/>
      <c r="CA58" s="684"/>
      <c r="CB58" s="684"/>
      <c r="CC58" s="684"/>
      <c r="CD58" s="684"/>
      <c r="CE58" s="684"/>
      <c r="CF58" s="684"/>
      <c r="CG58" s="685"/>
      <c r="CH58" s="695"/>
      <c r="CI58" s="690"/>
      <c r="CJ58" s="690"/>
      <c r="CK58" s="690"/>
      <c r="CL58" s="696"/>
      <c r="CM58" s="695"/>
      <c r="CN58" s="690"/>
      <c r="CO58" s="690"/>
      <c r="CP58" s="690"/>
      <c r="CQ58" s="696"/>
      <c r="CR58" s="695"/>
      <c r="CS58" s="690"/>
      <c r="CT58" s="690"/>
      <c r="CU58" s="690"/>
      <c r="CV58" s="696"/>
      <c r="CW58" s="695"/>
      <c r="CX58" s="690"/>
      <c r="CY58" s="690"/>
      <c r="CZ58" s="690"/>
      <c r="DA58" s="696"/>
      <c r="DB58" s="695"/>
      <c r="DC58" s="690"/>
      <c r="DD58" s="690"/>
      <c r="DE58" s="690"/>
      <c r="DF58" s="696"/>
      <c r="DG58" s="695"/>
      <c r="DH58" s="690"/>
      <c r="DI58" s="690"/>
      <c r="DJ58" s="690"/>
      <c r="DK58" s="696"/>
      <c r="DL58" s="695"/>
      <c r="DM58" s="690"/>
      <c r="DN58" s="690"/>
      <c r="DO58" s="690"/>
      <c r="DP58" s="696"/>
      <c r="DQ58" s="695"/>
      <c r="DR58" s="690"/>
      <c r="DS58" s="690"/>
      <c r="DT58" s="690"/>
      <c r="DU58" s="696"/>
      <c r="DV58" s="683"/>
      <c r="DW58" s="684"/>
      <c r="DX58" s="684"/>
      <c r="DY58" s="684"/>
      <c r="DZ58" s="697"/>
      <c r="EA58" s="48"/>
    </row>
    <row r="59" spans="1:131" ht="26.25" customHeight="1" x14ac:dyDescent="0.2">
      <c r="A59" s="52">
        <v>32</v>
      </c>
      <c r="B59" s="683"/>
      <c r="C59" s="684"/>
      <c r="D59" s="684"/>
      <c r="E59" s="684"/>
      <c r="F59" s="684"/>
      <c r="G59" s="684"/>
      <c r="H59" s="684"/>
      <c r="I59" s="684"/>
      <c r="J59" s="684"/>
      <c r="K59" s="684"/>
      <c r="L59" s="684"/>
      <c r="M59" s="684"/>
      <c r="N59" s="684"/>
      <c r="O59" s="684"/>
      <c r="P59" s="685"/>
      <c r="Q59" s="732"/>
      <c r="R59" s="733"/>
      <c r="S59" s="733"/>
      <c r="T59" s="733"/>
      <c r="U59" s="733"/>
      <c r="V59" s="733"/>
      <c r="W59" s="733"/>
      <c r="X59" s="733"/>
      <c r="Y59" s="733"/>
      <c r="Z59" s="733"/>
      <c r="AA59" s="733"/>
      <c r="AB59" s="733"/>
      <c r="AC59" s="733"/>
      <c r="AD59" s="733"/>
      <c r="AE59" s="734"/>
      <c r="AF59" s="689"/>
      <c r="AG59" s="690"/>
      <c r="AH59" s="690"/>
      <c r="AI59" s="690"/>
      <c r="AJ59" s="691"/>
      <c r="AK59" s="735"/>
      <c r="AL59" s="733"/>
      <c r="AM59" s="733"/>
      <c r="AN59" s="733"/>
      <c r="AO59" s="733"/>
      <c r="AP59" s="733"/>
      <c r="AQ59" s="733"/>
      <c r="AR59" s="733"/>
      <c r="AS59" s="733"/>
      <c r="AT59" s="733"/>
      <c r="AU59" s="733"/>
      <c r="AV59" s="733"/>
      <c r="AW59" s="733"/>
      <c r="AX59" s="733"/>
      <c r="AY59" s="733"/>
      <c r="AZ59" s="736"/>
      <c r="BA59" s="736"/>
      <c r="BB59" s="736"/>
      <c r="BC59" s="736"/>
      <c r="BD59" s="736"/>
      <c r="BE59" s="693"/>
      <c r="BF59" s="693"/>
      <c r="BG59" s="693"/>
      <c r="BH59" s="693"/>
      <c r="BI59" s="694"/>
      <c r="BJ59" s="56"/>
      <c r="BK59" s="56"/>
      <c r="BL59" s="56"/>
      <c r="BM59" s="56"/>
      <c r="BN59" s="56"/>
      <c r="BO59" s="55"/>
      <c r="BP59" s="55"/>
      <c r="BQ59" s="52">
        <v>53</v>
      </c>
      <c r="BR59" s="72"/>
      <c r="BS59" s="683"/>
      <c r="BT59" s="684"/>
      <c r="BU59" s="684"/>
      <c r="BV59" s="684"/>
      <c r="BW59" s="684"/>
      <c r="BX59" s="684"/>
      <c r="BY59" s="684"/>
      <c r="BZ59" s="684"/>
      <c r="CA59" s="684"/>
      <c r="CB59" s="684"/>
      <c r="CC59" s="684"/>
      <c r="CD59" s="684"/>
      <c r="CE59" s="684"/>
      <c r="CF59" s="684"/>
      <c r="CG59" s="685"/>
      <c r="CH59" s="695"/>
      <c r="CI59" s="690"/>
      <c r="CJ59" s="690"/>
      <c r="CK59" s="690"/>
      <c r="CL59" s="696"/>
      <c r="CM59" s="695"/>
      <c r="CN59" s="690"/>
      <c r="CO59" s="690"/>
      <c r="CP59" s="690"/>
      <c r="CQ59" s="696"/>
      <c r="CR59" s="695"/>
      <c r="CS59" s="690"/>
      <c r="CT59" s="690"/>
      <c r="CU59" s="690"/>
      <c r="CV59" s="696"/>
      <c r="CW59" s="695"/>
      <c r="CX59" s="690"/>
      <c r="CY59" s="690"/>
      <c r="CZ59" s="690"/>
      <c r="DA59" s="696"/>
      <c r="DB59" s="695"/>
      <c r="DC59" s="690"/>
      <c r="DD59" s="690"/>
      <c r="DE59" s="690"/>
      <c r="DF59" s="696"/>
      <c r="DG59" s="695"/>
      <c r="DH59" s="690"/>
      <c r="DI59" s="690"/>
      <c r="DJ59" s="690"/>
      <c r="DK59" s="696"/>
      <c r="DL59" s="695"/>
      <c r="DM59" s="690"/>
      <c r="DN59" s="690"/>
      <c r="DO59" s="690"/>
      <c r="DP59" s="696"/>
      <c r="DQ59" s="695"/>
      <c r="DR59" s="690"/>
      <c r="DS59" s="690"/>
      <c r="DT59" s="690"/>
      <c r="DU59" s="696"/>
      <c r="DV59" s="683"/>
      <c r="DW59" s="684"/>
      <c r="DX59" s="684"/>
      <c r="DY59" s="684"/>
      <c r="DZ59" s="697"/>
      <c r="EA59" s="48"/>
    </row>
    <row r="60" spans="1:131" ht="26.25" customHeight="1" x14ac:dyDescent="0.2">
      <c r="A60" s="52">
        <v>33</v>
      </c>
      <c r="B60" s="683"/>
      <c r="C60" s="684"/>
      <c r="D60" s="684"/>
      <c r="E60" s="684"/>
      <c r="F60" s="684"/>
      <c r="G60" s="684"/>
      <c r="H60" s="684"/>
      <c r="I60" s="684"/>
      <c r="J60" s="684"/>
      <c r="K60" s="684"/>
      <c r="L60" s="684"/>
      <c r="M60" s="684"/>
      <c r="N60" s="684"/>
      <c r="O60" s="684"/>
      <c r="P60" s="685"/>
      <c r="Q60" s="732"/>
      <c r="R60" s="733"/>
      <c r="S60" s="733"/>
      <c r="T60" s="733"/>
      <c r="U60" s="733"/>
      <c r="V60" s="733"/>
      <c r="W60" s="733"/>
      <c r="X60" s="733"/>
      <c r="Y60" s="733"/>
      <c r="Z60" s="733"/>
      <c r="AA60" s="733"/>
      <c r="AB60" s="733"/>
      <c r="AC60" s="733"/>
      <c r="AD60" s="733"/>
      <c r="AE60" s="734"/>
      <c r="AF60" s="689"/>
      <c r="AG60" s="690"/>
      <c r="AH60" s="690"/>
      <c r="AI60" s="690"/>
      <c r="AJ60" s="691"/>
      <c r="AK60" s="735"/>
      <c r="AL60" s="733"/>
      <c r="AM60" s="733"/>
      <c r="AN60" s="733"/>
      <c r="AO60" s="733"/>
      <c r="AP60" s="733"/>
      <c r="AQ60" s="733"/>
      <c r="AR60" s="733"/>
      <c r="AS60" s="733"/>
      <c r="AT60" s="733"/>
      <c r="AU60" s="733"/>
      <c r="AV60" s="733"/>
      <c r="AW60" s="733"/>
      <c r="AX60" s="733"/>
      <c r="AY60" s="733"/>
      <c r="AZ60" s="736"/>
      <c r="BA60" s="736"/>
      <c r="BB60" s="736"/>
      <c r="BC60" s="736"/>
      <c r="BD60" s="736"/>
      <c r="BE60" s="693"/>
      <c r="BF60" s="693"/>
      <c r="BG60" s="693"/>
      <c r="BH60" s="693"/>
      <c r="BI60" s="694"/>
      <c r="BJ60" s="56"/>
      <c r="BK60" s="56"/>
      <c r="BL60" s="56"/>
      <c r="BM60" s="56"/>
      <c r="BN60" s="56"/>
      <c r="BO60" s="55"/>
      <c r="BP60" s="55"/>
      <c r="BQ60" s="52">
        <v>54</v>
      </c>
      <c r="BR60" s="72"/>
      <c r="BS60" s="683"/>
      <c r="BT60" s="684"/>
      <c r="BU60" s="684"/>
      <c r="BV60" s="684"/>
      <c r="BW60" s="684"/>
      <c r="BX60" s="684"/>
      <c r="BY60" s="684"/>
      <c r="BZ60" s="684"/>
      <c r="CA60" s="684"/>
      <c r="CB60" s="684"/>
      <c r="CC60" s="684"/>
      <c r="CD60" s="684"/>
      <c r="CE60" s="684"/>
      <c r="CF60" s="684"/>
      <c r="CG60" s="685"/>
      <c r="CH60" s="695"/>
      <c r="CI60" s="690"/>
      <c r="CJ60" s="690"/>
      <c r="CK60" s="690"/>
      <c r="CL60" s="696"/>
      <c r="CM60" s="695"/>
      <c r="CN60" s="690"/>
      <c r="CO60" s="690"/>
      <c r="CP60" s="690"/>
      <c r="CQ60" s="696"/>
      <c r="CR60" s="695"/>
      <c r="CS60" s="690"/>
      <c r="CT60" s="690"/>
      <c r="CU60" s="690"/>
      <c r="CV60" s="696"/>
      <c r="CW60" s="695"/>
      <c r="CX60" s="690"/>
      <c r="CY60" s="690"/>
      <c r="CZ60" s="690"/>
      <c r="DA60" s="696"/>
      <c r="DB60" s="695"/>
      <c r="DC60" s="690"/>
      <c r="DD60" s="690"/>
      <c r="DE60" s="690"/>
      <c r="DF60" s="696"/>
      <c r="DG60" s="695"/>
      <c r="DH60" s="690"/>
      <c r="DI60" s="690"/>
      <c r="DJ60" s="690"/>
      <c r="DK60" s="696"/>
      <c r="DL60" s="695"/>
      <c r="DM60" s="690"/>
      <c r="DN60" s="690"/>
      <c r="DO60" s="690"/>
      <c r="DP60" s="696"/>
      <c r="DQ60" s="695"/>
      <c r="DR60" s="690"/>
      <c r="DS60" s="690"/>
      <c r="DT60" s="690"/>
      <c r="DU60" s="696"/>
      <c r="DV60" s="683"/>
      <c r="DW60" s="684"/>
      <c r="DX60" s="684"/>
      <c r="DY60" s="684"/>
      <c r="DZ60" s="697"/>
      <c r="EA60" s="48"/>
    </row>
    <row r="61" spans="1:131" ht="26.25" customHeight="1" x14ac:dyDescent="0.2">
      <c r="A61" s="52">
        <v>34</v>
      </c>
      <c r="B61" s="683"/>
      <c r="C61" s="684"/>
      <c r="D61" s="684"/>
      <c r="E61" s="684"/>
      <c r="F61" s="684"/>
      <c r="G61" s="684"/>
      <c r="H61" s="684"/>
      <c r="I61" s="684"/>
      <c r="J61" s="684"/>
      <c r="K61" s="684"/>
      <c r="L61" s="684"/>
      <c r="M61" s="684"/>
      <c r="N61" s="684"/>
      <c r="O61" s="684"/>
      <c r="P61" s="685"/>
      <c r="Q61" s="732"/>
      <c r="R61" s="733"/>
      <c r="S61" s="733"/>
      <c r="T61" s="733"/>
      <c r="U61" s="733"/>
      <c r="V61" s="733"/>
      <c r="W61" s="733"/>
      <c r="X61" s="733"/>
      <c r="Y61" s="733"/>
      <c r="Z61" s="733"/>
      <c r="AA61" s="733"/>
      <c r="AB61" s="733"/>
      <c r="AC61" s="733"/>
      <c r="AD61" s="733"/>
      <c r="AE61" s="734"/>
      <c r="AF61" s="689"/>
      <c r="AG61" s="690"/>
      <c r="AH61" s="690"/>
      <c r="AI61" s="690"/>
      <c r="AJ61" s="691"/>
      <c r="AK61" s="735"/>
      <c r="AL61" s="733"/>
      <c r="AM61" s="733"/>
      <c r="AN61" s="733"/>
      <c r="AO61" s="733"/>
      <c r="AP61" s="733"/>
      <c r="AQ61" s="733"/>
      <c r="AR61" s="733"/>
      <c r="AS61" s="733"/>
      <c r="AT61" s="733"/>
      <c r="AU61" s="733"/>
      <c r="AV61" s="733"/>
      <c r="AW61" s="733"/>
      <c r="AX61" s="733"/>
      <c r="AY61" s="733"/>
      <c r="AZ61" s="736"/>
      <c r="BA61" s="736"/>
      <c r="BB61" s="736"/>
      <c r="BC61" s="736"/>
      <c r="BD61" s="736"/>
      <c r="BE61" s="693"/>
      <c r="BF61" s="693"/>
      <c r="BG61" s="693"/>
      <c r="BH61" s="693"/>
      <c r="BI61" s="694"/>
      <c r="BJ61" s="56"/>
      <c r="BK61" s="56"/>
      <c r="BL61" s="56"/>
      <c r="BM61" s="56"/>
      <c r="BN61" s="56"/>
      <c r="BO61" s="55"/>
      <c r="BP61" s="55"/>
      <c r="BQ61" s="52">
        <v>55</v>
      </c>
      <c r="BR61" s="72"/>
      <c r="BS61" s="683"/>
      <c r="BT61" s="684"/>
      <c r="BU61" s="684"/>
      <c r="BV61" s="684"/>
      <c r="BW61" s="684"/>
      <c r="BX61" s="684"/>
      <c r="BY61" s="684"/>
      <c r="BZ61" s="684"/>
      <c r="CA61" s="684"/>
      <c r="CB61" s="684"/>
      <c r="CC61" s="684"/>
      <c r="CD61" s="684"/>
      <c r="CE61" s="684"/>
      <c r="CF61" s="684"/>
      <c r="CG61" s="685"/>
      <c r="CH61" s="695"/>
      <c r="CI61" s="690"/>
      <c r="CJ61" s="690"/>
      <c r="CK61" s="690"/>
      <c r="CL61" s="696"/>
      <c r="CM61" s="695"/>
      <c r="CN61" s="690"/>
      <c r="CO61" s="690"/>
      <c r="CP61" s="690"/>
      <c r="CQ61" s="696"/>
      <c r="CR61" s="695"/>
      <c r="CS61" s="690"/>
      <c r="CT61" s="690"/>
      <c r="CU61" s="690"/>
      <c r="CV61" s="696"/>
      <c r="CW61" s="695"/>
      <c r="CX61" s="690"/>
      <c r="CY61" s="690"/>
      <c r="CZ61" s="690"/>
      <c r="DA61" s="696"/>
      <c r="DB61" s="695"/>
      <c r="DC61" s="690"/>
      <c r="DD61" s="690"/>
      <c r="DE61" s="690"/>
      <c r="DF61" s="696"/>
      <c r="DG61" s="695"/>
      <c r="DH61" s="690"/>
      <c r="DI61" s="690"/>
      <c r="DJ61" s="690"/>
      <c r="DK61" s="696"/>
      <c r="DL61" s="695"/>
      <c r="DM61" s="690"/>
      <c r="DN61" s="690"/>
      <c r="DO61" s="690"/>
      <c r="DP61" s="696"/>
      <c r="DQ61" s="695"/>
      <c r="DR61" s="690"/>
      <c r="DS61" s="690"/>
      <c r="DT61" s="690"/>
      <c r="DU61" s="696"/>
      <c r="DV61" s="683"/>
      <c r="DW61" s="684"/>
      <c r="DX61" s="684"/>
      <c r="DY61" s="684"/>
      <c r="DZ61" s="697"/>
      <c r="EA61" s="48"/>
    </row>
    <row r="62" spans="1:131" ht="26.25" customHeight="1" x14ac:dyDescent="0.2">
      <c r="A62" s="52">
        <v>35</v>
      </c>
      <c r="B62" s="683"/>
      <c r="C62" s="684"/>
      <c r="D62" s="684"/>
      <c r="E62" s="684"/>
      <c r="F62" s="684"/>
      <c r="G62" s="684"/>
      <c r="H62" s="684"/>
      <c r="I62" s="684"/>
      <c r="J62" s="684"/>
      <c r="K62" s="684"/>
      <c r="L62" s="684"/>
      <c r="M62" s="684"/>
      <c r="N62" s="684"/>
      <c r="O62" s="684"/>
      <c r="P62" s="685"/>
      <c r="Q62" s="732"/>
      <c r="R62" s="733"/>
      <c r="S62" s="733"/>
      <c r="T62" s="733"/>
      <c r="U62" s="733"/>
      <c r="V62" s="733"/>
      <c r="W62" s="733"/>
      <c r="X62" s="733"/>
      <c r="Y62" s="733"/>
      <c r="Z62" s="733"/>
      <c r="AA62" s="733"/>
      <c r="AB62" s="733"/>
      <c r="AC62" s="733"/>
      <c r="AD62" s="733"/>
      <c r="AE62" s="734"/>
      <c r="AF62" s="689"/>
      <c r="AG62" s="690"/>
      <c r="AH62" s="690"/>
      <c r="AI62" s="690"/>
      <c r="AJ62" s="691"/>
      <c r="AK62" s="735"/>
      <c r="AL62" s="733"/>
      <c r="AM62" s="733"/>
      <c r="AN62" s="733"/>
      <c r="AO62" s="733"/>
      <c r="AP62" s="733"/>
      <c r="AQ62" s="733"/>
      <c r="AR62" s="733"/>
      <c r="AS62" s="733"/>
      <c r="AT62" s="733"/>
      <c r="AU62" s="733"/>
      <c r="AV62" s="733"/>
      <c r="AW62" s="733"/>
      <c r="AX62" s="733"/>
      <c r="AY62" s="733"/>
      <c r="AZ62" s="736"/>
      <c r="BA62" s="736"/>
      <c r="BB62" s="736"/>
      <c r="BC62" s="736"/>
      <c r="BD62" s="736"/>
      <c r="BE62" s="693"/>
      <c r="BF62" s="693"/>
      <c r="BG62" s="693"/>
      <c r="BH62" s="693"/>
      <c r="BI62" s="694"/>
      <c r="BJ62" s="737" t="s">
        <v>471</v>
      </c>
      <c r="BK62" s="704"/>
      <c r="BL62" s="704"/>
      <c r="BM62" s="704"/>
      <c r="BN62" s="705"/>
      <c r="BO62" s="55"/>
      <c r="BP62" s="55"/>
      <c r="BQ62" s="52">
        <v>56</v>
      </c>
      <c r="BR62" s="72"/>
      <c r="BS62" s="683"/>
      <c r="BT62" s="684"/>
      <c r="BU62" s="684"/>
      <c r="BV62" s="684"/>
      <c r="BW62" s="684"/>
      <c r="BX62" s="684"/>
      <c r="BY62" s="684"/>
      <c r="BZ62" s="684"/>
      <c r="CA62" s="684"/>
      <c r="CB62" s="684"/>
      <c r="CC62" s="684"/>
      <c r="CD62" s="684"/>
      <c r="CE62" s="684"/>
      <c r="CF62" s="684"/>
      <c r="CG62" s="685"/>
      <c r="CH62" s="695"/>
      <c r="CI62" s="690"/>
      <c r="CJ62" s="690"/>
      <c r="CK62" s="690"/>
      <c r="CL62" s="696"/>
      <c r="CM62" s="695"/>
      <c r="CN62" s="690"/>
      <c r="CO62" s="690"/>
      <c r="CP62" s="690"/>
      <c r="CQ62" s="696"/>
      <c r="CR62" s="695"/>
      <c r="CS62" s="690"/>
      <c r="CT62" s="690"/>
      <c r="CU62" s="690"/>
      <c r="CV62" s="696"/>
      <c r="CW62" s="695"/>
      <c r="CX62" s="690"/>
      <c r="CY62" s="690"/>
      <c r="CZ62" s="690"/>
      <c r="DA62" s="696"/>
      <c r="DB62" s="695"/>
      <c r="DC62" s="690"/>
      <c r="DD62" s="690"/>
      <c r="DE62" s="690"/>
      <c r="DF62" s="696"/>
      <c r="DG62" s="695"/>
      <c r="DH62" s="690"/>
      <c r="DI62" s="690"/>
      <c r="DJ62" s="690"/>
      <c r="DK62" s="696"/>
      <c r="DL62" s="695"/>
      <c r="DM62" s="690"/>
      <c r="DN62" s="690"/>
      <c r="DO62" s="690"/>
      <c r="DP62" s="696"/>
      <c r="DQ62" s="695"/>
      <c r="DR62" s="690"/>
      <c r="DS62" s="690"/>
      <c r="DT62" s="690"/>
      <c r="DU62" s="696"/>
      <c r="DV62" s="683"/>
      <c r="DW62" s="684"/>
      <c r="DX62" s="684"/>
      <c r="DY62" s="684"/>
      <c r="DZ62" s="697"/>
      <c r="EA62" s="48"/>
    </row>
    <row r="63" spans="1:131" ht="26.25" customHeight="1" x14ac:dyDescent="0.2">
      <c r="A63" s="53" t="s">
        <v>249</v>
      </c>
      <c r="B63" s="706" t="s">
        <v>377</v>
      </c>
      <c r="C63" s="707"/>
      <c r="D63" s="707"/>
      <c r="E63" s="707"/>
      <c r="F63" s="707"/>
      <c r="G63" s="707"/>
      <c r="H63" s="707"/>
      <c r="I63" s="707"/>
      <c r="J63" s="707"/>
      <c r="K63" s="707"/>
      <c r="L63" s="707"/>
      <c r="M63" s="707"/>
      <c r="N63" s="707"/>
      <c r="O63" s="707"/>
      <c r="P63" s="708"/>
      <c r="Q63" s="738"/>
      <c r="R63" s="715"/>
      <c r="S63" s="715"/>
      <c r="T63" s="715"/>
      <c r="U63" s="715"/>
      <c r="V63" s="715"/>
      <c r="W63" s="715"/>
      <c r="X63" s="715"/>
      <c r="Y63" s="715"/>
      <c r="Z63" s="715"/>
      <c r="AA63" s="715"/>
      <c r="AB63" s="715"/>
      <c r="AC63" s="715"/>
      <c r="AD63" s="715"/>
      <c r="AE63" s="739"/>
      <c r="AF63" s="712">
        <v>986</v>
      </c>
      <c r="AG63" s="710"/>
      <c r="AH63" s="710"/>
      <c r="AI63" s="710"/>
      <c r="AJ63" s="713"/>
      <c r="AK63" s="714"/>
      <c r="AL63" s="715"/>
      <c r="AM63" s="715"/>
      <c r="AN63" s="715"/>
      <c r="AO63" s="715"/>
      <c r="AP63" s="710">
        <v>5572</v>
      </c>
      <c r="AQ63" s="710"/>
      <c r="AR63" s="710"/>
      <c r="AS63" s="710"/>
      <c r="AT63" s="710"/>
      <c r="AU63" s="710">
        <v>1700</v>
      </c>
      <c r="AV63" s="710"/>
      <c r="AW63" s="710"/>
      <c r="AX63" s="710"/>
      <c r="AY63" s="710"/>
      <c r="AZ63" s="740"/>
      <c r="BA63" s="740"/>
      <c r="BB63" s="740"/>
      <c r="BC63" s="740"/>
      <c r="BD63" s="740"/>
      <c r="BE63" s="716"/>
      <c r="BF63" s="716"/>
      <c r="BG63" s="716"/>
      <c r="BH63" s="716"/>
      <c r="BI63" s="717"/>
      <c r="BJ63" s="718" t="s">
        <v>203</v>
      </c>
      <c r="BK63" s="719"/>
      <c r="BL63" s="719"/>
      <c r="BM63" s="719"/>
      <c r="BN63" s="720"/>
      <c r="BO63" s="55"/>
      <c r="BP63" s="55"/>
      <c r="BQ63" s="52">
        <v>57</v>
      </c>
      <c r="BR63" s="72"/>
      <c r="BS63" s="683"/>
      <c r="BT63" s="684"/>
      <c r="BU63" s="684"/>
      <c r="BV63" s="684"/>
      <c r="BW63" s="684"/>
      <c r="BX63" s="684"/>
      <c r="BY63" s="684"/>
      <c r="BZ63" s="684"/>
      <c r="CA63" s="684"/>
      <c r="CB63" s="684"/>
      <c r="CC63" s="684"/>
      <c r="CD63" s="684"/>
      <c r="CE63" s="684"/>
      <c r="CF63" s="684"/>
      <c r="CG63" s="685"/>
      <c r="CH63" s="695"/>
      <c r="CI63" s="690"/>
      <c r="CJ63" s="690"/>
      <c r="CK63" s="690"/>
      <c r="CL63" s="696"/>
      <c r="CM63" s="695"/>
      <c r="CN63" s="690"/>
      <c r="CO63" s="690"/>
      <c r="CP63" s="690"/>
      <c r="CQ63" s="696"/>
      <c r="CR63" s="695"/>
      <c r="CS63" s="690"/>
      <c r="CT63" s="690"/>
      <c r="CU63" s="690"/>
      <c r="CV63" s="696"/>
      <c r="CW63" s="695"/>
      <c r="CX63" s="690"/>
      <c r="CY63" s="690"/>
      <c r="CZ63" s="690"/>
      <c r="DA63" s="696"/>
      <c r="DB63" s="695"/>
      <c r="DC63" s="690"/>
      <c r="DD63" s="690"/>
      <c r="DE63" s="690"/>
      <c r="DF63" s="696"/>
      <c r="DG63" s="695"/>
      <c r="DH63" s="690"/>
      <c r="DI63" s="690"/>
      <c r="DJ63" s="690"/>
      <c r="DK63" s="696"/>
      <c r="DL63" s="695"/>
      <c r="DM63" s="690"/>
      <c r="DN63" s="690"/>
      <c r="DO63" s="690"/>
      <c r="DP63" s="696"/>
      <c r="DQ63" s="695"/>
      <c r="DR63" s="690"/>
      <c r="DS63" s="690"/>
      <c r="DT63" s="690"/>
      <c r="DU63" s="696"/>
      <c r="DV63" s="683"/>
      <c r="DW63" s="684"/>
      <c r="DX63" s="684"/>
      <c r="DY63" s="684"/>
      <c r="DZ63" s="697"/>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83"/>
      <c r="BT64" s="684"/>
      <c r="BU64" s="684"/>
      <c r="BV64" s="684"/>
      <c r="BW64" s="684"/>
      <c r="BX64" s="684"/>
      <c r="BY64" s="684"/>
      <c r="BZ64" s="684"/>
      <c r="CA64" s="684"/>
      <c r="CB64" s="684"/>
      <c r="CC64" s="684"/>
      <c r="CD64" s="684"/>
      <c r="CE64" s="684"/>
      <c r="CF64" s="684"/>
      <c r="CG64" s="685"/>
      <c r="CH64" s="695"/>
      <c r="CI64" s="690"/>
      <c r="CJ64" s="690"/>
      <c r="CK64" s="690"/>
      <c r="CL64" s="696"/>
      <c r="CM64" s="695"/>
      <c r="CN64" s="690"/>
      <c r="CO64" s="690"/>
      <c r="CP64" s="690"/>
      <c r="CQ64" s="696"/>
      <c r="CR64" s="695"/>
      <c r="CS64" s="690"/>
      <c r="CT64" s="690"/>
      <c r="CU64" s="690"/>
      <c r="CV64" s="696"/>
      <c r="CW64" s="695"/>
      <c r="CX64" s="690"/>
      <c r="CY64" s="690"/>
      <c r="CZ64" s="690"/>
      <c r="DA64" s="696"/>
      <c r="DB64" s="695"/>
      <c r="DC64" s="690"/>
      <c r="DD64" s="690"/>
      <c r="DE64" s="690"/>
      <c r="DF64" s="696"/>
      <c r="DG64" s="695"/>
      <c r="DH64" s="690"/>
      <c r="DI64" s="690"/>
      <c r="DJ64" s="690"/>
      <c r="DK64" s="696"/>
      <c r="DL64" s="695"/>
      <c r="DM64" s="690"/>
      <c r="DN64" s="690"/>
      <c r="DO64" s="690"/>
      <c r="DP64" s="696"/>
      <c r="DQ64" s="695"/>
      <c r="DR64" s="690"/>
      <c r="DS64" s="690"/>
      <c r="DT64" s="690"/>
      <c r="DU64" s="696"/>
      <c r="DV64" s="683"/>
      <c r="DW64" s="684"/>
      <c r="DX64" s="684"/>
      <c r="DY64" s="684"/>
      <c r="DZ64" s="697"/>
      <c r="EA64" s="48"/>
    </row>
    <row r="65" spans="1:131" ht="26.25" customHeight="1" x14ac:dyDescent="0.2">
      <c r="A65" s="56" t="s">
        <v>266</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83"/>
      <c r="BT65" s="684"/>
      <c r="BU65" s="684"/>
      <c r="BV65" s="684"/>
      <c r="BW65" s="684"/>
      <c r="BX65" s="684"/>
      <c r="BY65" s="684"/>
      <c r="BZ65" s="684"/>
      <c r="CA65" s="684"/>
      <c r="CB65" s="684"/>
      <c r="CC65" s="684"/>
      <c r="CD65" s="684"/>
      <c r="CE65" s="684"/>
      <c r="CF65" s="684"/>
      <c r="CG65" s="685"/>
      <c r="CH65" s="695"/>
      <c r="CI65" s="690"/>
      <c r="CJ65" s="690"/>
      <c r="CK65" s="690"/>
      <c r="CL65" s="696"/>
      <c r="CM65" s="695"/>
      <c r="CN65" s="690"/>
      <c r="CO65" s="690"/>
      <c r="CP65" s="690"/>
      <c r="CQ65" s="696"/>
      <c r="CR65" s="695"/>
      <c r="CS65" s="690"/>
      <c r="CT65" s="690"/>
      <c r="CU65" s="690"/>
      <c r="CV65" s="696"/>
      <c r="CW65" s="695"/>
      <c r="CX65" s="690"/>
      <c r="CY65" s="690"/>
      <c r="CZ65" s="690"/>
      <c r="DA65" s="696"/>
      <c r="DB65" s="695"/>
      <c r="DC65" s="690"/>
      <c r="DD65" s="690"/>
      <c r="DE65" s="690"/>
      <c r="DF65" s="696"/>
      <c r="DG65" s="695"/>
      <c r="DH65" s="690"/>
      <c r="DI65" s="690"/>
      <c r="DJ65" s="690"/>
      <c r="DK65" s="696"/>
      <c r="DL65" s="695"/>
      <c r="DM65" s="690"/>
      <c r="DN65" s="690"/>
      <c r="DO65" s="690"/>
      <c r="DP65" s="696"/>
      <c r="DQ65" s="695"/>
      <c r="DR65" s="690"/>
      <c r="DS65" s="690"/>
      <c r="DT65" s="690"/>
      <c r="DU65" s="696"/>
      <c r="DV65" s="683"/>
      <c r="DW65" s="684"/>
      <c r="DX65" s="684"/>
      <c r="DY65" s="684"/>
      <c r="DZ65" s="697"/>
      <c r="EA65" s="48"/>
    </row>
    <row r="66" spans="1:131" ht="26.25" customHeight="1" x14ac:dyDescent="0.2">
      <c r="A66" s="920" t="s">
        <v>413</v>
      </c>
      <c r="B66" s="921"/>
      <c r="C66" s="921"/>
      <c r="D66" s="921"/>
      <c r="E66" s="921"/>
      <c r="F66" s="921"/>
      <c r="G66" s="921"/>
      <c r="H66" s="921"/>
      <c r="I66" s="921"/>
      <c r="J66" s="921"/>
      <c r="K66" s="921"/>
      <c r="L66" s="921"/>
      <c r="M66" s="921"/>
      <c r="N66" s="921"/>
      <c r="O66" s="921"/>
      <c r="P66" s="922"/>
      <c r="Q66" s="926" t="s">
        <v>458</v>
      </c>
      <c r="R66" s="927"/>
      <c r="S66" s="927"/>
      <c r="T66" s="927"/>
      <c r="U66" s="928"/>
      <c r="V66" s="926" t="s">
        <v>460</v>
      </c>
      <c r="W66" s="927"/>
      <c r="X66" s="927"/>
      <c r="Y66" s="927"/>
      <c r="Z66" s="928"/>
      <c r="AA66" s="926" t="s">
        <v>461</v>
      </c>
      <c r="AB66" s="927"/>
      <c r="AC66" s="927"/>
      <c r="AD66" s="927"/>
      <c r="AE66" s="928"/>
      <c r="AF66" s="948" t="s">
        <v>246</v>
      </c>
      <c r="AG66" s="943"/>
      <c r="AH66" s="943"/>
      <c r="AI66" s="943"/>
      <c r="AJ66" s="949"/>
      <c r="AK66" s="926" t="s">
        <v>389</v>
      </c>
      <c r="AL66" s="921"/>
      <c r="AM66" s="921"/>
      <c r="AN66" s="921"/>
      <c r="AO66" s="922"/>
      <c r="AP66" s="926" t="s">
        <v>359</v>
      </c>
      <c r="AQ66" s="927"/>
      <c r="AR66" s="927"/>
      <c r="AS66" s="927"/>
      <c r="AT66" s="928"/>
      <c r="AU66" s="926" t="s">
        <v>472</v>
      </c>
      <c r="AV66" s="927"/>
      <c r="AW66" s="927"/>
      <c r="AX66" s="927"/>
      <c r="AY66" s="928"/>
      <c r="AZ66" s="926" t="s">
        <v>451</v>
      </c>
      <c r="BA66" s="927"/>
      <c r="BB66" s="927"/>
      <c r="BC66" s="927"/>
      <c r="BD66" s="933"/>
      <c r="BE66" s="55"/>
      <c r="BF66" s="55"/>
      <c r="BG66" s="55"/>
      <c r="BH66" s="55"/>
      <c r="BI66" s="55"/>
      <c r="BJ66" s="55"/>
      <c r="BK66" s="55"/>
      <c r="BL66" s="55"/>
      <c r="BM66" s="55"/>
      <c r="BN66" s="55"/>
      <c r="BO66" s="55"/>
      <c r="BP66" s="55"/>
      <c r="BQ66" s="52">
        <v>60</v>
      </c>
      <c r="BR66" s="73"/>
      <c r="BS66" s="741"/>
      <c r="BT66" s="742"/>
      <c r="BU66" s="742"/>
      <c r="BV66" s="742"/>
      <c r="BW66" s="742"/>
      <c r="BX66" s="742"/>
      <c r="BY66" s="742"/>
      <c r="BZ66" s="742"/>
      <c r="CA66" s="742"/>
      <c r="CB66" s="742"/>
      <c r="CC66" s="742"/>
      <c r="CD66" s="742"/>
      <c r="CE66" s="742"/>
      <c r="CF66" s="742"/>
      <c r="CG66" s="743"/>
      <c r="CH66" s="744"/>
      <c r="CI66" s="745"/>
      <c r="CJ66" s="745"/>
      <c r="CK66" s="745"/>
      <c r="CL66" s="746"/>
      <c r="CM66" s="744"/>
      <c r="CN66" s="745"/>
      <c r="CO66" s="745"/>
      <c r="CP66" s="745"/>
      <c r="CQ66" s="746"/>
      <c r="CR66" s="744"/>
      <c r="CS66" s="745"/>
      <c r="CT66" s="745"/>
      <c r="CU66" s="745"/>
      <c r="CV66" s="746"/>
      <c r="CW66" s="744"/>
      <c r="CX66" s="745"/>
      <c r="CY66" s="745"/>
      <c r="CZ66" s="745"/>
      <c r="DA66" s="746"/>
      <c r="DB66" s="744"/>
      <c r="DC66" s="745"/>
      <c r="DD66" s="745"/>
      <c r="DE66" s="745"/>
      <c r="DF66" s="746"/>
      <c r="DG66" s="744"/>
      <c r="DH66" s="745"/>
      <c r="DI66" s="745"/>
      <c r="DJ66" s="745"/>
      <c r="DK66" s="746"/>
      <c r="DL66" s="744"/>
      <c r="DM66" s="745"/>
      <c r="DN66" s="745"/>
      <c r="DO66" s="745"/>
      <c r="DP66" s="746"/>
      <c r="DQ66" s="744"/>
      <c r="DR66" s="745"/>
      <c r="DS66" s="745"/>
      <c r="DT66" s="745"/>
      <c r="DU66" s="746"/>
      <c r="DV66" s="741"/>
      <c r="DW66" s="742"/>
      <c r="DX66" s="742"/>
      <c r="DY66" s="742"/>
      <c r="DZ66" s="747"/>
      <c r="EA66" s="48"/>
    </row>
    <row r="67" spans="1:131" ht="26.25" customHeight="1" x14ac:dyDescent="0.2">
      <c r="A67" s="923"/>
      <c r="B67" s="924"/>
      <c r="C67" s="924"/>
      <c r="D67" s="924"/>
      <c r="E67" s="924"/>
      <c r="F67" s="924"/>
      <c r="G67" s="924"/>
      <c r="H67" s="924"/>
      <c r="I67" s="924"/>
      <c r="J67" s="924"/>
      <c r="K67" s="924"/>
      <c r="L67" s="924"/>
      <c r="M67" s="924"/>
      <c r="N67" s="924"/>
      <c r="O67" s="924"/>
      <c r="P67" s="925"/>
      <c r="Q67" s="929"/>
      <c r="R67" s="930"/>
      <c r="S67" s="930"/>
      <c r="T67" s="930"/>
      <c r="U67" s="931"/>
      <c r="V67" s="929"/>
      <c r="W67" s="930"/>
      <c r="X67" s="930"/>
      <c r="Y67" s="930"/>
      <c r="Z67" s="931"/>
      <c r="AA67" s="929"/>
      <c r="AB67" s="930"/>
      <c r="AC67" s="930"/>
      <c r="AD67" s="930"/>
      <c r="AE67" s="931"/>
      <c r="AF67" s="950"/>
      <c r="AG67" s="946"/>
      <c r="AH67" s="946"/>
      <c r="AI67" s="946"/>
      <c r="AJ67" s="951"/>
      <c r="AK67" s="952"/>
      <c r="AL67" s="924"/>
      <c r="AM67" s="924"/>
      <c r="AN67" s="924"/>
      <c r="AO67" s="925"/>
      <c r="AP67" s="929"/>
      <c r="AQ67" s="930"/>
      <c r="AR67" s="930"/>
      <c r="AS67" s="930"/>
      <c r="AT67" s="931"/>
      <c r="AU67" s="929"/>
      <c r="AV67" s="930"/>
      <c r="AW67" s="930"/>
      <c r="AX67" s="930"/>
      <c r="AY67" s="931"/>
      <c r="AZ67" s="929"/>
      <c r="BA67" s="930"/>
      <c r="BB67" s="930"/>
      <c r="BC67" s="930"/>
      <c r="BD67" s="935"/>
      <c r="BE67" s="55"/>
      <c r="BF67" s="55"/>
      <c r="BG67" s="55"/>
      <c r="BH67" s="55"/>
      <c r="BI67" s="55"/>
      <c r="BJ67" s="55"/>
      <c r="BK67" s="55"/>
      <c r="BL67" s="55"/>
      <c r="BM67" s="55"/>
      <c r="BN67" s="55"/>
      <c r="BO67" s="55"/>
      <c r="BP67" s="55"/>
      <c r="BQ67" s="52">
        <v>61</v>
      </c>
      <c r="BR67" s="73"/>
      <c r="BS67" s="741"/>
      <c r="BT67" s="742"/>
      <c r="BU67" s="742"/>
      <c r="BV67" s="742"/>
      <c r="BW67" s="742"/>
      <c r="BX67" s="742"/>
      <c r="BY67" s="742"/>
      <c r="BZ67" s="742"/>
      <c r="CA67" s="742"/>
      <c r="CB67" s="742"/>
      <c r="CC67" s="742"/>
      <c r="CD67" s="742"/>
      <c r="CE67" s="742"/>
      <c r="CF67" s="742"/>
      <c r="CG67" s="743"/>
      <c r="CH67" s="744"/>
      <c r="CI67" s="745"/>
      <c r="CJ67" s="745"/>
      <c r="CK67" s="745"/>
      <c r="CL67" s="746"/>
      <c r="CM67" s="744"/>
      <c r="CN67" s="745"/>
      <c r="CO67" s="745"/>
      <c r="CP67" s="745"/>
      <c r="CQ67" s="746"/>
      <c r="CR67" s="744"/>
      <c r="CS67" s="745"/>
      <c r="CT67" s="745"/>
      <c r="CU67" s="745"/>
      <c r="CV67" s="746"/>
      <c r="CW67" s="744"/>
      <c r="CX67" s="745"/>
      <c r="CY67" s="745"/>
      <c r="CZ67" s="745"/>
      <c r="DA67" s="746"/>
      <c r="DB67" s="744"/>
      <c r="DC67" s="745"/>
      <c r="DD67" s="745"/>
      <c r="DE67" s="745"/>
      <c r="DF67" s="746"/>
      <c r="DG67" s="744"/>
      <c r="DH67" s="745"/>
      <c r="DI67" s="745"/>
      <c r="DJ67" s="745"/>
      <c r="DK67" s="746"/>
      <c r="DL67" s="744"/>
      <c r="DM67" s="745"/>
      <c r="DN67" s="745"/>
      <c r="DO67" s="745"/>
      <c r="DP67" s="746"/>
      <c r="DQ67" s="744"/>
      <c r="DR67" s="745"/>
      <c r="DS67" s="745"/>
      <c r="DT67" s="745"/>
      <c r="DU67" s="746"/>
      <c r="DV67" s="741"/>
      <c r="DW67" s="742"/>
      <c r="DX67" s="742"/>
      <c r="DY67" s="742"/>
      <c r="DZ67" s="747"/>
      <c r="EA67" s="48"/>
    </row>
    <row r="68" spans="1:131" ht="26.25" customHeight="1" x14ac:dyDescent="0.2">
      <c r="A68" s="51">
        <v>1</v>
      </c>
      <c r="B68" s="667" t="s">
        <v>536</v>
      </c>
      <c r="C68" s="668"/>
      <c r="D68" s="668"/>
      <c r="E68" s="668"/>
      <c r="F68" s="668"/>
      <c r="G68" s="668"/>
      <c r="H68" s="668"/>
      <c r="I68" s="668"/>
      <c r="J68" s="668"/>
      <c r="K68" s="668"/>
      <c r="L68" s="668"/>
      <c r="M68" s="668"/>
      <c r="N68" s="668"/>
      <c r="O68" s="668"/>
      <c r="P68" s="669"/>
      <c r="Q68" s="670">
        <v>9022</v>
      </c>
      <c r="R68" s="671"/>
      <c r="S68" s="671"/>
      <c r="T68" s="671"/>
      <c r="U68" s="671"/>
      <c r="V68" s="671">
        <v>8620</v>
      </c>
      <c r="W68" s="671"/>
      <c r="X68" s="671"/>
      <c r="Y68" s="671"/>
      <c r="Z68" s="671"/>
      <c r="AA68" s="671">
        <v>402</v>
      </c>
      <c r="AB68" s="671"/>
      <c r="AC68" s="671"/>
      <c r="AD68" s="671"/>
      <c r="AE68" s="671"/>
      <c r="AF68" s="671">
        <v>402</v>
      </c>
      <c r="AG68" s="671"/>
      <c r="AH68" s="671"/>
      <c r="AI68" s="671"/>
      <c r="AJ68" s="671"/>
      <c r="AK68" s="671" t="s">
        <v>203</v>
      </c>
      <c r="AL68" s="671"/>
      <c r="AM68" s="671"/>
      <c r="AN68" s="671"/>
      <c r="AO68" s="671"/>
      <c r="AP68" s="671">
        <v>158</v>
      </c>
      <c r="AQ68" s="671"/>
      <c r="AR68" s="671"/>
      <c r="AS68" s="671"/>
      <c r="AT68" s="671"/>
      <c r="AU68" s="671">
        <v>2</v>
      </c>
      <c r="AV68" s="671"/>
      <c r="AW68" s="671"/>
      <c r="AX68" s="671"/>
      <c r="AY68" s="671"/>
      <c r="AZ68" s="677"/>
      <c r="BA68" s="677"/>
      <c r="BB68" s="677"/>
      <c r="BC68" s="677"/>
      <c r="BD68" s="678"/>
      <c r="BE68" s="55"/>
      <c r="BF68" s="55"/>
      <c r="BG68" s="55"/>
      <c r="BH68" s="55"/>
      <c r="BI68" s="55"/>
      <c r="BJ68" s="55"/>
      <c r="BK68" s="55"/>
      <c r="BL68" s="55"/>
      <c r="BM68" s="55"/>
      <c r="BN68" s="55"/>
      <c r="BO68" s="55"/>
      <c r="BP68" s="55"/>
      <c r="BQ68" s="52">
        <v>62</v>
      </c>
      <c r="BR68" s="73"/>
      <c r="BS68" s="741"/>
      <c r="BT68" s="742"/>
      <c r="BU68" s="742"/>
      <c r="BV68" s="742"/>
      <c r="BW68" s="742"/>
      <c r="BX68" s="742"/>
      <c r="BY68" s="742"/>
      <c r="BZ68" s="742"/>
      <c r="CA68" s="742"/>
      <c r="CB68" s="742"/>
      <c r="CC68" s="742"/>
      <c r="CD68" s="742"/>
      <c r="CE68" s="742"/>
      <c r="CF68" s="742"/>
      <c r="CG68" s="743"/>
      <c r="CH68" s="744"/>
      <c r="CI68" s="745"/>
      <c r="CJ68" s="745"/>
      <c r="CK68" s="745"/>
      <c r="CL68" s="746"/>
      <c r="CM68" s="744"/>
      <c r="CN68" s="745"/>
      <c r="CO68" s="745"/>
      <c r="CP68" s="745"/>
      <c r="CQ68" s="746"/>
      <c r="CR68" s="744"/>
      <c r="CS68" s="745"/>
      <c r="CT68" s="745"/>
      <c r="CU68" s="745"/>
      <c r="CV68" s="746"/>
      <c r="CW68" s="744"/>
      <c r="CX68" s="745"/>
      <c r="CY68" s="745"/>
      <c r="CZ68" s="745"/>
      <c r="DA68" s="746"/>
      <c r="DB68" s="744"/>
      <c r="DC68" s="745"/>
      <c r="DD68" s="745"/>
      <c r="DE68" s="745"/>
      <c r="DF68" s="746"/>
      <c r="DG68" s="744"/>
      <c r="DH68" s="745"/>
      <c r="DI68" s="745"/>
      <c r="DJ68" s="745"/>
      <c r="DK68" s="746"/>
      <c r="DL68" s="744"/>
      <c r="DM68" s="745"/>
      <c r="DN68" s="745"/>
      <c r="DO68" s="745"/>
      <c r="DP68" s="746"/>
      <c r="DQ68" s="744"/>
      <c r="DR68" s="745"/>
      <c r="DS68" s="745"/>
      <c r="DT68" s="745"/>
      <c r="DU68" s="746"/>
      <c r="DV68" s="741"/>
      <c r="DW68" s="742"/>
      <c r="DX68" s="742"/>
      <c r="DY68" s="742"/>
      <c r="DZ68" s="747"/>
      <c r="EA68" s="48"/>
    </row>
    <row r="69" spans="1:131" ht="26.25" customHeight="1" x14ac:dyDescent="0.2">
      <c r="A69" s="52">
        <v>2</v>
      </c>
      <c r="B69" s="683" t="s">
        <v>537</v>
      </c>
      <c r="C69" s="684"/>
      <c r="D69" s="684"/>
      <c r="E69" s="684"/>
      <c r="F69" s="684"/>
      <c r="G69" s="684"/>
      <c r="H69" s="684"/>
      <c r="I69" s="684"/>
      <c r="J69" s="684"/>
      <c r="K69" s="684"/>
      <c r="L69" s="684"/>
      <c r="M69" s="684"/>
      <c r="N69" s="684"/>
      <c r="O69" s="684"/>
      <c r="P69" s="685"/>
      <c r="Q69" s="686">
        <v>2065</v>
      </c>
      <c r="R69" s="687"/>
      <c r="S69" s="687"/>
      <c r="T69" s="687"/>
      <c r="U69" s="687"/>
      <c r="V69" s="687">
        <v>1836</v>
      </c>
      <c r="W69" s="687"/>
      <c r="X69" s="687"/>
      <c r="Y69" s="687"/>
      <c r="Z69" s="687"/>
      <c r="AA69" s="687">
        <v>229</v>
      </c>
      <c r="AB69" s="687"/>
      <c r="AC69" s="687"/>
      <c r="AD69" s="687"/>
      <c r="AE69" s="687"/>
      <c r="AF69" s="687">
        <v>229</v>
      </c>
      <c r="AG69" s="687"/>
      <c r="AH69" s="687"/>
      <c r="AI69" s="687"/>
      <c r="AJ69" s="687"/>
      <c r="AK69" s="687" t="s">
        <v>203</v>
      </c>
      <c r="AL69" s="687"/>
      <c r="AM69" s="687"/>
      <c r="AN69" s="687"/>
      <c r="AO69" s="687"/>
      <c r="AP69" s="687">
        <v>540</v>
      </c>
      <c r="AQ69" s="687"/>
      <c r="AR69" s="687"/>
      <c r="AS69" s="687"/>
      <c r="AT69" s="687"/>
      <c r="AU69" s="687">
        <v>107</v>
      </c>
      <c r="AV69" s="687"/>
      <c r="AW69" s="687"/>
      <c r="AX69" s="687"/>
      <c r="AY69" s="687"/>
      <c r="AZ69" s="693"/>
      <c r="BA69" s="693"/>
      <c r="BB69" s="693"/>
      <c r="BC69" s="693"/>
      <c r="BD69" s="694"/>
      <c r="BE69" s="55"/>
      <c r="BF69" s="55"/>
      <c r="BG69" s="55"/>
      <c r="BH69" s="55"/>
      <c r="BI69" s="55"/>
      <c r="BJ69" s="55"/>
      <c r="BK69" s="55"/>
      <c r="BL69" s="55"/>
      <c r="BM69" s="55"/>
      <c r="BN69" s="55"/>
      <c r="BO69" s="55"/>
      <c r="BP69" s="55"/>
      <c r="BQ69" s="52">
        <v>63</v>
      </c>
      <c r="BR69" s="73"/>
      <c r="BS69" s="741"/>
      <c r="BT69" s="742"/>
      <c r="BU69" s="742"/>
      <c r="BV69" s="742"/>
      <c r="BW69" s="742"/>
      <c r="BX69" s="742"/>
      <c r="BY69" s="742"/>
      <c r="BZ69" s="742"/>
      <c r="CA69" s="742"/>
      <c r="CB69" s="742"/>
      <c r="CC69" s="742"/>
      <c r="CD69" s="742"/>
      <c r="CE69" s="742"/>
      <c r="CF69" s="742"/>
      <c r="CG69" s="743"/>
      <c r="CH69" s="744"/>
      <c r="CI69" s="745"/>
      <c r="CJ69" s="745"/>
      <c r="CK69" s="745"/>
      <c r="CL69" s="746"/>
      <c r="CM69" s="744"/>
      <c r="CN69" s="745"/>
      <c r="CO69" s="745"/>
      <c r="CP69" s="745"/>
      <c r="CQ69" s="746"/>
      <c r="CR69" s="744"/>
      <c r="CS69" s="745"/>
      <c r="CT69" s="745"/>
      <c r="CU69" s="745"/>
      <c r="CV69" s="746"/>
      <c r="CW69" s="744"/>
      <c r="CX69" s="745"/>
      <c r="CY69" s="745"/>
      <c r="CZ69" s="745"/>
      <c r="DA69" s="746"/>
      <c r="DB69" s="744"/>
      <c r="DC69" s="745"/>
      <c r="DD69" s="745"/>
      <c r="DE69" s="745"/>
      <c r="DF69" s="746"/>
      <c r="DG69" s="744"/>
      <c r="DH69" s="745"/>
      <c r="DI69" s="745"/>
      <c r="DJ69" s="745"/>
      <c r="DK69" s="746"/>
      <c r="DL69" s="744"/>
      <c r="DM69" s="745"/>
      <c r="DN69" s="745"/>
      <c r="DO69" s="745"/>
      <c r="DP69" s="746"/>
      <c r="DQ69" s="744"/>
      <c r="DR69" s="745"/>
      <c r="DS69" s="745"/>
      <c r="DT69" s="745"/>
      <c r="DU69" s="746"/>
      <c r="DV69" s="741"/>
      <c r="DW69" s="742"/>
      <c r="DX69" s="742"/>
      <c r="DY69" s="742"/>
      <c r="DZ69" s="747"/>
      <c r="EA69" s="48"/>
    </row>
    <row r="70" spans="1:131" ht="26.25" customHeight="1" x14ac:dyDescent="0.2">
      <c r="A70" s="52">
        <v>3</v>
      </c>
      <c r="B70" s="683" t="s">
        <v>403</v>
      </c>
      <c r="C70" s="684"/>
      <c r="D70" s="684"/>
      <c r="E70" s="684"/>
      <c r="F70" s="684"/>
      <c r="G70" s="684"/>
      <c r="H70" s="684"/>
      <c r="I70" s="684"/>
      <c r="J70" s="684"/>
      <c r="K70" s="684"/>
      <c r="L70" s="684"/>
      <c r="M70" s="684"/>
      <c r="N70" s="684"/>
      <c r="O70" s="684"/>
      <c r="P70" s="685"/>
      <c r="Q70" s="686">
        <v>407</v>
      </c>
      <c r="R70" s="687"/>
      <c r="S70" s="687"/>
      <c r="T70" s="687"/>
      <c r="U70" s="687"/>
      <c r="V70" s="687">
        <v>364</v>
      </c>
      <c r="W70" s="687"/>
      <c r="X70" s="687"/>
      <c r="Y70" s="687"/>
      <c r="Z70" s="687"/>
      <c r="AA70" s="687">
        <v>44</v>
      </c>
      <c r="AB70" s="687"/>
      <c r="AC70" s="687"/>
      <c r="AD70" s="687"/>
      <c r="AE70" s="687"/>
      <c r="AF70" s="687">
        <v>44</v>
      </c>
      <c r="AG70" s="687"/>
      <c r="AH70" s="687"/>
      <c r="AI70" s="687"/>
      <c r="AJ70" s="687"/>
      <c r="AK70" s="687" t="s">
        <v>203</v>
      </c>
      <c r="AL70" s="687"/>
      <c r="AM70" s="687"/>
      <c r="AN70" s="687"/>
      <c r="AO70" s="687"/>
      <c r="AP70" s="687" t="s">
        <v>203</v>
      </c>
      <c r="AQ70" s="687"/>
      <c r="AR70" s="687"/>
      <c r="AS70" s="687"/>
      <c r="AT70" s="687"/>
      <c r="AU70" s="687" t="s">
        <v>203</v>
      </c>
      <c r="AV70" s="687"/>
      <c r="AW70" s="687"/>
      <c r="AX70" s="687"/>
      <c r="AY70" s="687"/>
      <c r="AZ70" s="693"/>
      <c r="BA70" s="693"/>
      <c r="BB70" s="693"/>
      <c r="BC70" s="693"/>
      <c r="BD70" s="694"/>
      <c r="BE70" s="55"/>
      <c r="BF70" s="55"/>
      <c r="BG70" s="55"/>
      <c r="BH70" s="55"/>
      <c r="BI70" s="55"/>
      <c r="BJ70" s="55"/>
      <c r="BK70" s="55"/>
      <c r="BL70" s="55"/>
      <c r="BM70" s="55"/>
      <c r="BN70" s="55"/>
      <c r="BO70" s="55"/>
      <c r="BP70" s="55"/>
      <c r="BQ70" s="52">
        <v>64</v>
      </c>
      <c r="BR70" s="73"/>
      <c r="BS70" s="741"/>
      <c r="BT70" s="742"/>
      <c r="BU70" s="742"/>
      <c r="BV70" s="742"/>
      <c r="BW70" s="742"/>
      <c r="BX70" s="742"/>
      <c r="BY70" s="742"/>
      <c r="BZ70" s="742"/>
      <c r="CA70" s="742"/>
      <c r="CB70" s="742"/>
      <c r="CC70" s="742"/>
      <c r="CD70" s="742"/>
      <c r="CE70" s="742"/>
      <c r="CF70" s="742"/>
      <c r="CG70" s="743"/>
      <c r="CH70" s="744"/>
      <c r="CI70" s="745"/>
      <c r="CJ70" s="745"/>
      <c r="CK70" s="745"/>
      <c r="CL70" s="746"/>
      <c r="CM70" s="744"/>
      <c r="CN70" s="745"/>
      <c r="CO70" s="745"/>
      <c r="CP70" s="745"/>
      <c r="CQ70" s="746"/>
      <c r="CR70" s="744"/>
      <c r="CS70" s="745"/>
      <c r="CT70" s="745"/>
      <c r="CU70" s="745"/>
      <c r="CV70" s="746"/>
      <c r="CW70" s="744"/>
      <c r="CX70" s="745"/>
      <c r="CY70" s="745"/>
      <c r="CZ70" s="745"/>
      <c r="DA70" s="746"/>
      <c r="DB70" s="744"/>
      <c r="DC70" s="745"/>
      <c r="DD70" s="745"/>
      <c r="DE70" s="745"/>
      <c r="DF70" s="746"/>
      <c r="DG70" s="744"/>
      <c r="DH70" s="745"/>
      <c r="DI70" s="745"/>
      <c r="DJ70" s="745"/>
      <c r="DK70" s="746"/>
      <c r="DL70" s="744"/>
      <c r="DM70" s="745"/>
      <c r="DN70" s="745"/>
      <c r="DO70" s="745"/>
      <c r="DP70" s="746"/>
      <c r="DQ70" s="744"/>
      <c r="DR70" s="745"/>
      <c r="DS70" s="745"/>
      <c r="DT70" s="745"/>
      <c r="DU70" s="746"/>
      <c r="DV70" s="741"/>
      <c r="DW70" s="742"/>
      <c r="DX70" s="742"/>
      <c r="DY70" s="742"/>
      <c r="DZ70" s="747"/>
      <c r="EA70" s="48"/>
    </row>
    <row r="71" spans="1:131" ht="26.25" customHeight="1" x14ac:dyDescent="0.2">
      <c r="A71" s="52">
        <v>4</v>
      </c>
      <c r="B71" s="683" t="s">
        <v>538</v>
      </c>
      <c r="C71" s="684"/>
      <c r="D71" s="684"/>
      <c r="E71" s="684"/>
      <c r="F71" s="684"/>
      <c r="G71" s="684"/>
      <c r="H71" s="684"/>
      <c r="I71" s="684"/>
      <c r="J71" s="684"/>
      <c r="K71" s="684"/>
      <c r="L71" s="684"/>
      <c r="M71" s="684"/>
      <c r="N71" s="684"/>
      <c r="O71" s="684"/>
      <c r="P71" s="685"/>
      <c r="Q71" s="686">
        <v>422</v>
      </c>
      <c r="R71" s="687"/>
      <c r="S71" s="687"/>
      <c r="T71" s="687"/>
      <c r="U71" s="687"/>
      <c r="V71" s="687">
        <v>404</v>
      </c>
      <c r="W71" s="687"/>
      <c r="X71" s="687"/>
      <c r="Y71" s="687"/>
      <c r="Z71" s="687"/>
      <c r="AA71" s="687">
        <v>18</v>
      </c>
      <c r="AB71" s="687"/>
      <c r="AC71" s="687"/>
      <c r="AD71" s="687"/>
      <c r="AE71" s="687"/>
      <c r="AF71" s="687">
        <v>18</v>
      </c>
      <c r="AG71" s="687"/>
      <c r="AH71" s="687"/>
      <c r="AI71" s="687"/>
      <c r="AJ71" s="687"/>
      <c r="AK71" s="687" t="s">
        <v>203</v>
      </c>
      <c r="AL71" s="687"/>
      <c r="AM71" s="687"/>
      <c r="AN71" s="687"/>
      <c r="AO71" s="687"/>
      <c r="AP71" s="687" t="s">
        <v>203</v>
      </c>
      <c r="AQ71" s="687"/>
      <c r="AR71" s="687"/>
      <c r="AS71" s="687"/>
      <c r="AT71" s="687"/>
      <c r="AU71" s="687" t="s">
        <v>203</v>
      </c>
      <c r="AV71" s="687"/>
      <c r="AW71" s="687"/>
      <c r="AX71" s="687"/>
      <c r="AY71" s="687"/>
      <c r="AZ71" s="693"/>
      <c r="BA71" s="693"/>
      <c r="BB71" s="693"/>
      <c r="BC71" s="693"/>
      <c r="BD71" s="694"/>
      <c r="BE71" s="55"/>
      <c r="BF71" s="55"/>
      <c r="BG71" s="55"/>
      <c r="BH71" s="55"/>
      <c r="BI71" s="55"/>
      <c r="BJ71" s="55"/>
      <c r="BK71" s="55"/>
      <c r="BL71" s="55"/>
      <c r="BM71" s="55"/>
      <c r="BN71" s="55"/>
      <c r="BO71" s="55"/>
      <c r="BP71" s="55"/>
      <c r="BQ71" s="52">
        <v>65</v>
      </c>
      <c r="BR71" s="73"/>
      <c r="BS71" s="741"/>
      <c r="BT71" s="742"/>
      <c r="BU71" s="742"/>
      <c r="BV71" s="742"/>
      <c r="BW71" s="742"/>
      <c r="BX71" s="742"/>
      <c r="BY71" s="742"/>
      <c r="BZ71" s="742"/>
      <c r="CA71" s="742"/>
      <c r="CB71" s="742"/>
      <c r="CC71" s="742"/>
      <c r="CD71" s="742"/>
      <c r="CE71" s="742"/>
      <c r="CF71" s="742"/>
      <c r="CG71" s="743"/>
      <c r="CH71" s="744"/>
      <c r="CI71" s="745"/>
      <c r="CJ71" s="745"/>
      <c r="CK71" s="745"/>
      <c r="CL71" s="746"/>
      <c r="CM71" s="744"/>
      <c r="CN71" s="745"/>
      <c r="CO71" s="745"/>
      <c r="CP71" s="745"/>
      <c r="CQ71" s="746"/>
      <c r="CR71" s="744"/>
      <c r="CS71" s="745"/>
      <c r="CT71" s="745"/>
      <c r="CU71" s="745"/>
      <c r="CV71" s="746"/>
      <c r="CW71" s="744"/>
      <c r="CX71" s="745"/>
      <c r="CY71" s="745"/>
      <c r="CZ71" s="745"/>
      <c r="DA71" s="746"/>
      <c r="DB71" s="744"/>
      <c r="DC71" s="745"/>
      <c r="DD71" s="745"/>
      <c r="DE71" s="745"/>
      <c r="DF71" s="746"/>
      <c r="DG71" s="744"/>
      <c r="DH71" s="745"/>
      <c r="DI71" s="745"/>
      <c r="DJ71" s="745"/>
      <c r="DK71" s="746"/>
      <c r="DL71" s="744"/>
      <c r="DM71" s="745"/>
      <c r="DN71" s="745"/>
      <c r="DO71" s="745"/>
      <c r="DP71" s="746"/>
      <c r="DQ71" s="744"/>
      <c r="DR71" s="745"/>
      <c r="DS71" s="745"/>
      <c r="DT71" s="745"/>
      <c r="DU71" s="746"/>
      <c r="DV71" s="741"/>
      <c r="DW71" s="742"/>
      <c r="DX71" s="742"/>
      <c r="DY71" s="742"/>
      <c r="DZ71" s="747"/>
      <c r="EA71" s="48"/>
    </row>
    <row r="72" spans="1:131" ht="26.25" customHeight="1" x14ac:dyDescent="0.2">
      <c r="A72" s="52">
        <v>5</v>
      </c>
      <c r="B72" s="683" t="s">
        <v>539</v>
      </c>
      <c r="C72" s="684"/>
      <c r="D72" s="684"/>
      <c r="E72" s="684"/>
      <c r="F72" s="684"/>
      <c r="G72" s="684"/>
      <c r="H72" s="684"/>
      <c r="I72" s="684"/>
      <c r="J72" s="684"/>
      <c r="K72" s="684"/>
      <c r="L72" s="684"/>
      <c r="M72" s="684"/>
      <c r="N72" s="684"/>
      <c r="O72" s="684"/>
      <c r="P72" s="685"/>
      <c r="Q72" s="686">
        <v>992</v>
      </c>
      <c r="R72" s="687"/>
      <c r="S72" s="687"/>
      <c r="T72" s="687"/>
      <c r="U72" s="687"/>
      <c r="V72" s="687">
        <v>963</v>
      </c>
      <c r="W72" s="687"/>
      <c r="X72" s="687"/>
      <c r="Y72" s="687"/>
      <c r="Z72" s="687"/>
      <c r="AA72" s="687">
        <v>29</v>
      </c>
      <c r="AB72" s="687"/>
      <c r="AC72" s="687"/>
      <c r="AD72" s="687"/>
      <c r="AE72" s="687"/>
      <c r="AF72" s="687">
        <v>29</v>
      </c>
      <c r="AG72" s="687"/>
      <c r="AH72" s="687"/>
      <c r="AI72" s="687"/>
      <c r="AJ72" s="687"/>
      <c r="AK72" s="687">
        <v>50</v>
      </c>
      <c r="AL72" s="687"/>
      <c r="AM72" s="687"/>
      <c r="AN72" s="687"/>
      <c r="AO72" s="687"/>
      <c r="AP72" s="687" t="s">
        <v>203</v>
      </c>
      <c r="AQ72" s="687"/>
      <c r="AR72" s="687"/>
      <c r="AS72" s="687"/>
      <c r="AT72" s="687"/>
      <c r="AU72" s="687" t="s">
        <v>203</v>
      </c>
      <c r="AV72" s="687"/>
      <c r="AW72" s="687"/>
      <c r="AX72" s="687"/>
      <c r="AY72" s="687"/>
      <c r="AZ72" s="693"/>
      <c r="BA72" s="693"/>
      <c r="BB72" s="693"/>
      <c r="BC72" s="693"/>
      <c r="BD72" s="694"/>
      <c r="BE72" s="55"/>
      <c r="BF72" s="55"/>
      <c r="BG72" s="55"/>
      <c r="BH72" s="55"/>
      <c r="BI72" s="55"/>
      <c r="BJ72" s="55"/>
      <c r="BK72" s="55"/>
      <c r="BL72" s="55"/>
      <c r="BM72" s="55"/>
      <c r="BN72" s="55"/>
      <c r="BO72" s="55"/>
      <c r="BP72" s="55"/>
      <c r="BQ72" s="52">
        <v>66</v>
      </c>
      <c r="BR72" s="73"/>
      <c r="BS72" s="741"/>
      <c r="BT72" s="742"/>
      <c r="BU72" s="742"/>
      <c r="BV72" s="742"/>
      <c r="BW72" s="742"/>
      <c r="BX72" s="742"/>
      <c r="BY72" s="742"/>
      <c r="BZ72" s="742"/>
      <c r="CA72" s="742"/>
      <c r="CB72" s="742"/>
      <c r="CC72" s="742"/>
      <c r="CD72" s="742"/>
      <c r="CE72" s="742"/>
      <c r="CF72" s="742"/>
      <c r="CG72" s="743"/>
      <c r="CH72" s="744"/>
      <c r="CI72" s="745"/>
      <c r="CJ72" s="745"/>
      <c r="CK72" s="745"/>
      <c r="CL72" s="746"/>
      <c r="CM72" s="744"/>
      <c r="CN72" s="745"/>
      <c r="CO72" s="745"/>
      <c r="CP72" s="745"/>
      <c r="CQ72" s="746"/>
      <c r="CR72" s="744"/>
      <c r="CS72" s="745"/>
      <c r="CT72" s="745"/>
      <c r="CU72" s="745"/>
      <c r="CV72" s="746"/>
      <c r="CW72" s="744"/>
      <c r="CX72" s="745"/>
      <c r="CY72" s="745"/>
      <c r="CZ72" s="745"/>
      <c r="DA72" s="746"/>
      <c r="DB72" s="744"/>
      <c r="DC72" s="745"/>
      <c r="DD72" s="745"/>
      <c r="DE72" s="745"/>
      <c r="DF72" s="746"/>
      <c r="DG72" s="744"/>
      <c r="DH72" s="745"/>
      <c r="DI72" s="745"/>
      <c r="DJ72" s="745"/>
      <c r="DK72" s="746"/>
      <c r="DL72" s="744"/>
      <c r="DM72" s="745"/>
      <c r="DN72" s="745"/>
      <c r="DO72" s="745"/>
      <c r="DP72" s="746"/>
      <c r="DQ72" s="744"/>
      <c r="DR72" s="745"/>
      <c r="DS72" s="745"/>
      <c r="DT72" s="745"/>
      <c r="DU72" s="746"/>
      <c r="DV72" s="741"/>
      <c r="DW72" s="742"/>
      <c r="DX72" s="742"/>
      <c r="DY72" s="742"/>
      <c r="DZ72" s="747"/>
      <c r="EA72" s="48"/>
    </row>
    <row r="73" spans="1:131" ht="26.25" customHeight="1" x14ac:dyDescent="0.2">
      <c r="A73" s="52">
        <v>6</v>
      </c>
      <c r="B73" s="683" t="s">
        <v>540</v>
      </c>
      <c r="C73" s="684"/>
      <c r="D73" s="684"/>
      <c r="E73" s="684"/>
      <c r="F73" s="684"/>
      <c r="G73" s="684"/>
      <c r="H73" s="684"/>
      <c r="I73" s="684"/>
      <c r="J73" s="684"/>
      <c r="K73" s="684"/>
      <c r="L73" s="684"/>
      <c r="M73" s="684"/>
      <c r="N73" s="684"/>
      <c r="O73" s="684"/>
      <c r="P73" s="685"/>
      <c r="Q73" s="686">
        <v>249</v>
      </c>
      <c r="R73" s="687"/>
      <c r="S73" s="687"/>
      <c r="T73" s="687"/>
      <c r="U73" s="687"/>
      <c r="V73" s="687">
        <v>194</v>
      </c>
      <c r="W73" s="687"/>
      <c r="X73" s="687"/>
      <c r="Y73" s="687"/>
      <c r="Z73" s="687"/>
      <c r="AA73" s="687">
        <v>55</v>
      </c>
      <c r="AB73" s="687"/>
      <c r="AC73" s="687"/>
      <c r="AD73" s="687"/>
      <c r="AE73" s="687"/>
      <c r="AF73" s="687">
        <v>55</v>
      </c>
      <c r="AG73" s="687"/>
      <c r="AH73" s="687"/>
      <c r="AI73" s="687"/>
      <c r="AJ73" s="687"/>
      <c r="AK73" s="687">
        <v>17</v>
      </c>
      <c r="AL73" s="687"/>
      <c r="AM73" s="687"/>
      <c r="AN73" s="687"/>
      <c r="AO73" s="687"/>
      <c r="AP73" s="687" t="s">
        <v>203</v>
      </c>
      <c r="AQ73" s="687"/>
      <c r="AR73" s="687"/>
      <c r="AS73" s="687"/>
      <c r="AT73" s="687"/>
      <c r="AU73" s="687" t="s">
        <v>203</v>
      </c>
      <c r="AV73" s="687"/>
      <c r="AW73" s="687"/>
      <c r="AX73" s="687"/>
      <c r="AY73" s="687"/>
      <c r="AZ73" s="693"/>
      <c r="BA73" s="693"/>
      <c r="BB73" s="693"/>
      <c r="BC73" s="693"/>
      <c r="BD73" s="694"/>
      <c r="BE73" s="55"/>
      <c r="BF73" s="55"/>
      <c r="BG73" s="55"/>
      <c r="BH73" s="55"/>
      <c r="BI73" s="55"/>
      <c r="BJ73" s="55"/>
      <c r="BK73" s="55"/>
      <c r="BL73" s="55"/>
      <c r="BM73" s="55"/>
      <c r="BN73" s="55"/>
      <c r="BO73" s="55"/>
      <c r="BP73" s="55"/>
      <c r="BQ73" s="52">
        <v>67</v>
      </c>
      <c r="BR73" s="73"/>
      <c r="BS73" s="741"/>
      <c r="BT73" s="742"/>
      <c r="BU73" s="742"/>
      <c r="BV73" s="742"/>
      <c r="BW73" s="742"/>
      <c r="BX73" s="742"/>
      <c r="BY73" s="742"/>
      <c r="BZ73" s="742"/>
      <c r="CA73" s="742"/>
      <c r="CB73" s="742"/>
      <c r="CC73" s="742"/>
      <c r="CD73" s="742"/>
      <c r="CE73" s="742"/>
      <c r="CF73" s="742"/>
      <c r="CG73" s="743"/>
      <c r="CH73" s="744"/>
      <c r="CI73" s="745"/>
      <c r="CJ73" s="745"/>
      <c r="CK73" s="745"/>
      <c r="CL73" s="746"/>
      <c r="CM73" s="744"/>
      <c r="CN73" s="745"/>
      <c r="CO73" s="745"/>
      <c r="CP73" s="745"/>
      <c r="CQ73" s="746"/>
      <c r="CR73" s="744"/>
      <c r="CS73" s="745"/>
      <c r="CT73" s="745"/>
      <c r="CU73" s="745"/>
      <c r="CV73" s="746"/>
      <c r="CW73" s="744"/>
      <c r="CX73" s="745"/>
      <c r="CY73" s="745"/>
      <c r="CZ73" s="745"/>
      <c r="DA73" s="746"/>
      <c r="DB73" s="744"/>
      <c r="DC73" s="745"/>
      <c r="DD73" s="745"/>
      <c r="DE73" s="745"/>
      <c r="DF73" s="746"/>
      <c r="DG73" s="744"/>
      <c r="DH73" s="745"/>
      <c r="DI73" s="745"/>
      <c r="DJ73" s="745"/>
      <c r="DK73" s="746"/>
      <c r="DL73" s="744"/>
      <c r="DM73" s="745"/>
      <c r="DN73" s="745"/>
      <c r="DO73" s="745"/>
      <c r="DP73" s="746"/>
      <c r="DQ73" s="744"/>
      <c r="DR73" s="745"/>
      <c r="DS73" s="745"/>
      <c r="DT73" s="745"/>
      <c r="DU73" s="746"/>
      <c r="DV73" s="741"/>
      <c r="DW73" s="742"/>
      <c r="DX73" s="742"/>
      <c r="DY73" s="742"/>
      <c r="DZ73" s="747"/>
      <c r="EA73" s="48"/>
    </row>
    <row r="74" spans="1:131" ht="26.25" customHeight="1" x14ac:dyDescent="0.2">
      <c r="A74" s="52">
        <v>7</v>
      </c>
      <c r="B74" s="683" t="s">
        <v>541</v>
      </c>
      <c r="C74" s="684"/>
      <c r="D74" s="684"/>
      <c r="E74" s="684"/>
      <c r="F74" s="684"/>
      <c r="G74" s="684"/>
      <c r="H74" s="684"/>
      <c r="I74" s="684"/>
      <c r="J74" s="684"/>
      <c r="K74" s="684"/>
      <c r="L74" s="684"/>
      <c r="M74" s="684"/>
      <c r="N74" s="684"/>
      <c r="O74" s="684"/>
      <c r="P74" s="685"/>
      <c r="Q74" s="686">
        <v>94</v>
      </c>
      <c r="R74" s="687"/>
      <c r="S74" s="687"/>
      <c r="T74" s="687"/>
      <c r="U74" s="687"/>
      <c r="V74" s="687">
        <v>97</v>
      </c>
      <c r="W74" s="687"/>
      <c r="X74" s="687"/>
      <c r="Y74" s="687"/>
      <c r="Z74" s="687"/>
      <c r="AA74" s="687">
        <v>-3</v>
      </c>
      <c r="AB74" s="687"/>
      <c r="AC74" s="687"/>
      <c r="AD74" s="687"/>
      <c r="AE74" s="687"/>
      <c r="AF74" s="687">
        <v>150</v>
      </c>
      <c r="AG74" s="687"/>
      <c r="AH74" s="687"/>
      <c r="AI74" s="687"/>
      <c r="AJ74" s="687"/>
      <c r="AK74" s="687" t="s">
        <v>203</v>
      </c>
      <c r="AL74" s="687"/>
      <c r="AM74" s="687"/>
      <c r="AN74" s="687"/>
      <c r="AO74" s="687"/>
      <c r="AP74" s="687">
        <v>4</v>
      </c>
      <c r="AQ74" s="687"/>
      <c r="AR74" s="687"/>
      <c r="AS74" s="687"/>
      <c r="AT74" s="687"/>
      <c r="AU74" s="687" t="s">
        <v>203</v>
      </c>
      <c r="AV74" s="687"/>
      <c r="AW74" s="687"/>
      <c r="AX74" s="687"/>
      <c r="AY74" s="687"/>
      <c r="AZ74" s="693"/>
      <c r="BA74" s="693"/>
      <c r="BB74" s="693"/>
      <c r="BC74" s="693"/>
      <c r="BD74" s="694"/>
      <c r="BE74" s="55"/>
      <c r="BF74" s="55"/>
      <c r="BG74" s="55"/>
      <c r="BH74" s="55"/>
      <c r="BI74" s="55"/>
      <c r="BJ74" s="55"/>
      <c r="BK74" s="55"/>
      <c r="BL74" s="55"/>
      <c r="BM74" s="55"/>
      <c r="BN74" s="55"/>
      <c r="BO74" s="55"/>
      <c r="BP74" s="55"/>
      <c r="BQ74" s="52">
        <v>68</v>
      </c>
      <c r="BR74" s="73"/>
      <c r="BS74" s="741"/>
      <c r="BT74" s="742"/>
      <c r="BU74" s="742"/>
      <c r="BV74" s="742"/>
      <c r="BW74" s="742"/>
      <c r="BX74" s="742"/>
      <c r="BY74" s="742"/>
      <c r="BZ74" s="742"/>
      <c r="CA74" s="742"/>
      <c r="CB74" s="742"/>
      <c r="CC74" s="742"/>
      <c r="CD74" s="742"/>
      <c r="CE74" s="742"/>
      <c r="CF74" s="742"/>
      <c r="CG74" s="743"/>
      <c r="CH74" s="744"/>
      <c r="CI74" s="745"/>
      <c r="CJ74" s="745"/>
      <c r="CK74" s="745"/>
      <c r="CL74" s="746"/>
      <c r="CM74" s="744"/>
      <c r="CN74" s="745"/>
      <c r="CO74" s="745"/>
      <c r="CP74" s="745"/>
      <c r="CQ74" s="746"/>
      <c r="CR74" s="744"/>
      <c r="CS74" s="745"/>
      <c r="CT74" s="745"/>
      <c r="CU74" s="745"/>
      <c r="CV74" s="746"/>
      <c r="CW74" s="744"/>
      <c r="CX74" s="745"/>
      <c r="CY74" s="745"/>
      <c r="CZ74" s="745"/>
      <c r="DA74" s="746"/>
      <c r="DB74" s="744"/>
      <c r="DC74" s="745"/>
      <c r="DD74" s="745"/>
      <c r="DE74" s="745"/>
      <c r="DF74" s="746"/>
      <c r="DG74" s="744"/>
      <c r="DH74" s="745"/>
      <c r="DI74" s="745"/>
      <c r="DJ74" s="745"/>
      <c r="DK74" s="746"/>
      <c r="DL74" s="744"/>
      <c r="DM74" s="745"/>
      <c r="DN74" s="745"/>
      <c r="DO74" s="745"/>
      <c r="DP74" s="746"/>
      <c r="DQ74" s="744"/>
      <c r="DR74" s="745"/>
      <c r="DS74" s="745"/>
      <c r="DT74" s="745"/>
      <c r="DU74" s="746"/>
      <c r="DV74" s="741"/>
      <c r="DW74" s="742"/>
      <c r="DX74" s="742"/>
      <c r="DY74" s="742"/>
      <c r="DZ74" s="747"/>
      <c r="EA74" s="48"/>
    </row>
    <row r="75" spans="1:131" ht="26.25" customHeight="1" x14ac:dyDescent="0.2">
      <c r="A75" s="52">
        <v>8</v>
      </c>
      <c r="B75" s="683" t="s">
        <v>109</v>
      </c>
      <c r="C75" s="684"/>
      <c r="D75" s="684"/>
      <c r="E75" s="684"/>
      <c r="F75" s="684"/>
      <c r="G75" s="684"/>
      <c r="H75" s="684"/>
      <c r="I75" s="684"/>
      <c r="J75" s="684"/>
      <c r="K75" s="684"/>
      <c r="L75" s="684"/>
      <c r="M75" s="684"/>
      <c r="N75" s="684"/>
      <c r="O75" s="684"/>
      <c r="P75" s="685"/>
      <c r="Q75" s="695">
        <v>7321</v>
      </c>
      <c r="R75" s="690"/>
      <c r="S75" s="690"/>
      <c r="T75" s="690"/>
      <c r="U75" s="692"/>
      <c r="V75" s="688">
        <v>8768</v>
      </c>
      <c r="W75" s="690"/>
      <c r="X75" s="690"/>
      <c r="Y75" s="690"/>
      <c r="Z75" s="692"/>
      <c r="AA75" s="688">
        <v>-1447</v>
      </c>
      <c r="AB75" s="690"/>
      <c r="AC75" s="690"/>
      <c r="AD75" s="690"/>
      <c r="AE75" s="692"/>
      <c r="AF75" s="688">
        <v>4144</v>
      </c>
      <c r="AG75" s="690"/>
      <c r="AH75" s="690"/>
      <c r="AI75" s="690"/>
      <c r="AJ75" s="692"/>
      <c r="AK75" s="688" t="s">
        <v>203</v>
      </c>
      <c r="AL75" s="690"/>
      <c r="AM75" s="690"/>
      <c r="AN75" s="690"/>
      <c r="AO75" s="692"/>
      <c r="AP75" s="688">
        <v>7723</v>
      </c>
      <c r="AQ75" s="690"/>
      <c r="AR75" s="690"/>
      <c r="AS75" s="690"/>
      <c r="AT75" s="692"/>
      <c r="AU75" s="688">
        <v>1228</v>
      </c>
      <c r="AV75" s="690"/>
      <c r="AW75" s="690"/>
      <c r="AX75" s="690"/>
      <c r="AY75" s="692"/>
      <c r="AZ75" s="693"/>
      <c r="BA75" s="693"/>
      <c r="BB75" s="693"/>
      <c r="BC75" s="693"/>
      <c r="BD75" s="694"/>
      <c r="BE75" s="55"/>
      <c r="BF75" s="55"/>
      <c r="BG75" s="55"/>
      <c r="BH75" s="55"/>
      <c r="BI75" s="55"/>
      <c r="BJ75" s="55"/>
      <c r="BK75" s="55"/>
      <c r="BL75" s="55"/>
      <c r="BM75" s="55"/>
      <c r="BN75" s="55"/>
      <c r="BO75" s="55"/>
      <c r="BP75" s="55"/>
      <c r="BQ75" s="52">
        <v>69</v>
      </c>
      <c r="BR75" s="73"/>
      <c r="BS75" s="741"/>
      <c r="BT75" s="742"/>
      <c r="BU75" s="742"/>
      <c r="BV75" s="742"/>
      <c r="BW75" s="742"/>
      <c r="BX75" s="742"/>
      <c r="BY75" s="742"/>
      <c r="BZ75" s="742"/>
      <c r="CA75" s="742"/>
      <c r="CB75" s="742"/>
      <c r="CC75" s="742"/>
      <c r="CD75" s="742"/>
      <c r="CE75" s="742"/>
      <c r="CF75" s="742"/>
      <c r="CG75" s="743"/>
      <c r="CH75" s="744"/>
      <c r="CI75" s="745"/>
      <c r="CJ75" s="745"/>
      <c r="CK75" s="745"/>
      <c r="CL75" s="746"/>
      <c r="CM75" s="744"/>
      <c r="CN75" s="745"/>
      <c r="CO75" s="745"/>
      <c r="CP75" s="745"/>
      <c r="CQ75" s="746"/>
      <c r="CR75" s="744"/>
      <c r="CS75" s="745"/>
      <c r="CT75" s="745"/>
      <c r="CU75" s="745"/>
      <c r="CV75" s="746"/>
      <c r="CW75" s="744"/>
      <c r="CX75" s="745"/>
      <c r="CY75" s="745"/>
      <c r="CZ75" s="745"/>
      <c r="DA75" s="746"/>
      <c r="DB75" s="744"/>
      <c r="DC75" s="745"/>
      <c r="DD75" s="745"/>
      <c r="DE75" s="745"/>
      <c r="DF75" s="746"/>
      <c r="DG75" s="744"/>
      <c r="DH75" s="745"/>
      <c r="DI75" s="745"/>
      <c r="DJ75" s="745"/>
      <c r="DK75" s="746"/>
      <c r="DL75" s="744"/>
      <c r="DM75" s="745"/>
      <c r="DN75" s="745"/>
      <c r="DO75" s="745"/>
      <c r="DP75" s="746"/>
      <c r="DQ75" s="744"/>
      <c r="DR75" s="745"/>
      <c r="DS75" s="745"/>
      <c r="DT75" s="745"/>
      <c r="DU75" s="746"/>
      <c r="DV75" s="741"/>
      <c r="DW75" s="742"/>
      <c r="DX75" s="742"/>
      <c r="DY75" s="742"/>
      <c r="DZ75" s="747"/>
      <c r="EA75" s="48"/>
    </row>
    <row r="76" spans="1:131" ht="26.25" customHeight="1" x14ac:dyDescent="0.2">
      <c r="A76" s="52">
        <v>9</v>
      </c>
      <c r="B76" s="683" t="s">
        <v>542</v>
      </c>
      <c r="C76" s="684"/>
      <c r="D76" s="684"/>
      <c r="E76" s="684"/>
      <c r="F76" s="684"/>
      <c r="G76" s="684"/>
      <c r="H76" s="684"/>
      <c r="I76" s="684"/>
      <c r="J76" s="684"/>
      <c r="K76" s="684"/>
      <c r="L76" s="684"/>
      <c r="M76" s="684"/>
      <c r="N76" s="684"/>
      <c r="O76" s="684"/>
      <c r="P76" s="685"/>
      <c r="Q76" s="695">
        <v>4</v>
      </c>
      <c r="R76" s="690"/>
      <c r="S76" s="690"/>
      <c r="T76" s="690"/>
      <c r="U76" s="692"/>
      <c r="V76" s="688">
        <v>3</v>
      </c>
      <c r="W76" s="690"/>
      <c r="X76" s="690"/>
      <c r="Y76" s="690"/>
      <c r="Z76" s="692"/>
      <c r="AA76" s="688">
        <v>1</v>
      </c>
      <c r="AB76" s="690"/>
      <c r="AC76" s="690"/>
      <c r="AD76" s="690"/>
      <c r="AE76" s="692"/>
      <c r="AF76" s="688">
        <v>1</v>
      </c>
      <c r="AG76" s="690"/>
      <c r="AH76" s="690"/>
      <c r="AI76" s="690"/>
      <c r="AJ76" s="692"/>
      <c r="AK76" s="688" t="s">
        <v>203</v>
      </c>
      <c r="AL76" s="690"/>
      <c r="AM76" s="690"/>
      <c r="AN76" s="690"/>
      <c r="AO76" s="692"/>
      <c r="AP76" s="688" t="s">
        <v>203</v>
      </c>
      <c r="AQ76" s="690"/>
      <c r="AR76" s="690"/>
      <c r="AS76" s="690"/>
      <c r="AT76" s="692"/>
      <c r="AU76" s="688" t="s">
        <v>203</v>
      </c>
      <c r="AV76" s="690"/>
      <c r="AW76" s="690"/>
      <c r="AX76" s="690"/>
      <c r="AY76" s="692"/>
      <c r="AZ76" s="693"/>
      <c r="BA76" s="693"/>
      <c r="BB76" s="693"/>
      <c r="BC76" s="693"/>
      <c r="BD76" s="694"/>
      <c r="BE76" s="55"/>
      <c r="BF76" s="55"/>
      <c r="BG76" s="55"/>
      <c r="BH76" s="55"/>
      <c r="BI76" s="55"/>
      <c r="BJ76" s="55"/>
      <c r="BK76" s="55"/>
      <c r="BL76" s="55"/>
      <c r="BM76" s="55"/>
      <c r="BN76" s="55"/>
      <c r="BO76" s="55"/>
      <c r="BP76" s="55"/>
      <c r="BQ76" s="52">
        <v>70</v>
      </c>
      <c r="BR76" s="73"/>
      <c r="BS76" s="741"/>
      <c r="BT76" s="742"/>
      <c r="BU76" s="742"/>
      <c r="BV76" s="742"/>
      <c r="BW76" s="742"/>
      <c r="BX76" s="742"/>
      <c r="BY76" s="742"/>
      <c r="BZ76" s="742"/>
      <c r="CA76" s="742"/>
      <c r="CB76" s="742"/>
      <c r="CC76" s="742"/>
      <c r="CD76" s="742"/>
      <c r="CE76" s="742"/>
      <c r="CF76" s="742"/>
      <c r="CG76" s="743"/>
      <c r="CH76" s="744"/>
      <c r="CI76" s="745"/>
      <c r="CJ76" s="745"/>
      <c r="CK76" s="745"/>
      <c r="CL76" s="746"/>
      <c r="CM76" s="744"/>
      <c r="CN76" s="745"/>
      <c r="CO76" s="745"/>
      <c r="CP76" s="745"/>
      <c r="CQ76" s="746"/>
      <c r="CR76" s="744"/>
      <c r="CS76" s="745"/>
      <c r="CT76" s="745"/>
      <c r="CU76" s="745"/>
      <c r="CV76" s="746"/>
      <c r="CW76" s="744"/>
      <c r="CX76" s="745"/>
      <c r="CY76" s="745"/>
      <c r="CZ76" s="745"/>
      <c r="DA76" s="746"/>
      <c r="DB76" s="744"/>
      <c r="DC76" s="745"/>
      <c r="DD76" s="745"/>
      <c r="DE76" s="745"/>
      <c r="DF76" s="746"/>
      <c r="DG76" s="744"/>
      <c r="DH76" s="745"/>
      <c r="DI76" s="745"/>
      <c r="DJ76" s="745"/>
      <c r="DK76" s="746"/>
      <c r="DL76" s="744"/>
      <c r="DM76" s="745"/>
      <c r="DN76" s="745"/>
      <c r="DO76" s="745"/>
      <c r="DP76" s="746"/>
      <c r="DQ76" s="744"/>
      <c r="DR76" s="745"/>
      <c r="DS76" s="745"/>
      <c r="DT76" s="745"/>
      <c r="DU76" s="746"/>
      <c r="DV76" s="741"/>
      <c r="DW76" s="742"/>
      <c r="DX76" s="742"/>
      <c r="DY76" s="742"/>
      <c r="DZ76" s="747"/>
      <c r="EA76" s="48"/>
    </row>
    <row r="77" spans="1:131" ht="26.25" customHeight="1" x14ac:dyDescent="0.2">
      <c r="A77" s="52">
        <v>10</v>
      </c>
      <c r="B77" s="683" t="s">
        <v>3</v>
      </c>
      <c r="C77" s="684"/>
      <c r="D77" s="684"/>
      <c r="E77" s="684"/>
      <c r="F77" s="684"/>
      <c r="G77" s="684"/>
      <c r="H77" s="684"/>
      <c r="I77" s="684"/>
      <c r="J77" s="684"/>
      <c r="K77" s="684"/>
      <c r="L77" s="684"/>
      <c r="M77" s="684"/>
      <c r="N77" s="684"/>
      <c r="O77" s="684"/>
      <c r="P77" s="685"/>
      <c r="Q77" s="695">
        <v>4164</v>
      </c>
      <c r="R77" s="690"/>
      <c r="S77" s="690"/>
      <c r="T77" s="690"/>
      <c r="U77" s="692"/>
      <c r="V77" s="688">
        <v>3933</v>
      </c>
      <c r="W77" s="690"/>
      <c r="X77" s="690"/>
      <c r="Y77" s="690"/>
      <c r="Z77" s="692"/>
      <c r="AA77" s="688">
        <v>231</v>
      </c>
      <c r="AB77" s="690"/>
      <c r="AC77" s="690"/>
      <c r="AD77" s="690"/>
      <c r="AE77" s="692"/>
      <c r="AF77" s="688">
        <v>231</v>
      </c>
      <c r="AG77" s="690"/>
      <c r="AH77" s="690"/>
      <c r="AI77" s="690"/>
      <c r="AJ77" s="692"/>
      <c r="AK77" s="688" t="s">
        <v>203</v>
      </c>
      <c r="AL77" s="690"/>
      <c r="AM77" s="690"/>
      <c r="AN77" s="690"/>
      <c r="AO77" s="692"/>
      <c r="AP77" s="688" t="s">
        <v>203</v>
      </c>
      <c r="AQ77" s="690"/>
      <c r="AR77" s="690"/>
      <c r="AS77" s="690"/>
      <c r="AT77" s="692"/>
      <c r="AU77" s="688" t="s">
        <v>203</v>
      </c>
      <c r="AV77" s="690"/>
      <c r="AW77" s="690"/>
      <c r="AX77" s="690"/>
      <c r="AY77" s="692"/>
      <c r="AZ77" s="693"/>
      <c r="BA77" s="693"/>
      <c r="BB77" s="693"/>
      <c r="BC77" s="693"/>
      <c r="BD77" s="694"/>
      <c r="BE77" s="55"/>
      <c r="BF77" s="55"/>
      <c r="BG77" s="55"/>
      <c r="BH77" s="55"/>
      <c r="BI77" s="55"/>
      <c r="BJ77" s="55"/>
      <c r="BK77" s="55"/>
      <c r="BL77" s="55"/>
      <c r="BM77" s="55"/>
      <c r="BN77" s="55"/>
      <c r="BO77" s="55"/>
      <c r="BP77" s="55"/>
      <c r="BQ77" s="52">
        <v>71</v>
      </c>
      <c r="BR77" s="73"/>
      <c r="BS77" s="741"/>
      <c r="BT77" s="742"/>
      <c r="BU77" s="742"/>
      <c r="BV77" s="742"/>
      <c r="BW77" s="742"/>
      <c r="BX77" s="742"/>
      <c r="BY77" s="742"/>
      <c r="BZ77" s="742"/>
      <c r="CA77" s="742"/>
      <c r="CB77" s="742"/>
      <c r="CC77" s="742"/>
      <c r="CD77" s="742"/>
      <c r="CE77" s="742"/>
      <c r="CF77" s="742"/>
      <c r="CG77" s="743"/>
      <c r="CH77" s="744"/>
      <c r="CI77" s="745"/>
      <c r="CJ77" s="745"/>
      <c r="CK77" s="745"/>
      <c r="CL77" s="746"/>
      <c r="CM77" s="744"/>
      <c r="CN77" s="745"/>
      <c r="CO77" s="745"/>
      <c r="CP77" s="745"/>
      <c r="CQ77" s="746"/>
      <c r="CR77" s="744"/>
      <c r="CS77" s="745"/>
      <c r="CT77" s="745"/>
      <c r="CU77" s="745"/>
      <c r="CV77" s="746"/>
      <c r="CW77" s="744"/>
      <c r="CX77" s="745"/>
      <c r="CY77" s="745"/>
      <c r="CZ77" s="745"/>
      <c r="DA77" s="746"/>
      <c r="DB77" s="744"/>
      <c r="DC77" s="745"/>
      <c r="DD77" s="745"/>
      <c r="DE77" s="745"/>
      <c r="DF77" s="746"/>
      <c r="DG77" s="744"/>
      <c r="DH77" s="745"/>
      <c r="DI77" s="745"/>
      <c r="DJ77" s="745"/>
      <c r="DK77" s="746"/>
      <c r="DL77" s="744"/>
      <c r="DM77" s="745"/>
      <c r="DN77" s="745"/>
      <c r="DO77" s="745"/>
      <c r="DP77" s="746"/>
      <c r="DQ77" s="744"/>
      <c r="DR77" s="745"/>
      <c r="DS77" s="745"/>
      <c r="DT77" s="745"/>
      <c r="DU77" s="746"/>
      <c r="DV77" s="741"/>
      <c r="DW77" s="742"/>
      <c r="DX77" s="742"/>
      <c r="DY77" s="742"/>
      <c r="DZ77" s="747"/>
      <c r="EA77" s="48"/>
    </row>
    <row r="78" spans="1:131" ht="26.25" customHeight="1" x14ac:dyDescent="0.2">
      <c r="A78" s="52">
        <v>11</v>
      </c>
      <c r="B78" s="683" t="s">
        <v>543</v>
      </c>
      <c r="C78" s="684"/>
      <c r="D78" s="684"/>
      <c r="E78" s="684"/>
      <c r="F78" s="684"/>
      <c r="G78" s="684"/>
      <c r="H78" s="684"/>
      <c r="I78" s="684"/>
      <c r="J78" s="684"/>
      <c r="K78" s="684"/>
      <c r="L78" s="684"/>
      <c r="M78" s="684"/>
      <c r="N78" s="684"/>
      <c r="O78" s="684"/>
      <c r="P78" s="685"/>
      <c r="Q78" s="686">
        <v>9878</v>
      </c>
      <c r="R78" s="687">
        <v>6933</v>
      </c>
      <c r="S78" s="687">
        <v>6933</v>
      </c>
      <c r="T78" s="687">
        <v>6933</v>
      </c>
      <c r="U78" s="687">
        <v>6933</v>
      </c>
      <c r="V78" s="687">
        <v>9787</v>
      </c>
      <c r="W78" s="687">
        <v>6850</v>
      </c>
      <c r="X78" s="687">
        <v>6850</v>
      </c>
      <c r="Y78" s="687">
        <v>6850</v>
      </c>
      <c r="Z78" s="687">
        <v>6850</v>
      </c>
      <c r="AA78" s="687">
        <v>92</v>
      </c>
      <c r="AB78" s="687">
        <v>82</v>
      </c>
      <c r="AC78" s="687">
        <v>82</v>
      </c>
      <c r="AD78" s="687">
        <v>82</v>
      </c>
      <c r="AE78" s="687">
        <v>82</v>
      </c>
      <c r="AF78" s="687">
        <v>92</v>
      </c>
      <c r="AG78" s="687">
        <v>82</v>
      </c>
      <c r="AH78" s="687">
        <v>82</v>
      </c>
      <c r="AI78" s="687">
        <v>82</v>
      </c>
      <c r="AJ78" s="687">
        <v>82</v>
      </c>
      <c r="AK78" s="687">
        <v>5083</v>
      </c>
      <c r="AL78" s="687">
        <v>2485</v>
      </c>
      <c r="AM78" s="687">
        <v>2485</v>
      </c>
      <c r="AN78" s="687">
        <v>2485</v>
      </c>
      <c r="AO78" s="687">
        <v>2485</v>
      </c>
      <c r="AP78" s="687" t="s">
        <v>203</v>
      </c>
      <c r="AQ78" s="687"/>
      <c r="AR78" s="687"/>
      <c r="AS78" s="687"/>
      <c r="AT78" s="687"/>
      <c r="AU78" s="687" t="s">
        <v>203</v>
      </c>
      <c r="AV78" s="687"/>
      <c r="AW78" s="687"/>
      <c r="AX78" s="687"/>
      <c r="AY78" s="687"/>
      <c r="AZ78" s="693"/>
      <c r="BA78" s="693"/>
      <c r="BB78" s="693"/>
      <c r="BC78" s="693"/>
      <c r="BD78" s="694"/>
      <c r="BE78" s="55"/>
      <c r="BF78" s="55"/>
      <c r="BG78" s="55"/>
      <c r="BH78" s="55"/>
      <c r="BI78" s="55"/>
      <c r="BJ78" s="48"/>
      <c r="BK78" s="48"/>
      <c r="BL78" s="48"/>
      <c r="BM78" s="48"/>
      <c r="BN78" s="48"/>
      <c r="BO78" s="55"/>
      <c r="BP78" s="55"/>
      <c r="BQ78" s="52">
        <v>72</v>
      </c>
      <c r="BR78" s="73"/>
      <c r="BS78" s="741"/>
      <c r="BT78" s="742"/>
      <c r="BU78" s="742"/>
      <c r="BV78" s="742"/>
      <c r="BW78" s="742"/>
      <c r="BX78" s="742"/>
      <c r="BY78" s="742"/>
      <c r="BZ78" s="742"/>
      <c r="CA78" s="742"/>
      <c r="CB78" s="742"/>
      <c r="CC78" s="742"/>
      <c r="CD78" s="742"/>
      <c r="CE78" s="742"/>
      <c r="CF78" s="742"/>
      <c r="CG78" s="743"/>
      <c r="CH78" s="744"/>
      <c r="CI78" s="745"/>
      <c r="CJ78" s="745"/>
      <c r="CK78" s="745"/>
      <c r="CL78" s="746"/>
      <c r="CM78" s="744"/>
      <c r="CN78" s="745"/>
      <c r="CO78" s="745"/>
      <c r="CP78" s="745"/>
      <c r="CQ78" s="746"/>
      <c r="CR78" s="744"/>
      <c r="CS78" s="745"/>
      <c r="CT78" s="745"/>
      <c r="CU78" s="745"/>
      <c r="CV78" s="746"/>
      <c r="CW78" s="744"/>
      <c r="CX78" s="745"/>
      <c r="CY78" s="745"/>
      <c r="CZ78" s="745"/>
      <c r="DA78" s="746"/>
      <c r="DB78" s="744"/>
      <c r="DC78" s="745"/>
      <c r="DD78" s="745"/>
      <c r="DE78" s="745"/>
      <c r="DF78" s="746"/>
      <c r="DG78" s="744"/>
      <c r="DH78" s="745"/>
      <c r="DI78" s="745"/>
      <c r="DJ78" s="745"/>
      <c r="DK78" s="746"/>
      <c r="DL78" s="744"/>
      <c r="DM78" s="745"/>
      <c r="DN78" s="745"/>
      <c r="DO78" s="745"/>
      <c r="DP78" s="746"/>
      <c r="DQ78" s="744"/>
      <c r="DR78" s="745"/>
      <c r="DS78" s="745"/>
      <c r="DT78" s="745"/>
      <c r="DU78" s="746"/>
      <c r="DV78" s="741"/>
      <c r="DW78" s="742"/>
      <c r="DX78" s="742"/>
      <c r="DY78" s="742"/>
      <c r="DZ78" s="747"/>
      <c r="EA78" s="48"/>
    </row>
    <row r="79" spans="1:131" ht="26.25" customHeight="1" x14ac:dyDescent="0.2">
      <c r="A79" s="52">
        <v>12</v>
      </c>
      <c r="B79" s="683" t="s">
        <v>34</v>
      </c>
      <c r="C79" s="684"/>
      <c r="D79" s="684"/>
      <c r="E79" s="684"/>
      <c r="F79" s="684"/>
      <c r="G79" s="684"/>
      <c r="H79" s="684"/>
      <c r="I79" s="684"/>
      <c r="J79" s="684"/>
      <c r="K79" s="684"/>
      <c r="L79" s="684"/>
      <c r="M79" s="684"/>
      <c r="N79" s="684"/>
      <c r="O79" s="684"/>
      <c r="P79" s="685"/>
      <c r="Q79" s="686">
        <v>1600855</v>
      </c>
      <c r="R79" s="687">
        <v>1385861</v>
      </c>
      <c r="S79" s="687">
        <v>1385861</v>
      </c>
      <c r="T79" s="687">
        <v>1385861</v>
      </c>
      <c r="U79" s="687">
        <v>1385861</v>
      </c>
      <c r="V79" s="687">
        <v>1567252</v>
      </c>
      <c r="W79" s="687">
        <v>1346246</v>
      </c>
      <c r="X79" s="687">
        <v>1346246</v>
      </c>
      <c r="Y79" s="687">
        <v>1346246</v>
      </c>
      <c r="Z79" s="687">
        <v>1346246</v>
      </c>
      <c r="AA79" s="687">
        <v>33603</v>
      </c>
      <c r="AB79" s="687">
        <v>39615</v>
      </c>
      <c r="AC79" s="687">
        <v>39615</v>
      </c>
      <c r="AD79" s="687">
        <v>39615</v>
      </c>
      <c r="AE79" s="687">
        <v>39615</v>
      </c>
      <c r="AF79" s="687">
        <v>33603</v>
      </c>
      <c r="AG79" s="687">
        <v>39615</v>
      </c>
      <c r="AH79" s="687">
        <v>39615</v>
      </c>
      <c r="AI79" s="687">
        <v>39615</v>
      </c>
      <c r="AJ79" s="687">
        <v>39615</v>
      </c>
      <c r="AK79" s="687">
        <v>22693</v>
      </c>
      <c r="AL79" s="687"/>
      <c r="AM79" s="687"/>
      <c r="AN79" s="687"/>
      <c r="AO79" s="687"/>
      <c r="AP79" s="687" t="s">
        <v>203</v>
      </c>
      <c r="AQ79" s="687"/>
      <c r="AR79" s="687"/>
      <c r="AS79" s="687"/>
      <c r="AT79" s="687"/>
      <c r="AU79" s="687" t="s">
        <v>203</v>
      </c>
      <c r="AV79" s="687"/>
      <c r="AW79" s="687"/>
      <c r="AX79" s="687"/>
      <c r="AY79" s="687"/>
      <c r="AZ79" s="693"/>
      <c r="BA79" s="693"/>
      <c r="BB79" s="693"/>
      <c r="BC79" s="693"/>
      <c r="BD79" s="694"/>
      <c r="BE79" s="55"/>
      <c r="BF79" s="55"/>
      <c r="BG79" s="55"/>
      <c r="BH79" s="55"/>
      <c r="BI79" s="55"/>
      <c r="BJ79" s="48"/>
      <c r="BK79" s="48"/>
      <c r="BL79" s="48"/>
      <c r="BM79" s="48"/>
      <c r="BN79" s="48"/>
      <c r="BO79" s="55"/>
      <c r="BP79" s="55"/>
      <c r="BQ79" s="52">
        <v>73</v>
      </c>
      <c r="BR79" s="73"/>
      <c r="BS79" s="741"/>
      <c r="BT79" s="742"/>
      <c r="BU79" s="742"/>
      <c r="BV79" s="742"/>
      <c r="BW79" s="742"/>
      <c r="BX79" s="742"/>
      <c r="BY79" s="742"/>
      <c r="BZ79" s="742"/>
      <c r="CA79" s="742"/>
      <c r="CB79" s="742"/>
      <c r="CC79" s="742"/>
      <c r="CD79" s="742"/>
      <c r="CE79" s="742"/>
      <c r="CF79" s="742"/>
      <c r="CG79" s="743"/>
      <c r="CH79" s="744"/>
      <c r="CI79" s="745"/>
      <c r="CJ79" s="745"/>
      <c r="CK79" s="745"/>
      <c r="CL79" s="746"/>
      <c r="CM79" s="744"/>
      <c r="CN79" s="745"/>
      <c r="CO79" s="745"/>
      <c r="CP79" s="745"/>
      <c r="CQ79" s="746"/>
      <c r="CR79" s="744"/>
      <c r="CS79" s="745"/>
      <c r="CT79" s="745"/>
      <c r="CU79" s="745"/>
      <c r="CV79" s="746"/>
      <c r="CW79" s="744"/>
      <c r="CX79" s="745"/>
      <c r="CY79" s="745"/>
      <c r="CZ79" s="745"/>
      <c r="DA79" s="746"/>
      <c r="DB79" s="744"/>
      <c r="DC79" s="745"/>
      <c r="DD79" s="745"/>
      <c r="DE79" s="745"/>
      <c r="DF79" s="746"/>
      <c r="DG79" s="744"/>
      <c r="DH79" s="745"/>
      <c r="DI79" s="745"/>
      <c r="DJ79" s="745"/>
      <c r="DK79" s="746"/>
      <c r="DL79" s="744"/>
      <c r="DM79" s="745"/>
      <c r="DN79" s="745"/>
      <c r="DO79" s="745"/>
      <c r="DP79" s="746"/>
      <c r="DQ79" s="744"/>
      <c r="DR79" s="745"/>
      <c r="DS79" s="745"/>
      <c r="DT79" s="745"/>
      <c r="DU79" s="746"/>
      <c r="DV79" s="741"/>
      <c r="DW79" s="742"/>
      <c r="DX79" s="742"/>
      <c r="DY79" s="742"/>
      <c r="DZ79" s="747"/>
      <c r="EA79" s="48"/>
    </row>
    <row r="80" spans="1:131" ht="26.25" customHeight="1" x14ac:dyDescent="0.2">
      <c r="A80" s="52">
        <v>13</v>
      </c>
      <c r="B80" s="683"/>
      <c r="C80" s="684"/>
      <c r="D80" s="684"/>
      <c r="E80" s="684"/>
      <c r="F80" s="684"/>
      <c r="G80" s="684"/>
      <c r="H80" s="684"/>
      <c r="I80" s="684"/>
      <c r="J80" s="684"/>
      <c r="K80" s="684"/>
      <c r="L80" s="684"/>
      <c r="M80" s="684"/>
      <c r="N80" s="684"/>
      <c r="O80" s="684"/>
      <c r="P80" s="685"/>
      <c r="Q80" s="686"/>
      <c r="R80" s="687"/>
      <c r="S80" s="687"/>
      <c r="T80" s="687"/>
      <c r="U80" s="687"/>
      <c r="V80" s="687"/>
      <c r="W80" s="687"/>
      <c r="X80" s="687"/>
      <c r="Y80" s="687"/>
      <c r="Z80" s="687"/>
      <c r="AA80" s="687"/>
      <c r="AB80" s="687"/>
      <c r="AC80" s="687"/>
      <c r="AD80" s="687"/>
      <c r="AE80" s="687"/>
      <c r="AF80" s="687"/>
      <c r="AG80" s="687"/>
      <c r="AH80" s="687"/>
      <c r="AI80" s="687"/>
      <c r="AJ80" s="687"/>
      <c r="AK80" s="687"/>
      <c r="AL80" s="687"/>
      <c r="AM80" s="687"/>
      <c r="AN80" s="687"/>
      <c r="AO80" s="687"/>
      <c r="AP80" s="687"/>
      <c r="AQ80" s="687"/>
      <c r="AR80" s="687"/>
      <c r="AS80" s="687"/>
      <c r="AT80" s="687"/>
      <c r="AU80" s="687"/>
      <c r="AV80" s="687"/>
      <c r="AW80" s="687"/>
      <c r="AX80" s="687"/>
      <c r="AY80" s="687"/>
      <c r="AZ80" s="693"/>
      <c r="BA80" s="693"/>
      <c r="BB80" s="693"/>
      <c r="BC80" s="693"/>
      <c r="BD80" s="694"/>
      <c r="BE80" s="55"/>
      <c r="BF80" s="55"/>
      <c r="BG80" s="55"/>
      <c r="BH80" s="55"/>
      <c r="BI80" s="55"/>
      <c r="BJ80" s="55"/>
      <c r="BK80" s="55"/>
      <c r="BL80" s="55"/>
      <c r="BM80" s="55"/>
      <c r="BN80" s="55"/>
      <c r="BO80" s="55"/>
      <c r="BP80" s="55"/>
      <c r="BQ80" s="52">
        <v>74</v>
      </c>
      <c r="BR80" s="73"/>
      <c r="BS80" s="741"/>
      <c r="BT80" s="742"/>
      <c r="BU80" s="742"/>
      <c r="BV80" s="742"/>
      <c r="BW80" s="742"/>
      <c r="BX80" s="742"/>
      <c r="BY80" s="742"/>
      <c r="BZ80" s="742"/>
      <c r="CA80" s="742"/>
      <c r="CB80" s="742"/>
      <c r="CC80" s="742"/>
      <c r="CD80" s="742"/>
      <c r="CE80" s="742"/>
      <c r="CF80" s="742"/>
      <c r="CG80" s="743"/>
      <c r="CH80" s="744"/>
      <c r="CI80" s="745"/>
      <c r="CJ80" s="745"/>
      <c r="CK80" s="745"/>
      <c r="CL80" s="746"/>
      <c r="CM80" s="744"/>
      <c r="CN80" s="745"/>
      <c r="CO80" s="745"/>
      <c r="CP80" s="745"/>
      <c r="CQ80" s="746"/>
      <c r="CR80" s="744"/>
      <c r="CS80" s="745"/>
      <c r="CT80" s="745"/>
      <c r="CU80" s="745"/>
      <c r="CV80" s="746"/>
      <c r="CW80" s="744"/>
      <c r="CX80" s="745"/>
      <c r="CY80" s="745"/>
      <c r="CZ80" s="745"/>
      <c r="DA80" s="746"/>
      <c r="DB80" s="744"/>
      <c r="DC80" s="745"/>
      <c r="DD80" s="745"/>
      <c r="DE80" s="745"/>
      <c r="DF80" s="746"/>
      <c r="DG80" s="744"/>
      <c r="DH80" s="745"/>
      <c r="DI80" s="745"/>
      <c r="DJ80" s="745"/>
      <c r="DK80" s="746"/>
      <c r="DL80" s="744"/>
      <c r="DM80" s="745"/>
      <c r="DN80" s="745"/>
      <c r="DO80" s="745"/>
      <c r="DP80" s="746"/>
      <c r="DQ80" s="744"/>
      <c r="DR80" s="745"/>
      <c r="DS80" s="745"/>
      <c r="DT80" s="745"/>
      <c r="DU80" s="746"/>
      <c r="DV80" s="741"/>
      <c r="DW80" s="742"/>
      <c r="DX80" s="742"/>
      <c r="DY80" s="742"/>
      <c r="DZ80" s="747"/>
      <c r="EA80" s="48"/>
    </row>
    <row r="81" spans="1:131" ht="26.25" customHeight="1" x14ac:dyDescent="0.2">
      <c r="A81" s="52">
        <v>14</v>
      </c>
      <c r="B81" s="683"/>
      <c r="C81" s="684"/>
      <c r="D81" s="684"/>
      <c r="E81" s="684"/>
      <c r="F81" s="684"/>
      <c r="G81" s="684"/>
      <c r="H81" s="684"/>
      <c r="I81" s="684"/>
      <c r="J81" s="684"/>
      <c r="K81" s="684"/>
      <c r="L81" s="684"/>
      <c r="M81" s="684"/>
      <c r="N81" s="684"/>
      <c r="O81" s="684"/>
      <c r="P81" s="685"/>
      <c r="Q81" s="686"/>
      <c r="R81" s="687"/>
      <c r="S81" s="687"/>
      <c r="T81" s="687"/>
      <c r="U81" s="687"/>
      <c r="V81" s="687"/>
      <c r="W81" s="687"/>
      <c r="X81" s="687"/>
      <c r="Y81" s="687"/>
      <c r="Z81" s="687"/>
      <c r="AA81" s="687"/>
      <c r="AB81" s="687"/>
      <c r="AC81" s="687"/>
      <c r="AD81" s="687"/>
      <c r="AE81" s="687"/>
      <c r="AF81" s="687"/>
      <c r="AG81" s="687"/>
      <c r="AH81" s="687"/>
      <c r="AI81" s="687"/>
      <c r="AJ81" s="687"/>
      <c r="AK81" s="687"/>
      <c r="AL81" s="687"/>
      <c r="AM81" s="687"/>
      <c r="AN81" s="687"/>
      <c r="AO81" s="687"/>
      <c r="AP81" s="687"/>
      <c r="AQ81" s="687"/>
      <c r="AR81" s="687"/>
      <c r="AS81" s="687"/>
      <c r="AT81" s="687"/>
      <c r="AU81" s="687"/>
      <c r="AV81" s="687"/>
      <c r="AW81" s="687"/>
      <c r="AX81" s="687"/>
      <c r="AY81" s="687"/>
      <c r="AZ81" s="693"/>
      <c r="BA81" s="693"/>
      <c r="BB81" s="693"/>
      <c r="BC81" s="693"/>
      <c r="BD81" s="694"/>
      <c r="BE81" s="55"/>
      <c r="BF81" s="55"/>
      <c r="BG81" s="55"/>
      <c r="BH81" s="55"/>
      <c r="BI81" s="55"/>
      <c r="BJ81" s="55"/>
      <c r="BK81" s="55"/>
      <c r="BL81" s="55"/>
      <c r="BM81" s="55"/>
      <c r="BN81" s="55"/>
      <c r="BO81" s="55"/>
      <c r="BP81" s="55"/>
      <c r="BQ81" s="52">
        <v>75</v>
      </c>
      <c r="BR81" s="73"/>
      <c r="BS81" s="741"/>
      <c r="BT81" s="742"/>
      <c r="BU81" s="742"/>
      <c r="BV81" s="742"/>
      <c r="BW81" s="742"/>
      <c r="BX81" s="742"/>
      <c r="BY81" s="742"/>
      <c r="BZ81" s="742"/>
      <c r="CA81" s="742"/>
      <c r="CB81" s="742"/>
      <c r="CC81" s="742"/>
      <c r="CD81" s="742"/>
      <c r="CE81" s="742"/>
      <c r="CF81" s="742"/>
      <c r="CG81" s="743"/>
      <c r="CH81" s="744"/>
      <c r="CI81" s="745"/>
      <c r="CJ81" s="745"/>
      <c r="CK81" s="745"/>
      <c r="CL81" s="746"/>
      <c r="CM81" s="744"/>
      <c r="CN81" s="745"/>
      <c r="CO81" s="745"/>
      <c r="CP81" s="745"/>
      <c r="CQ81" s="746"/>
      <c r="CR81" s="744"/>
      <c r="CS81" s="745"/>
      <c r="CT81" s="745"/>
      <c r="CU81" s="745"/>
      <c r="CV81" s="746"/>
      <c r="CW81" s="744"/>
      <c r="CX81" s="745"/>
      <c r="CY81" s="745"/>
      <c r="CZ81" s="745"/>
      <c r="DA81" s="746"/>
      <c r="DB81" s="744"/>
      <c r="DC81" s="745"/>
      <c r="DD81" s="745"/>
      <c r="DE81" s="745"/>
      <c r="DF81" s="746"/>
      <c r="DG81" s="744"/>
      <c r="DH81" s="745"/>
      <c r="DI81" s="745"/>
      <c r="DJ81" s="745"/>
      <c r="DK81" s="746"/>
      <c r="DL81" s="744"/>
      <c r="DM81" s="745"/>
      <c r="DN81" s="745"/>
      <c r="DO81" s="745"/>
      <c r="DP81" s="746"/>
      <c r="DQ81" s="744"/>
      <c r="DR81" s="745"/>
      <c r="DS81" s="745"/>
      <c r="DT81" s="745"/>
      <c r="DU81" s="746"/>
      <c r="DV81" s="741"/>
      <c r="DW81" s="742"/>
      <c r="DX81" s="742"/>
      <c r="DY81" s="742"/>
      <c r="DZ81" s="747"/>
      <c r="EA81" s="48"/>
    </row>
    <row r="82" spans="1:131" ht="26.25" customHeight="1" x14ac:dyDescent="0.2">
      <c r="A82" s="52">
        <v>15</v>
      </c>
      <c r="B82" s="683"/>
      <c r="C82" s="684"/>
      <c r="D82" s="684"/>
      <c r="E82" s="684"/>
      <c r="F82" s="684"/>
      <c r="G82" s="684"/>
      <c r="H82" s="684"/>
      <c r="I82" s="684"/>
      <c r="J82" s="684"/>
      <c r="K82" s="684"/>
      <c r="L82" s="684"/>
      <c r="M82" s="684"/>
      <c r="N82" s="684"/>
      <c r="O82" s="684"/>
      <c r="P82" s="685"/>
      <c r="Q82" s="686"/>
      <c r="R82" s="687"/>
      <c r="S82" s="687"/>
      <c r="T82" s="687"/>
      <c r="U82" s="687"/>
      <c r="V82" s="687"/>
      <c r="W82" s="687"/>
      <c r="X82" s="687"/>
      <c r="Y82" s="687"/>
      <c r="Z82" s="687"/>
      <c r="AA82" s="687"/>
      <c r="AB82" s="687"/>
      <c r="AC82" s="687"/>
      <c r="AD82" s="687"/>
      <c r="AE82" s="687"/>
      <c r="AF82" s="687"/>
      <c r="AG82" s="687"/>
      <c r="AH82" s="687"/>
      <c r="AI82" s="687"/>
      <c r="AJ82" s="687"/>
      <c r="AK82" s="687"/>
      <c r="AL82" s="687"/>
      <c r="AM82" s="687"/>
      <c r="AN82" s="687"/>
      <c r="AO82" s="687"/>
      <c r="AP82" s="687"/>
      <c r="AQ82" s="687"/>
      <c r="AR82" s="687"/>
      <c r="AS82" s="687"/>
      <c r="AT82" s="687"/>
      <c r="AU82" s="687"/>
      <c r="AV82" s="687"/>
      <c r="AW82" s="687"/>
      <c r="AX82" s="687"/>
      <c r="AY82" s="687"/>
      <c r="AZ82" s="693"/>
      <c r="BA82" s="693"/>
      <c r="BB82" s="693"/>
      <c r="BC82" s="693"/>
      <c r="BD82" s="694"/>
      <c r="BE82" s="55"/>
      <c r="BF82" s="55"/>
      <c r="BG82" s="55"/>
      <c r="BH82" s="55"/>
      <c r="BI82" s="55"/>
      <c r="BJ82" s="55"/>
      <c r="BK82" s="55"/>
      <c r="BL82" s="55"/>
      <c r="BM82" s="55"/>
      <c r="BN82" s="55"/>
      <c r="BO82" s="55"/>
      <c r="BP82" s="55"/>
      <c r="BQ82" s="52">
        <v>76</v>
      </c>
      <c r="BR82" s="73"/>
      <c r="BS82" s="741"/>
      <c r="BT82" s="742"/>
      <c r="BU82" s="742"/>
      <c r="BV82" s="742"/>
      <c r="BW82" s="742"/>
      <c r="BX82" s="742"/>
      <c r="BY82" s="742"/>
      <c r="BZ82" s="742"/>
      <c r="CA82" s="742"/>
      <c r="CB82" s="742"/>
      <c r="CC82" s="742"/>
      <c r="CD82" s="742"/>
      <c r="CE82" s="742"/>
      <c r="CF82" s="742"/>
      <c r="CG82" s="743"/>
      <c r="CH82" s="744"/>
      <c r="CI82" s="745"/>
      <c r="CJ82" s="745"/>
      <c r="CK82" s="745"/>
      <c r="CL82" s="746"/>
      <c r="CM82" s="744"/>
      <c r="CN82" s="745"/>
      <c r="CO82" s="745"/>
      <c r="CP82" s="745"/>
      <c r="CQ82" s="746"/>
      <c r="CR82" s="744"/>
      <c r="CS82" s="745"/>
      <c r="CT82" s="745"/>
      <c r="CU82" s="745"/>
      <c r="CV82" s="746"/>
      <c r="CW82" s="744"/>
      <c r="CX82" s="745"/>
      <c r="CY82" s="745"/>
      <c r="CZ82" s="745"/>
      <c r="DA82" s="746"/>
      <c r="DB82" s="744"/>
      <c r="DC82" s="745"/>
      <c r="DD82" s="745"/>
      <c r="DE82" s="745"/>
      <c r="DF82" s="746"/>
      <c r="DG82" s="744"/>
      <c r="DH82" s="745"/>
      <c r="DI82" s="745"/>
      <c r="DJ82" s="745"/>
      <c r="DK82" s="746"/>
      <c r="DL82" s="744"/>
      <c r="DM82" s="745"/>
      <c r="DN82" s="745"/>
      <c r="DO82" s="745"/>
      <c r="DP82" s="746"/>
      <c r="DQ82" s="744"/>
      <c r="DR82" s="745"/>
      <c r="DS82" s="745"/>
      <c r="DT82" s="745"/>
      <c r="DU82" s="746"/>
      <c r="DV82" s="741"/>
      <c r="DW82" s="742"/>
      <c r="DX82" s="742"/>
      <c r="DY82" s="742"/>
      <c r="DZ82" s="747"/>
      <c r="EA82" s="48"/>
    </row>
    <row r="83" spans="1:131" ht="26.25" customHeight="1" x14ac:dyDescent="0.2">
      <c r="A83" s="52">
        <v>16</v>
      </c>
      <c r="B83" s="683"/>
      <c r="C83" s="684"/>
      <c r="D83" s="684"/>
      <c r="E83" s="684"/>
      <c r="F83" s="684"/>
      <c r="G83" s="684"/>
      <c r="H83" s="684"/>
      <c r="I83" s="684"/>
      <c r="J83" s="684"/>
      <c r="K83" s="684"/>
      <c r="L83" s="684"/>
      <c r="M83" s="684"/>
      <c r="N83" s="684"/>
      <c r="O83" s="684"/>
      <c r="P83" s="685"/>
      <c r="Q83" s="686"/>
      <c r="R83" s="687"/>
      <c r="S83" s="687"/>
      <c r="T83" s="687"/>
      <c r="U83" s="687"/>
      <c r="V83" s="687"/>
      <c r="W83" s="687"/>
      <c r="X83" s="687"/>
      <c r="Y83" s="687"/>
      <c r="Z83" s="687"/>
      <c r="AA83" s="687"/>
      <c r="AB83" s="687"/>
      <c r="AC83" s="687"/>
      <c r="AD83" s="687"/>
      <c r="AE83" s="687"/>
      <c r="AF83" s="687"/>
      <c r="AG83" s="687"/>
      <c r="AH83" s="687"/>
      <c r="AI83" s="687"/>
      <c r="AJ83" s="687"/>
      <c r="AK83" s="687"/>
      <c r="AL83" s="687"/>
      <c r="AM83" s="687"/>
      <c r="AN83" s="687"/>
      <c r="AO83" s="687"/>
      <c r="AP83" s="687"/>
      <c r="AQ83" s="687"/>
      <c r="AR83" s="687"/>
      <c r="AS83" s="687"/>
      <c r="AT83" s="687"/>
      <c r="AU83" s="687"/>
      <c r="AV83" s="687"/>
      <c r="AW83" s="687"/>
      <c r="AX83" s="687"/>
      <c r="AY83" s="687"/>
      <c r="AZ83" s="693"/>
      <c r="BA83" s="693"/>
      <c r="BB83" s="693"/>
      <c r="BC83" s="693"/>
      <c r="BD83" s="694"/>
      <c r="BE83" s="55"/>
      <c r="BF83" s="55"/>
      <c r="BG83" s="55"/>
      <c r="BH83" s="55"/>
      <c r="BI83" s="55"/>
      <c r="BJ83" s="55"/>
      <c r="BK83" s="55"/>
      <c r="BL83" s="55"/>
      <c r="BM83" s="55"/>
      <c r="BN83" s="55"/>
      <c r="BO83" s="55"/>
      <c r="BP83" s="55"/>
      <c r="BQ83" s="52">
        <v>77</v>
      </c>
      <c r="BR83" s="73"/>
      <c r="BS83" s="741"/>
      <c r="BT83" s="742"/>
      <c r="BU83" s="742"/>
      <c r="BV83" s="742"/>
      <c r="BW83" s="742"/>
      <c r="BX83" s="742"/>
      <c r="BY83" s="742"/>
      <c r="BZ83" s="742"/>
      <c r="CA83" s="742"/>
      <c r="CB83" s="742"/>
      <c r="CC83" s="742"/>
      <c r="CD83" s="742"/>
      <c r="CE83" s="742"/>
      <c r="CF83" s="742"/>
      <c r="CG83" s="743"/>
      <c r="CH83" s="744"/>
      <c r="CI83" s="745"/>
      <c r="CJ83" s="745"/>
      <c r="CK83" s="745"/>
      <c r="CL83" s="746"/>
      <c r="CM83" s="744"/>
      <c r="CN83" s="745"/>
      <c r="CO83" s="745"/>
      <c r="CP83" s="745"/>
      <c r="CQ83" s="746"/>
      <c r="CR83" s="744"/>
      <c r="CS83" s="745"/>
      <c r="CT83" s="745"/>
      <c r="CU83" s="745"/>
      <c r="CV83" s="746"/>
      <c r="CW83" s="744"/>
      <c r="CX83" s="745"/>
      <c r="CY83" s="745"/>
      <c r="CZ83" s="745"/>
      <c r="DA83" s="746"/>
      <c r="DB83" s="744"/>
      <c r="DC83" s="745"/>
      <c r="DD83" s="745"/>
      <c r="DE83" s="745"/>
      <c r="DF83" s="746"/>
      <c r="DG83" s="744"/>
      <c r="DH83" s="745"/>
      <c r="DI83" s="745"/>
      <c r="DJ83" s="745"/>
      <c r="DK83" s="746"/>
      <c r="DL83" s="744"/>
      <c r="DM83" s="745"/>
      <c r="DN83" s="745"/>
      <c r="DO83" s="745"/>
      <c r="DP83" s="746"/>
      <c r="DQ83" s="744"/>
      <c r="DR83" s="745"/>
      <c r="DS83" s="745"/>
      <c r="DT83" s="745"/>
      <c r="DU83" s="746"/>
      <c r="DV83" s="741"/>
      <c r="DW83" s="742"/>
      <c r="DX83" s="742"/>
      <c r="DY83" s="742"/>
      <c r="DZ83" s="747"/>
      <c r="EA83" s="48"/>
    </row>
    <row r="84" spans="1:131" ht="26.25" customHeight="1" x14ac:dyDescent="0.2">
      <c r="A84" s="52">
        <v>17</v>
      </c>
      <c r="B84" s="683"/>
      <c r="C84" s="684"/>
      <c r="D84" s="684"/>
      <c r="E84" s="684"/>
      <c r="F84" s="684"/>
      <c r="G84" s="684"/>
      <c r="H84" s="684"/>
      <c r="I84" s="684"/>
      <c r="J84" s="684"/>
      <c r="K84" s="684"/>
      <c r="L84" s="684"/>
      <c r="M84" s="684"/>
      <c r="N84" s="684"/>
      <c r="O84" s="684"/>
      <c r="P84" s="685"/>
      <c r="Q84" s="686"/>
      <c r="R84" s="687"/>
      <c r="S84" s="687"/>
      <c r="T84" s="687"/>
      <c r="U84" s="687"/>
      <c r="V84" s="687"/>
      <c r="W84" s="687"/>
      <c r="X84" s="687"/>
      <c r="Y84" s="687"/>
      <c r="Z84" s="687"/>
      <c r="AA84" s="687"/>
      <c r="AB84" s="687"/>
      <c r="AC84" s="687"/>
      <c r="AD84" s="687"/>
      <c r="AE84" s="687"/>
      <c r="AF84" s="687"/>
      <c r="AG84" s="687"/>
      <c r="AH84" s="687"/>
      <c r="AI84" s="687"/>
      <c r="AJ84" s="687"/>
      <c r="AK84" s="687"/>
      <c r="AL84" s="687"/>
      <c r="AM84" s="687"/>
      <c r="AN84" s="687"/>
      <c r="AO84" s="687"/>
      <c r="AP84" s="687"/>
      <c r="AQ84" s="687"/>
      <c r="AR84" s="687"/>
      <c r="AS84" s="687"/>
      <c r="AT84" s="687"/>
      <c r="AU84" s="687"/>
      <c r="AV84" s="687"/>
      <c r="AW84" s="687"/>
      <c r="AX84" s="687"/>
      <c r="AY84" s="687"/>
      <c r="AZ84" s="693"/>
      <c r="BA84" s="693"/>
      <c r="BB84" s="693"/>
      <c r="BC84" s="693"/>
      <c r="BD84" s="694"/>
      <c r="BE84" s="55"/>
      <c r="BF84" s="55"/>
      <c r="BG84" s="55"/>
      <c r="BH84" s="55"/>
      <c r="BI84" s="55"/>
      <c r="BJ84" s="55"/>
      <c r="BK84" s="55"/>
      <c r="BL84" s="55"/>
      <c r="BM84" s="55"/>
      <c r="BN84" s="55"/>
      <c r="BO84" s="55"/>
      <c r="BP84" s="55"/>
      <c r="BQ84" s="52">
        <v>78</v>
      </c>
      <c r="BR84" s="73"/>
      <c r="BS84" s="741"/>
      <c r="BT84" s="742"/>
      <c r="BU84" s="742"/>
      <c r="BV84" s="742"/>
      <c r="BW84" s="742"/>
      <c r="BX84" s="742"/>
      <c r="BY84" s="742"/>
      <c r="BZ84" s="742"/>
      <c r="CA84" s="742"/>
      <c r="CB84" s="742"/>
      <c r="CC84" s="742"/>
      <c r="CD84" s="742"/>
      <c r="CE84" s="742"/>
      <c r="CF84" s="742"/>
      <c r="CG84" s="743"/>
      <c r="CH84" s="744"/>
      <c r="CI84" s="745"/>
      <c r="CJ84" s="745"/>
      <c r="CK84" s="745"/>
      <c r="CL84" s="746"/>
      <c r="CM84" s="744"/>
      <c r="CN84" s="745"/>
      <c r="CO84" s="745"/>
      <c r="CP84" s="745"/>
      <c r="CQ84" s="746"/>
      <c r="CR84" s="744"/>
      <c r="CS84" s="745"/>
      <c r="CT84" s="745"/>
      <c r="CU84" s="745"/>
      <c r="CV84" s="746"/>
      <c r="CW84" s="744"/>
      <c r="CX84" s="745"/>
      <c r="CY84" s="745"/>
      <c r="CZ84" s="745"/>
      <c r="DA84" s="746"/>
      <c r="DB84" s="744"/>
      <c r="DC84" s="745"/>
      <c r="DD84" s="745"/>
      <c r="DE84" s="745"/>
      <c r="DF84" s="746"/>
      <c r="DG84" s="744"/>
      <c r="DH84" s="745"/>
      <c r="DI84" s="745"/>
      <c r="DJ84" s="745"/>
      <c r="DK84" s="746"/>
      <c r="DL84" s="744"/>
      <c r="DM84" s="745"/>
      <c r="DN84" s="745"/>
      <c r="DO84" s="745"/>
      <c r="DP84" s="746"/>
      <c r="DQ84" s="744"/>
      <c r="DR84" s="745"/>
      <c r="DS84" s="745"/>
      <c r="DT84" s="745"/>
      <c r="DU84" s="746"/>
      <c r="DV84" s="741"/>
      <c r="DW84" s="742"/>
      <c r="DX84" s="742"/>
      <c r="DY84" s="742"/>
      <c r="DZ84" s="747"/>
      <c r="EA84" s="48"/>
    </row>
    <row r="85" spans="1:131" ht="26.25" customHeight="1" x14ac:dyDescent="0.2">
      <c r="A85" s="52">
        <v>18</v>
      </c>
      <c r="B85" s="683"/>
      <c r="C85" s="684"/>
      <c r="D85" s="684"/>
      <c r="E85" s="684"/>
      <c r="F85" s="684"/>
      <c r="G85" s="684"/>
      <c r="H85" s="684"/>
      <c r="I85" s="684"/>
      <c r="J85" s="684"/>
      <c r="K85" s="684"/>
      <c r="L85" s="684"/>
      <c r="M85" s="684"/>
      <c r="N85" s="684"/>
      <c r="O85" s="684"/>
      <c r="P85" s="685"/>
      <c r="Q85" s="686"/>
      <c r="R85" s="687"/>
      <c r="S85" s="687"/>
      <c r="T85" s="687"/>
      <c r="U85" s="687"/>
      <c r="V85" s="687"/>
      <c r="W85" s="687"/>
      <c r="X85" s="687"/>
      <c r="Y85" s="687"/>
      <c r="Z85" s="687"/>
      <c r="AA85" s="687"/>
      <c r="AB85" s="687"/>
      <c r="AC85" s="687"/>
      <c r="AD85" s="687"/>
      <c r="AE85" s="687"/>
      <c r="AF85" s="687"/>
      <c r="AG85" s="687"/>
      <c r="AH85" s="687"/>
      <c r="AI85" s="687"/>
      <c r="AJ85" s="687"/>
      <c r="AK85" s="687"/>
      <c r="AL85" s="687"/>
      <c r="AM85" s="687"/>
      <c r="AN85" s="687"/>
      <c r="AO85" s="687"/>
      <c r="AP85" s="687"/>
      <c r="AQ85" s="687"/>
      <c r="AR85" s="687"/>
      <c r="AS85" s="687"/>
      <c r="AT85" s="687"/>
      <c r="AU85" s="687"/>
      <c r="AV85" s="687"/>
      <c r="AW85" s="687"/>
      <c r="AX85" s="687"/>
      <c r="AY85" s="687"/>
      <c r="AZ85" s="693"/>
      <c r="BA85" s="693"/>
      <c r="BB85" s="693"/>
      <c r="BC85" s="693"/>
      <c r="BD85" s="694"/>
      <c r="BE85" s="55"/>
      <c r="BF85" s="55"/>
      <c r="BG85" s="55"/>
      <c r="BH85" s="55"/>
      <c r="BI85" s="55"/>
      <c r="BJ85" s="55"/>
      <c r="BK85" s="55"/>
      <c r="BL85" s="55"/>
      <c r="BM85" s="55"/>
      <c r="BN85" s="55"/>
      <c r="BO85" s="55"/>
      <c r="BP85" s="55"/>
      <c r="BQ85" s="52">
        <v>79</v>
      </c>
      <c r="BR85" s="73"/>
      <c r="BS85" s="741"/>
      <c r="BT85" s="742"/>
      <c r="BU85" s="742"/>
      <c r="BV85" s="742"/>
      <c r="BW85" s="742"/>
      <c r="BX85" s="742"/>
      <c r="BY85" s="742"/>
      <c r="BZ85" s="742"/>
      <c r="CA85" s="742"/>
      <c r="CB85" s="742"/>
      <c r="CC85" s="742"/>
      <c r="CD85" s="742"/>
      <c r="CE85" s="742"/>
      <c r="CF85" s="742"/>
      <c r="CG85" s="743"/>
      <c r="CH85" s="744"/>
      <c r="CI85" s="745"/>
      <c r="CJ85" s="745"/>
      <c r="CK85" s="745"/>
      <c r="CL85" s="746"/>
      <c r="CM85" s="744"/>
      <c r="CN85" s="745"/>
      <c r="CO85" s="745"/>
      <c r="CP85" s="745"/>
      <c r="CQ85" s="746"/>
      <c r="CR85" s="744"/>
      <c r="CS85" s="745"/>
      <c r="CT85" s="745"/>
      <c r="CU85" s="745"/>
      <c r="CV85" s="746"/>
      <c r="CW85" s="744"/>
      <c r="CX85" s="745"/>
      <c r="CY85" s="745"/>
      <c r="CZ85" s="745"/>
      <c r="DA85" s="746"/>
      <c r="DB85" s="744"/>
      <c r="DC85" s="745"/>
      <c r="DD85" s="745"/>
      <c r="DE85" s="745"/>
      <c r="DF85" s="746"/>
      <c r="DG85" s="744"/>
      <c r="DH85" s="745"/>
      <c r="DI85" s="745"/>
      <c r="DJ85" s="745"/>
      <c r="DK85" s="746"/>
      <c r="DL85" s="744"/>
      <c r="DM85" s="745"/>
      <c r="DN85" s="745"/>
      <c r="DO85" s="745"/>
      <c r="DP85" s="746"/>
      <c r="DQ85" s="744"/>
      <c r="DR85" s="745"/>
      <c r="DS85" s="745"/>
      <c r="DT85" s="745"/>
      <c r="DU85" s="746"/>
      <c r="DV85" s="741"/>
      <c r="DW85" s="742"/>
      <c r="DX85" s="742"/>
      <c r="DY85" s="742"/>
      <c r="DZ85" s="747"/>
      <c r="EA85" s="48"/>
    </row>
    <row r="86" spans="1:131" ht="26.25" customHeight="1" x14ac:dyDescent="0.2">
      <c r="A86" s="52">
        <v>19</v>
      </c>
      <c r="B86" s="683"/>
      <c r="C86" s="684"/>
      <c r="D86" s="684"/>
      <c r="E86" s="684"/>
      <c r="F86" s="684"/>
      <c r="G86" s="684"/>
      <c r="H86" s="684"/>
      <c r="I86" s="684"/>
      <c r="J86" s="684"/>
      <c r="K86" s="684"/>
      <c r="L86" s="684"/>
      <c r="M86" s="684"/>
      <c r="N86" s="684"/>
      <c r="O86" s="684"/>
      <c r="P86" s="685"/>
      <c r="Q86" s="686"/>
      <c r="R86" s="687"/>
      <c r="S86" s="687"/>
      <c r="T86" s="687"/>
      <c r="U86" s="687"/>
      <c r="V86" s="687"/>
      <c r="W86" s="687"/>
      <c r="X86" s="687"/>
      <c r="Y86" s="687"/>
      <c r="Z86" s="687"/>
      <c r="AA86" s="687"/>
      <c r="AB86" s="687"/>
      <c r="AC86" s="687"/>
      <c r="AD86" s="687"/>
      <c r="AE86" s="687"/>
      <c r="AF86" s="687"/>
      <c r="AG86" s="687"/>
      <c r="AH86" s="687"/>
      <c r="AI86" s="687"/>
      <c r="AJ86" s="687"/>
      <c r="AK86" s="687"/>
      <c r="AL86" s="687"/>
      <c r="AM86" s="687"/>
      <c r="AN86" s="687"/>
      <c r="AO86" s="687"/>
      <c r="AP86" s="687"/>
      <c r="AQ86" s="687"/>
      <c r="AR86" s="687"/>
      <c r="AS86" s="687"/>
      <c r="AT86" s="687"/>
      <c r="AU86" s="687"/>
      <c r="AV86" s="687"/>
      <c r="AW86" s="687"/>
      <c r="AX86" s="687"/>
      <c r="AY86" s="687"/>
      <c r="AZ86" s="693"/>
      <c r="BA86" s="693"/>
      <c r="BB86" s="693"/>
      <c r="BC86" s="693"/>
      <c r="BD86" s="694"/>
      <c r="BE86" s="55"/>
      <c r="BF86" s="55"/>
      <c r="BG86" s="55"/>
      <c r="BH86" s="55"/>
      <c r="BI86" s="55"/>
      <c r="BJ86" s="55"/>
      <c r="BK86" s="55"/>
      <c r="BL86" s="55"/>
      <c r="BM86" s="55"/>
      <c r="BN86" s="55"/>
      <c r="BO86" s="55"/>
      <c r="BP86" s="55"/>
      <c r="BQ86" s="52">
        <v>80</v>
      </c>
      <c r="BR86" s="73"/>
      <c r="BS86" s="741"/>
      <c r="BT86" s="742"/>
      <c r="BU86" s="742"/>
      <c r="BV86" s="742"/>
      <c r="BW86" s="742"/>
      <c r="BX86" s="742"/>
      <c r="BY86" s="742"/>
      <c r="BZ86" s="742"/>
      <c r="CA86" s="742"/>
      <c r="CB86" s="742"/>
      <c r="CC86" s="742"/>
      <c r="CD86" s="742"/>
      <c r="CE86" s="742"/>
      <c r="CF86" s="742"/>
      <c r="CG86" s="743"/>
      <c r="CH86" s="744"/>
      <c r="CI86" s="745"/>
      <c r="CJ86" s="745"/>
      <c r="CK86" s="745"/>
      <c r="CL86" s="746"/>
      <c r="CM86" s="744"/>
      <c r="CN86" s="745"/>
      <c r="CO86" s="745"/>
      <c r="CP86" s="745"/>
      <c r="CQ86" s="746"/>
      <c r="CR86" s="744"/>
      <c r="CS86" s="745"/>
      <c r="CT86" s="745"/>
      <c r="CU86" s="745"/>
      <c r="CV86" s="746"/>
      <c r="CW86" s="744"/>
      <c r="CX86" s="745"/>
      <c r="CY86" s="745"/>
      <c r="CZ86" s="745"/>
      <c r="DA86" s="746"/>
      <c r="DB86" s="744"/>
      <c r="DC86" s="745"/>
      <c r="DD86" s="745"/>
      <c r="DE86" s="745"/>
      <c r="DF86" s="746"/>
      <c r="DG86" s="744"/>
      <c r="DH86" s="745"/>
      <c r="DI86" s="745"/>
      <c r="DJ86" s="745"/>
      <c r="DK86" s="746"/>
      <c r="DL86" s="744"/>
      <c r="DM86" s="745"/>
      <c r="DN86" s="745"/>
      <c r="DO86" s="745"/>
      <c r="DP86" s="746"/>
      <c r="DQ86" s="744"/>
      <c r="DR86" s="745"/>
      <c r="DS86" s="745"/>
      <c r="DT86" s="745"/>
      <c r="DU86" s="746"/>
      <c r="DV86" s="741"/>
      <c r="DW86" s="742"/>
      <c r="DX86" s="742"/>
      <c r="DY86" s="742"/>
      <c r="DZ86" s="747"/>
      <c r="EA86" s="48"/>
    </row>
    <row r="87" spans="1:131" ht="26.25" customHeight="1" x14ac:dyDescent="0.2">
      <c r="A87" s="57">
        <v>20</v>
      </c>
      <c r="B87" s="748"/>
      <c r="C87" s="749"/>
      <c r="D87" s="749"/>
      <c r="E87" s="749"/>
      <c r="F87" s="749"/>
      <c r="G87" s="749"/>
      <c r="H87" s="749"/>
      <c r="I87" s="749"/>
      <c r="J87" s="749"/>
      <c r="K87" s="749"/>
      <c r="L87" s="749"/>
      <c r="M87" s="749"/>
      <c r="N87" s="749"/>
      <c r="O87" s="749"/>
      <c r="P87" s="750"/>
      <c r="Q87" s="751"/>
      <c r="R87" s="752"/>
      <c r="S87" s="752"/>
      <c r="T87" s="752"/>
      <c r="U87" s="752"/>
      <c r="V87" s="752"/>
      <c r="W87" s="752"/>
      <c r="X87" s="752"/>
      <c r="Y87" s="752"/>
      <c r="Z87" s="752"/>
      <c r="AA87" s="752"/>
      <c r="AB87" s="752"/>
      <c r="AC87" s="752"/>
      <c r="AD87" s="752"/>
      <c r="AE87" s="752"/>
      <c r="AF87" s="752"/>
      <c r="AG87" s="752"/>
      <c r="AH87" s="752"/>
      <c r="AI87" s="752"/>
      <c r="AJ87" s="752"/>
      <c r="AK87" s="752"/>
      <c r="AL87" s="752"/>
      <c r="AM87" s="752"/>
      <c r="AN87" s="752"/>
      <c r="AO87" s="752"/>
      <c r="AP87" s="752"/>
      <c r="AQ87" s="752"/>
      <c r="AR87" s="752"/>
      <c r="AS87" s="752"/>
      <c r="AT87" s="752"/>
      <c r="AU87" s="752"/>
      <c r="AV87" s="752"/>
      <c r="AW87" s="752"/>
      <c r="AX87" s="752"/>
      <c r="AY87" s="752"/>
      <c r="AZ87" s="753"/>
      <c r="BA87" s="753"/>
      <c r="BB87" s="753"/>
      <c r="BC87" s="753"/>
      <c r="BD87" s="754"/>
      <c r="BE87" s="55"/>
      <c r="BF87" s="55"/>
      <c r="BG87" s="55"/>
      <c r="BH87" s="55"/>
      <c r="BI87" s="55"/>
      <c r="BJ87" s="55"/>
      <c r="BK87" s="55"/>
      <c r="BL87" s="55"/>
      <c r="BM87" s="55"/>
      <c r="BN87" s="55"/>
      <c r="BO87" s="55"/>
      <c r="BP87" s="55"/>
      <c r="BQ87" s="52">
        <v>81</v>
      </c>
      <c r="BR87" s="73"/>
      <c r="BS87" s="741"/>
      <c r="BT87" s="742"/>
      <c r="BU87" s="742"/>
      <c r="BV87" s="742"/>
      <c r="BW87" s="742"/>
      <c r="BX87" s="742"/>
      <c r="BY87" s="742"/>
      <c r="BZ87" s="742"/>
      <c r="CA87" s="742"/>
      <c r="CB87" s="742"/>
      <c r="CC87" s="742"/>
      <c r="CD87" s="742"/>
      <c r="CE87" s="742"/>
      <c r="CF87" s="742"/>
      <c r="CG87" s="743"/>
      <c r="CH87" s="744"/>
      <c r="CI87" s="745"/>
      <c r="CJ87" s="745"/>
      <c r="CK87" s="745"/>
      <c r="CL87" s="746"/>
      <c r="CM87" s="744"/>
      <c r="CN87" s="745"/>
      <c r="CO87" s="745"/>
      <c r="CP87" s="745"/>
      <c r="CQ87" s="746"/>
      <c r="CR87" s="744"/>
      <c r="CS87" s="745"/>
      <c r="CT87" s="745"/>
      <c r="CU87" s="745"/>
      <c r="CV87" s="746"/>
      <c r="CW87" s="744"/>
      <c r="CX87" s="745"/>
      <c r="CY87" s="745"/>
      <c r="CZ87" s="745"/>
      <c r="DA87" s="746"/>
      <c r="DB87" s="744"/>
      <c r="DC87" s="745"/>
      <c r="DD87" s="745"/>
      <c r="DE87" s="745"/>
      <c r="DF87" s="746"/>
      <c r="DG87" s="744"/>
      <c r="DH87" s="745"/>
      <c r="DI87" s="745"/>
      <c r="DJ87" s="745"/>
      <c r="DK87" s="746"/>
      <c r="DL87" s="744"/>
      <c r="DM87" s="745"/>
      <c r="DN87" s="745"/>
      <c r="DO87" s="745"/>
      <c r="DP87" s="746"/>
      <c r="DQ87" s="744"/>
      <c r="DR87" s="745"/>
      <c r="DS87" s="745"/>
      <c r="DT87" s="745"/>
      <c r="DU87" s="746"/>
      <c r="DV87" s="741"/>
      <c r="DW87" s="742"/>
      <c r="DX87" s="742"/>
      <c r="DY87" s="742"/>
      <c r="DZ87" s="747"/>
      <c r="EA87" s="48"/>
    </row>
    <row r="88" spans="1:131" ht="26.25" customHeight="1" x14ac:dyDescent="0.2">
      <c r="A88" s="53" t="s">
        <v>249</v>
      </c>
      <c r="B88" s="706" t="s">
        <v>190</v>
      </c>
      <c r="C88" s="707"/>
      <c r="D88" s="707"/>
      <c r="E88" s="707"/>
      <c r="F88" s="707"/>
      <c r="G88" s="707"/>
      <c r="H88" s="707"/>
      <c r="I88" s="707"/>
      <c r="J88" s="707"/>
      <c r="K88" s="707"/>
      <c r="L88" s="707"/>
      <c r="M88" s="707"/>
      <c r="N88" s="707"/>
      <c r="O88" s="707"/>
      <c r="P88" s="708"/>
      <c r="Q88" s="738"/>
      <c r="R88" s="715"/>
      <c r="S88" s="715"/>
      <c r="T88" s="715"/>
      <c r="U88" s="715"/>
      <c r="V88" s="715"/>
      <c r="W88" s="715"/>
      <c r="X88" s="715"/>
      <c r="Y88" s="715"/>
      <c r="Z88" s="715"/>
      <c r="AA88" s="715"/>
      <c r="AB88" s="715"/>
      <c r="AC88" s="715"/>
      <c r="AD88" s="715"/>
      <c r="AE88" s="715"/>
      <c r="AF88" s="710">
        <v>197786</v>
      </c>
      <c r="AG88" s="710"/>
      <c r="AH88" s="710"/>
      <c r="AI88" s="710"/>
      <c r="AJ88" s="710"/>
      <c r="AK88" s="715"/>
      <c r="AL88" s="715"/>
      <c r="AM88" s="715"/>
      <c r="AN88" s="715"/>
      <c r="AO88" s="715"/>
      <c r="AP88" s="710">
        <v>8425</v>
      </c>
      <c r="AQ88" s="710"/>
      <c r="AR88" s="710"/>
      <c r="AS88" s="710"/>
      <c r="AT88" s="710"/>
      <c r="AU88" s="710">
        <v>1337</v>
      </c>
      <c r="AV88" s="710"/>
      <c r="AW88" s="710"/>
      <c r="AX88" s="710"/>
      <c r="AY88" s="710"/>
      <c r="AZ88" s="716"/>
      <c r="BA88" s="716"/>
      <c r="BB88" s="716"/>
      <c r="BC88" s="716"/>
      <c r="BD88" s="717"/>
      <c r="BE88" s="55"/>
      <c r="BF88" s="55"/>
      <c r="BG88" s="55"/>
      <c r="BH88" s="55"/>
      <c r="BI88" s="55"/>
      <c r="BJ88" s="55"/>
      <c r="BK88" s="55"/>
      <c r="BL88" s="55"/>
      <c r="BM88" s="55"/>
      <c r="BN88" s="55"/>
      <c r="BO88" s="55"/>
      <c r="BP88" s="55"/>
      <c r="BQ88" s="52">
        <v>82</v>
      </c>
      <c r="BR88" s="73"/>
      <c r="BS88" s="741"/>
      <c r="BT88" s="742"/>
      <c r="BU88" s="742"/>
      <c r="BV88" s="742"/>
      <c r="BW88" s="742"/>
      <c r="BX88" s="742"/>
      <c r="BY88" s="742"/>
      <c r="BZ88" s="742"/>
      <c r="CA88" s="742"/>
      <c r="CB88" s="742"/>
      <c r="CC88" s="742"/>
      <c r="CD88" s="742"/>
      <c r="CE88" s="742"/>
      <c r="CF88" s="742"/>
      <c r="CG88" s="743"/>
      <c r="CH88" s="744"/>
      <c r="CI88" s="745"/>
      <c r="CJ88" s="745"/>
      <c r="CK88" s="745"/>
      <c r="CL88" s="746"/>
      <c r="CM88" s="744"/>
      <c r="CN88" s="745"/>
      <c r="CO88" s="745"/>
      <c r="CP88" s="745"/>
      <c r="CQ88" s="746"/>
      <c r="CR88" s="744"/>
      <c r="CS88" s="745"/>
      <c r="CT88" s="745"/>
      <c r="CU88" s="745"/>
      <c r="CV88" s="746"/>
      <c r="CW88" s="744"/>
      <c r="CX88" s="745"/>
      <c r="CY88" s="745"/>
      <c r="CZ88" s="745"/>
      <c r="DA88" s="746"/>
      <c r="DB88" s="744"/>
      <c r="DC88" s="745"/>
      <c r="DD88" s="745"/>
      <c r="DE88" s="745"/>
      <c r="DF88" s="746"/>
      <c r="DG88" s="744"/>
      <c r="DH88" s="745"/>
      <c r="DI88" s="745"/>
      <c r="DJ88" s="745"/>
      <c r="DK88" s="746"/>
      <c r="DL88" s="744"/>
      <c r="DM88" s="745"/>
      <c r="DN88" s="745"/>
      <c r="DO88" s="745"/>
      <c r="DP88" s="746"/>
      <c r="DQ88" s="744"/>
      <c r="DR88" s="745"/>
      <c r="DS88" s="745"/>
      <c r="DT88" s="745"/>
      <c r="DU88" s="746"/>
      <c r="DV88" s="741"/>
      <c r="DW88" s="742"/>
      <c r="DX88" s="742"/>
      <c r="DY88" s="742"/>
      <c r="DZ88" s="747"/>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41"/>
      <c r="BT89" s="742"/>
      <c r="BU89" s="742"/>
      <c r="BV89" s="742"/>
      <c r="BW89" s="742"/>
      <c r="BX89" s="742"/>
      <c r="BY89" s="742"/>
      <c r="BZ89" s="742"/>
      <c r="CA89" s="742"/>
      <c r="CB89" s="742"/>
      <c r="CC89" s="742"/>
      <c r="CD89" s="742"/>
      <c r="CE89" s="742"/>
      <c r="CF89" s="742"/>
      <c r="CG89" s="743"/>
      <c r="CH89" s="744"/>
      <c r="CI89" s="745"/>
      <c r="CJ89" s="745"/>
      <c r="CK89" s="745"/>
      <c r="CL89" s="746"/>
      <c r="CM89" s="744"/>
      <c r="CN89" s="745"/>
      <c r="CO89" s="745"/>
      <c r="CP89" s="745"/>
      <c r="CQ89" s="746"/>
      <c r="CR89" s="744"/>
      <c r="CS89" s="745"/>
      <c r="CT89" s="745"/>
      <c r="CU89" s="745"/>
      <c r="CV89" s="746"/>
      <c r="CW89" s="744"/>
      <c r="CX89" s="745"/>
      <c r="CY89" s="745"/>
      <c r="CZ89" s="745"/>
      <c r="DA89" s="746"/>
      <c r="DB89" s="744"/>
      <c r="DC89" s="745"/>
      <c r="DD89" s="745"/>
      <c r="DE89" s="745"/>
      <c r="DF89" s="746"/>
      <c r="DG89" s="744"/>
      <c r="DH89" s="745"/>
      <c r="DI89" s="745"/>
      <c r="DJ89" s="745"/>
      <c r="DK89" s="746"/>
      <c r="DL89" s="744"/>
      <c r="DM89" s="745"/>
      <c r="DN89" s="745"/>
      <c r="DO89" s="745"/>
      <c r="DP89" s="746"/>
      <c r="DQ89" s="744"/>
      <c r="DR89" s="745"/>
      <c r="DS89" s="745"/>
      <c r="DT89" s="745"/>
      <c r="DU89" s="746"/>
      <c r="DV89" s="741"/>
      <c r="DW89" s="742"/>
      <c r="DX89" s="742"/>
      <c r="DY89" s="742"/>
      <c r="DZ89" s="747"/>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41"/>
      <c r="BT90" s="742"/>
      <c r="BU90" s="742"/>
      <c r="BV90" s="742"/>
      <c r="BW90" s="742"/>
      <c r="BX90" s="742"/>
      <c r="BY90" s="742"/>
      <c r="BZ90" s="742"/>
      <c r="CA90" s="742"/>
      <c r="CB90" s="742"/>
      <c r="CC90" s="742"/>
      <c r="CD90" s="742"/>
      <c r="CE90" s="742"/>
      <c r="CF90" s="742"/>
      <c r="CG90" s="743"/>
      <c r="CH90" s="744"/>
      <c r="CI90" s="745"/>
      <c r="CJ90" s="745"/>
      <c r="CK90" s="745"/>
      <c r="CL90" s="746"/>
      <c r="CM90" s="744"/>
      <c r="CN90" s="745"/>
      <c r="CO90" s="745"/>
      <c r="CP90" s="745"/>
      <c r="CQ90" s="746"/>
      <c r="CR90" s="744"/>
      <c r="CS90" s="745"/>
      <c r="CT90" s="745"/>
      <c r="CU90" s="745"/>
      <c r="CV90" s="746"/>
      <c r="CW90" s="744"/>
      <c r="CX90" s="745"/>
      <c r="CY90" s="745"/>
      <c r="CZ90" s="745"/>
      <c r="DA90" s="746"/>
      <c r="DB90" s="744"/>
      <c r="DC90" s="745"/>
      <c r="DD90" s="745"/>
      <c r="DE90" s="745"/>
      <c r="DF90" s="746"/>
      <c r="DG90" s="744"/>
      <c r="DH90" s="745"/>
      <c r="DI90" s="745"/>
      <c r="DJ90" s="745"/>
      <c r="DK90" s="746"/>
      <c r="DL90" s="744"/>
      <c r="DM90" s="745"/>
      <c r="DN90" s="745"/>
      <c r="DO90" s="745"/>
      <c r="DP90" s="746"/>
      <c r="DQ90" s="744"/>
      <c r="DR90" s="745"/>
      <c r="DS90" s="745"/>
      <c r="DT90" s="745"/>
      <c r="DU90" s="746"/>
      <c r="DV90" s="741"/>
      <c r="DW90" s="742"/>
      <c r="DX90" s="742"/>
      <c r="DY90" s="742"/>
      <c r="DZ90" s="747"/>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41"/>
      <c r="BT91" s="742"/>
      <c r="BU91" s="742"/>
      <c r="BV91" s="742"/>
      <c r="BW91" s="742"/>
      <c r="BX91" s="742"/>
      <c r="BY91" s="742"/>
      <c r="BZ91" s="742"/>
      <c r="CA91" s="742"/>
      <c r="CB91" s="742"/>
      <c r="CC91" s="742"/>
      <c r="CD91" s="742"/>
      <c r="CE91" s="742"/>
      <c r="CF91" s="742"/>
      <c r="CG91" s="743"/>
      <c r="CH91" s="744"/>
      <c r="CI91" s="745"/>
      <c r="CJ91" s="745"/>
      <c r="CK91" s="745"/>
      <c r="CL91" s="746"/>
      <c r="CM91" s="744"/>
      <c r="CN91" s="745"/>
      <c r="CO91" s="745"/>
      <c r="CP91" s="745"/>
      <c r="CQ91" s="746"/>
      <c r="CR91" s="744"/>
      <c r="CS91" s="745"/>
      <c r="CT91" s="745"/>
      <c r="CU91" s="745"/>
      <c r="CV91" s="746"/>
      <c r="CW91" s="744"/>
      <c r="CX91" s="745"/>
      <c r="CY91" s="745"/>
      <c r="CZ91" s="745"/>
      <c r="DA91" s="746"/>
      <c r="DB91" s="744"/>
      <c r="DC91" s="745"/>
      <c r="DD91" s="745"/>
      <c r="DE91" s="745"/>
      <c r="DF91" s="746"/>
      <c r="DG91" s="744"/>
      <c r="DH91" s="745"/>
      <c r="DI91" s="745"/>
      <c r="DJ91" s="745"/>
      <c r="DK91" s="746"/>
      <c r="DL91" s="744"/>
      <c r="DM91" s="745"/>
      <c r="DN91" s="745"/>
      <c r="DO91" s="745"/>
      <c r="DP91" s="746"/>
      <c r="DQ91" s="744"/>
      <c r="DR91" s="745"/>
      <c r="DS91" s="745"/>
      <c r="DT91" s="745"/>
      <c r="DU91" s="746"/>
      <c r="DV91" s="741"/>
      <c r="DW91" s="742"/>
      <c r="DX91" s="742"/>
      <c r="DY91" s="742"/>
      <c r="DZ91" s="747"/>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41"/>
      <c r="BT92" s="742"/>
      <c r="BU92" s="742"/>
      <c r="BV92" s="742"/>
      <c r="BW92" s="742"/>
      <c r="BX92" s="742"/>
      <c r="BY92" s="742"/>
      <c r="BZ92" s="742"/>
      <c r="CA92" s="742"/>
      <c r="CB92" s="742"/>
      <c r="CC92" s="742"/>
      <c r="CD92" s="742"/>
      <c r="CE92" s="742"/>
      <c r="CF92" s="742"/>
      <c r="CG92" s="743"/>
      <c r="CH92" s="744"/>
      <c r="CI92" s="745"/>
      <c r="CJ92" s="745"/>
      <c r="CK92" s="745"/>
      <c r="CL92" s="746"/>
      <c r="CM92" s="744"/>
      <c r="CN92" s="745"/>
      <c r="CO92" s="745"/>
      <c r="CP92" s="745"/>
      <c r="CQ92" s="746"/>
      <c r="CR92" s="744"/>
      <c r="CS92" s="745"/>
      <c r="CT92" s="745"/>
      <c r="CU92" s="745"/>
      <c r="CV92" s="746"/>
      <c r="CW92" s="744"/>
      <c r="CX92" s="745"/>
      <c r="CY92" s="745"/>
      <c r="CZ92" s="745"/>
      <c r="DA92" s="746"/>
      <c r="DB92" s="744"/>
      <c r="DC92" s="745"/>
      <c r="DD92" s="745"/>
      <c r="DE92" s="745"/>
      <c r="DF92" s="746"/>
      <c r="DG92" s="744"/>
      <c r="DH92" s="745"/>
      <c r="DI92" s="745"/>
      <c r="DJ92" s="745"/>
      <c r="DK92" s="746"/>
      <c r="DL92" s="744"/>
      <c r="DM92" s="745"/>
      <c r="DN92" s="745"/>
      <c r="DO92" s="745"/>
      <c r="DP92" s="746"/>
      <c r="DQ92" s="744"/>
      <c r="DR92" s="745"/>
      <c r="DS92" s="745"/>
      <c r="DT92" s="745"/>
      <c r="DU92" s="746"/>
      <c r="DV92" s="741"/>
      <c r="DW92" s="742"/>
      <c r="DX92" s="742"/>
      <c r="DY92" s="742"/>
      <c r="DZ92" s="747"/>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41"/>
      <c r="BT93" s="742"/>
      <c r="BU93" s="742"/>
      <c r="BV93" s="742"/>
      <c r="BW93" s="742"/>
      <c r="BX93" s="742"/>
      <c r="BY93" s="742"/>
      <c r="BZ93" s="742"/>
      <c r="CA93" s="742"/>
      <c r="CB93" s="742"/>
      <c r="CC93" s="742"/>
      <c r="CD93" s="742"/>
      <c r="CE93" s="742"/>
      <c r="CF93" s="742"/>
      <c r="CG93" s="743"/>
      <c r="CH93" s="744"/>
      <c r="CI93" s="745"/>
      <c r="CJ93" s="745"/>
      <c r="CK93" s="745"/>
      <c r="CL93" s="746"/>
      <c r="CM93" s="744"/>
      <c r="CN93" s="745"/>
      <c r="CO93" s="745"/>
      <c r="CP93" s="745"/>
      <c r="CQ93" s="746"/>
      <c r="CR93" s="744"/>
      <c r="CS93" s="745"/>
      <c r="CT93" s="745"/>
      <c r="CU93" s="745"/>
      <c r="CV93" s="746"/>
      <c r="CW93" s="744"/>
      <c r="CX93" s="745"/>
      <c r="CY93" s="745"/>
      <c r="CZ93" s="745"/>
      <c r="DA93" s="746"/>
      <c r="DB93" s="744"/>
      <c r="DC93" s="745"/>
      <c r="DD93" s="745"/>
      <c r="DE93" s="745"/>
      <c r="DF93" s="746"/>
      <c r="DG93" s="744"/>
      <c r="DH93" s="745"/>
      <c r="DI93" s="745"/>
      <c r="DJ93" s="745"/>
      <c r="DK93" s="746"/>
      <c r="DL93" s="744"/>
      <c r="DM93" s="745"/>
      <c r="DN93" s="745"/>
      <c r="DO93" s="745"/>
      <c r="DP93" s="746"/>
      <c r="DQ93" s="744"/>
      <c r="DR93" s="745"/>
      <c r="DS93" s="745"/>
      <c r="DT93" s="745"/>
      <c r="DU93" s="746"/>
      <c r="DV93" s="741"/>
      <c r="DW93" s="742"/>
      <c r="DX93" s="742"/>
      <c r="DY93" s="742"/>
      <c r="DZ93" s="747"/>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41"/>
      <c r="BT94" s="742"/>
      <c r="BU94" s="742"/>
      <c r="BV94" s="742"/>
      <c r="BW94" s="742"/>
      <c r="BX94" s="742"/>
      <c r="BY94" s="742"/>
      <c r="BZ94" s="742"/>
      <c r="CA94" s="742"/>
      <c r="CB94" s="742"/>
      <c r="CC94" s="742"/>
      <c r="CD94" s="742"/>
      <c r="CE94" s="742"/>
      <c r="CF94" s="742"/>
      <c r="CG94" s="743"/>
      <c r="CH94" s="744"/>
      <c r="CI94" s="745"/>
      <c r="CJ94" s="745"/>
      <c r="CK94" s="745"/>
      <c r="CL94" s="746"/>
      <c r="CM94" s="744"/>
      <c r="CN94" s="745"/>
      <c r="CO94" s="745"/>
      <c r="CP94" s="745"/>
      <c r="CQ94" s="746"/>
      <c r="CR94" s="744"/>
      <c r="CS94" s="745"/>
      <c r="CT94" s="745"/>
      <c r="CU94" s="745"/>
      <c r="CV94" s="746"/>
      <c r="CW94" s="744"/>
      <c r="CX94" s="745"/>
      <c r="CY94" s="745"/>
      <c r="CZ94" s="745"/>
      <c r="DA94" s="746"/>
      <c r="DB94" s="744"/>
      <c r="DC94" s="745"/>
      <c r="DD94" s="745"/>
      <c r="DE94" s="745"/>
      <c r="DF94" s="746"/>
      <c r="DG94" s="744"/>
      <c r="DH94" s="745"/>
      <c r="DI94" s="745"/>
      <c r="DJ94" s="745"/>
      <c r="DK94" s="746"/>
      <c r="DL94" s="744"/>
      <c r="DM94" s="745"/>
      <c r="DN94" s="745"/>
      <c r="DO94" s="745"/>
      <c r="DP94" s="746"/>
      <c r="DQ94" s="744"/>
      <c r="DR94" s="745"/>
      <c r="DS94" s="745"/>
      <c r="DT94" s="745"/>
      <c r="DU94" s="746"/>
      <c r="DV94" s="741"/>
      <c r="DW94" s="742"/>
      <c r="DX94" s="742"/>
      <c r="DY94" s="742"/>
      <c r="DZ94" s="747"/>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41"/>
      <c r="BT95" s="742"/>
      <c r="BU95" s="742"/>
      <c r="BV95" s="742"/>
      <c r="BW95" s="742"/>
      <c r="BX95" s="742"/>
      <c r="BY95" s="742"/>
      <c r="BZ95" s="742"/>
      <c r="CA95" s="742"/>
      <c r="CB95" s="742"/>
      <c r="CC95" s="742"/>
      <c r="CD95" s="742"/>
      <c r="CE95" s="742"/>
      <c r="CF95" s="742"/>
      <c r="CG95" s="743"/>
      <c r="CH95" s="744"/>
      <c r="CI95" s="745"/>
      <c r="CJ95" s="745"/>
      <c r="CK95" s="745"/>
      <c r="CL95" s="746"/>
      <c r="CM95" s="744"/>
      <c r="CN95" s="745"/>
      <c r="CO95" s="745"/>
      <c r="CP95" s="745"/>
      <c r="CQ95" s="746"/>
      <c r="CR95" s="744"/>
      <c r="CS95" s="745"/>
      <c r="CT95" s="745"/>
      <c r="CU95" s="745"/>
      <c r="CV95" s="746"/>
      <c r="CW95" s="744"/>
      <c r="CX95" s="745"/>
      <c r="CY95" s="745"/>
      <c r="CZ95" s="745"/>
      <c r="DA95" s="746"/>
      <c r="DB95" s="744"/>
      <c r="DC95" s="745"/>
      <c r="DD95" s="745"/>
      <c r="DE95" s="745"/>
      <c r="DF95" s="746"/>
      <c r="DG95" s="744"/>
      <c r="DH95" s="745"/>
      <c r="DI95" s="745"/>
      <c r="DJ95" s="745"/>
      <c r="DK95" s="746"/>
      <c r="DL95" s="744"/>
      <c r="DM95" s="745"/>
      <c r="DN95" s="745"/>
      <c r="DO95" s="745"/>
      <c r="DP95" s="746"/>
      <c r="DQ95" s="744"/>
      <c r="DR95" s="745"/>
      <c r="DS95" s="745"/>
      <c r="DT95" s="745"/>
      <c r="DU95" s="746"/>
      <c r="DV95" s="741"/>
      <c r="DW95" s="742"/>
      <c r="DX95" s="742"/>
      <c r="DY95" s="742"/>
      <c r="DZ95" s="747"/>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41"/>
      <c r="BT96" s="742"/>
      <c r="BU96" s="742"/>
      <c r="BV96" s="742"/>
      <c r="BW96" s="742"/>
      <c r="BX96" s="742"/>
      <c r="BY96" s="742"/>
      <c r="BZ96" s="742"/>
      <c r="CA96" s="742"/>
      <c r="CB96" s="742"/>
      <c r="CC96" s="742"/>
      <c r="CD96" s="742"/>
      <c r="CE96" s="742"/>
      <c r="CF96" s="742"/>
      <c r="CG96" s="743"/>
      <c r="CH96" s="744"/>
      <c r="CI96" s="745"/>
      <c r="CJ96" s="745"/>
      <c r="CK96" s="745"/>
      <c r="CL96" s="746"/>
      <c r="CM96" s="744"/>
      <c r="CN96" s="745"/>
      <c r="CO96" s="745"/>
      <c r="CP96" s="745"/>
      <c r="CQ96" s="746"/>
      <c r="CR96" s="744"/>
      <c r="CS96" s="745"/>
      <c r="CT96" s="745"/>
      <c r="CU96" s="745"/>
      <c r="CV96" s="746"/>
      <c r="CW96" s="744"/>
      <c r="CX96" s="745"/>
      <c r="CY96" s="745"/>
      <c r="CZ96" s="745"/>
      <c r="DA96" s="746"/>
      <c r="DB96" s="744"/>
      <c r="DC96" s="745"/>
      <c r="DD96" s="745"/>
      <c r="DE96" s="745"/>
      <c r="DF96" s="746"/>
      <c r="DG96" s="744"/>
      <c r="DH96" s="745"/>
      <c r="DI96" s="745"/>
      <c r="DJ96" s="745"/>
      <c r="DK96" s="746"/>
      <c r="DL96" s="744"/>
      <c r="DM96" s="745"/>
      <c r="DN96" s="745"/>
      <c r="DO96" s="745"/>
      <c r="DP96" s="746"/>
      <c r="DQ96" s="744"/>
      <c r="DR96" s="745"/>
      <c r="DS96" s="745"/>
      <c r="DT96" s="745"/>
      <c r="DU96" s="746"/>
      <c r="DV96" s="741"/>
      <c r="DW96" s="742"/>
      <c r="DX96" s="742"/>
      <c r="DY96" s="742"/>
      <c r="DZ96" s="747"/>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41"/>
      <c r="BT97" s="742"/>
      <c r="BU97" s="742"/>
      <c r="BV97" s="742"/>
      <c r="BW97" s="742"/>
      <c r="BX97" s="742"/>
      <c r="BY97" s="742"/>
      <c r="BZ97" s="742"/>
      <c r="CA97" s="742"/>
      <c r="CB97" s="742"/>
      <c r="CC97" s="742"/>
      <c r="CD97" s="742"/>
      <c r="CE97" s="742"/>
      <c r="CF97" s="742"/>
      <c r="CG97" s="743"/>
      <c r="CH97" s="744"/>
      <c r="CI97" s="745"/>
      <c r="CJ97" s="745"/>
      <c r="CK97" s="745"/>
      <c r="CL97" s="746"/>
      <c r="CM97" s="744"/>
      <c r="CN97" s="745"/>
      <c r="CO97" s="745"/>
      <c r="CP97" s="745"/>
      <c r="CQ97" s="746"/>
      <c r="CR97" s="744"/>
      <c r="CS97" s="745"/>
      <c r="CT97" s="745"/>
      <c r="CU97" s="745"/>
      <c r="CV97" s="746"/>
      <c r="CW97" s="744"/>
      <c r="CX97" s="745"/>
      <c r="CY97" s="745"/>
      <c r="CZ97" s="745"/>
      <c r="DA97" s="746"/>
      <c r="DB97" s="744"/>
      <c r="DC97" s="745"/>
      <c r="DD97" s="745"/>
      <c r="DE97" s="745"/>
      <c r="DF97" s="746"/>
      <c r="DG97" s="744"/>
      <c r="DH97" s="745"/>
      <c r="DI97" s="745"/>
      <c r="DJ97" s="745"/>
      <c r="DK97" s="746"/>
      <c r="DL97" s="744"/>
      <c r="DM97" s="745"/>
      <c r="DN97" s="745"/>
      <c r="DO97" s="745"/>
      <c r="DP97" s="746"/>
      <c r="DQ97" s="744"/>
      <c r="DR97" s="745"/>
      <c r="DS97" s="745"/>
      <c r="DT97" s="745"/>
      <c r="DU97" s="746"/>
      <c r="DV97" s="741"/>
      <c r="DW97" s="742"/>
      <c r="DX97" s="742"/>
      <c r="DY97" s="742"/>
      <c r="DZ97" s="747"/>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41"/>
      <c r="BT98" s="742"/>
      <c r="BU98" s="742"/>
      <c r="BV98" s="742"/>
      <c r="BW98" s="742"/>
      <c r="BX98" s="742"/>
      <c r="BY98" s="742"/>
      <c r="BZ98" s="742"/>
      <c r="CA98" s="742"/>
      <c r="CB98" s="742"/>
      <c r="CC98" s="742"/>
      <c r="CD98" s="742"/>
      <c r="CE98" s="742"/>
      <c r="CF98" s="742"/>
      <c r="CG98" s="743"/>
      <c r="CH98" s="744"/>
      <c r="CI98" s="745"/>
      <c r="CJ98" s="745"/>
      <c r="CK98" s="745"/>
      <c r="CL98" s="746"/>
      <c r="CM98" s="744"/>
      <c r="CN98" s="745"/>
      <c r="CO98" s="745"/>
      <c r="CP98" s="745"/>
      <c r="CQ98" s="746"/>
      <c r="CR98" s="744"/>
      <c r="CS98" s="745"/>
      <c r="CT98" s="745"/>
      <c r="CU98" s="745"/>
      <c r="CV98" s="746"/>
      <c r="CW98" s="744"/>
      <c r="CX98" s="745"/>
      <c r="CY98" s="745"/>
      <c r="CZ98" s="745"/>
      <c r="DA98" s="746"/>
      <c r="DB98" s="744"/>
      <c r="DC98" s="745"/>
      <c r="DD98" s="745"/>
      <c r="DE98" s="745"/>
      <c r="DF98" s="746"/>
      <c r="DG98" s="744"/>
      <c r="DH98" s="745"/>
      <c r="DI98" s="745"/>
      <c r="DJ98" s="745"/>
      <c r="DK98" s="746"/>
      <c r="DL98" s="744"/>
      <c r="DM98" s="745"/>
      <c r="DN98" s="745"/>
      <c r="DO98" s="745"/>
      <c r="DP98" s="746"/>
      <c r="DQ98" s="744"/>
      <c r="DR98" s="745"/>
      <c r="DS98" s="745"/>
      <c r="DT98" s="745"/>
      <c r="DU98" s="746"/>
      <c r="DV98" s="741"/>
      <c r="DW98" s="742"/>
      <c r="DX98" s="742"/>
      <c r="DY98" s="742"/>
      <c r="DZ98" s="747"/>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41"/>
      <c r="BT99" s="742"/>
      <c r="BU99" s="742"/>
      <c r="BV99" s="742"/>
      <c r="BW99" s="742"/>
      <c r="BX99" s="742"/>
      <c r="BY99" s="742"/>
      <c r="BZ99" s="742"/>
      <c r="CA99" s="742"/>
      <c r="CB99" s="742"/>
      <c r="CC99" s="742"/>
      <c r="CD99" s="742"/>
      <c r="CE99" s="742"/>
      <c r="CF99" s="742"/>
      <c r="CG99" s="743"/>
      <c r="CH99" s="744"/>
      <c r="CI99" s="745"/>
      <c r="CJ99" s="745"/>
      <c r="CK99" s="745"/>
      <c r="CL99" s="746"/>
      <c r="CM99" s="744"/>
      <c r="CN99" s="745"/>
      <c r="CO99" s="745"/>
      <c r="CP99" s="745"/>
      <c r="CQ99" s="746"/>
      <c r="CR99" s="744"/>
      <c r="CS99" s="745"/>
      <c r="CT99" s="745"/>
      <c r="CU99" s="745"/>
      <c r="CV99" s="746"/>
      <c r="CW99" s="744"/>
      <c r="CX99" s="745"/>
      <c r="CY99" s="745"/>
      <c r="CZ99" s="745"/>
      <c r="DA99" s="746"/>
      <c r="DB99" s="744"/>
      <c r="DC99" s="745"/>
      <c r="DD99" s="745"/>
      <c r="DE99" s="745"/>
      <c r="DF99" s="746"/>
      <c r="DG99" s="744"/>
      <c r="DH99" s="745"/>
      <c r="DI99" s="745"/>
      <c r="DJ99" s="745"/>
      <c r="DK99" s="746"/>
      <c r="DL99" s="744"/>
      <c r="DM99" s="745"/>
      <c r="DN99" s="745"/>
      <c r="DO99" s="745"/>
      <c r="DP99" s="746"/>
      <c r="DQ99" s="744"/>
      <c r="DR99" s="745"/>
      <c r="DS99" s="745"/>
      <c r="DT99" s="745"/>
      <c r="DU99" s="746"/>
      <c r="DV99" s="741"/>
      <c r="DW99" s="742"/>
      <c r="DX99" s="742"/>
      <c r="DY99" s="742"/>
      <c r="DZ99" s="747"/>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41"/>
      <c r="BT100" s="742"/>
      <c r="BU100" s="742"/>
      <c r="BV100" s="742"/>
      <c r="BW100" s="742"/>
      <c r="BX100" s="742"/>
      <c r="BY100" s="742"/>
      <c r="BZ100" s="742"/>
      <c r="CA100" s="742"/>
      <c r="CB100" s="742"/>
      <c r="CC100" s="742"/>
      <c r="CD100" s="742"/>
      <c r="CE100" s="742"/>
      <c r="CF100" s="742"/>
      <c r="CG100" s="743"/>
      <c r="CH100" s="744"/>
      <c r="CI100" s="745"/>
      <c r="CJ100" s="745"/>
      <c r="CK100" s="745"/>
      <c r="CL100" s="746"/>
      <c r="CM100" s="744"/>
      <c r="CN100" s="745"/>
      <c r="CO100" s="745"/>
      <c r="CP100" s="745"/>
      <c r="CQ100" s="746"/>
      <c r="CR100" s="744"/>
      <c r="CS100" s="745"/>
      <c r="CT100" s="745"/>
      <c r="CU100" s="745"/>
      <c r="CV100" s="746"/>
      <c r="CW100" s="744"/>
      <c r="CX100" s="745"/>
      <c r="CY100" s="745"/>
      <c r="CZ100" s="745"/>
      <c r="DA100" s="746"/>
      <c r="DB100" s="744"/>
      <c r="DC100" s="745"/>
      <c r="DD100" s="745"/>
      <c r="DE100" s="745"/>
      <c r="DF100" s="746"/>
      <c r="DG100" s="744"/>
      <c r="DH100" s="745"/>
      <c r="DI100" s="745"/>
      <c r="DJ100" s="745"/>
      <c r="DK100" s="746"/>
      <c r="DL100" s="744"/>
      <c r="DM100" s="745"/>
      <c r="DN100" s="745"/>
      <c r="DO100" s="745"/>
      <c r="DP100" s="746"/>
      <c r="DQ100" s="744"/>
      <c r="DR100" s="745"/>
      <c r="DS100" s="745"/>
      <c r="DT100" s="745"/>
      <c r="DU100" s="746"/>
      <c r="DV100" s="741"/>
      <c r="DW100" s="742"/>
      <c r="DX100" s="742"/>
      <c r="DY100" s="742"/>
      <c r="DZ100" s="747"/>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41"/>
      <c r="BT101" s="742"/>
      <c r="BU101" s="742"/>
      <c r="BV101" s="742"/>
      <c r="BW101" s="742"/>
      <c r="BX101" s="742"/>
      <c r="BY101" s="742"/>
      <c r="BZ101" s="742"/>
      <c r="CA101" s="742"/>
      <c r="CB101" s="742"/>
      <c r="CC101" s="742"/>
      <c r="CD101" s="742"/>
      <c r="CE101" s="742"/>
      <c r="CF101" s="742"/>
      <c r="CG101" s="743"/>
      <c r="CH101" s="744"/>
      <c r="CI101" s="745"/>
      <c r="CJ101" s="745"/>
      <c r="CK101" s="745"/>
      <c r="CL101" s="746"/>
      <c r="CM101" s="744"/>
      <c r="CN101" s="745"/>
      <c r="CO101" s="745"/>
      <c r="CP101" s="745"/>
      <c r="CQ101" s="746"/>
      <c r="CR101" s="744"/>
      <c r="CS101" s="745"/>
      <c r="CT101" s="745"/>
      <c r="CU101" s="745"/>
      <c r="CV101" s="746"/>
      <c r="CW101" s="744"/>
      <c r="CX101" s="745"/>
      <c r="CY101" s="745"/>
      <c r="CZ101" s="745"/>
      <c r="DA101" s="746"/>
      <c r="DB101" s="744"/>
      <c r="DC101" s="745"/>
      <c r="DD101" s="745"/>
      <c r="DE101" s="745"/>
      <c r="DF101" s="746"/>
      <c r="DG101" s="744"/>
      <c r="DH101" s="745"/>
      <c r="DI101" s="745"/>
      <c r="DJ101" s="745"/>
      <c r="DK101" s="746"/>
      <c r="DL101" s="744"/>
      <c r="DM101" s="745"/>
      <c r="DN101" s="745"/>
      <c r="DO101" s="745"/>
      <c r="DP101" s="746"/>
      <c r="DQ101" s="744"/>
      <c r="DR101" s="745"/>
      <c r="DS101" s="745"/>
      <c r="DT101" s="745"/>
      <c r="DU101" s="746"/>
      <c r="DV101" s="741"/>
      <c r="DW101" s="742"/>
      <c r="DX101" s="742"/>
      <c r="DY101" s="742"/>
      <c r="DZ101" s="747"/>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249</v>
      </c>
      <c r="BR102" s="706" t="s">
        <v>455</v>
      </c>
      <c r="BS102" s="707"/>
      <c r="BT102" s="707"/>
      <c r="BU102" s="707"/>
      <c r="BV102" s="707"/>
      <c r="BW102" s="707"/>
      <c r="BX102" s="707"/>
      <c r="BY102" s="707"/>
      <c r="BZ102" s="707"/>
      <c r="CA102" s="707"/>
      <c r="CB102" s="707"/>
      <c r="CC102" s="707"/>
      <c r="CD102" s="707"/>
      <c r="CE102" s="707"/>
      <c r="CF102" s="707"/>
      <c r="CG102" s="708"/>
      <c r="CH102" s="755"/>
      <c r="CI102" s="756"/>
      <c r="CJ102" s="756"/>
      <c r="CK102" s="756"/>
      <c r="CL102" s="757"/>
      <c r="CM102" s="755"/>
      <c r="CN102" s="756"/>
      <c r="CO102" s="756"/>
      <c r="CP102" s="756"/>
      <c r="CQ102" s="757"/>
      <c r="CR102" s="758">
        <v>47</v>
      </c>
      <c r="CS102" s="719"/>
      <c r="CT102" s="719"/>
      <c r="CU102" s="719"/>
      <c r="CV102" s="759"/>
      <c r="CW102" s="758" t="s">
        <v>203</v>
      </c>
      <c r="CX102" s="719"/>
      <c r="CY102" s="719"/>
      <c r="CZ102" s="719"/>
      <c r="DA102" s="759"/>
      <c r="DB102" s="758" t="s">
        <v>203</v>
      </c>
      <c r="DC102" s="719"/>
      <c r="DD102" s="719"/>
      <c r="DE102" s="719"/>
      <c r="DF102" s="759"/>
      <c r="DG102" s="758">
        <v>867</v>
      </c>
      <c r="DH102" s="719"/>
      <c r="DI102" s="719"/>
      <c r="DJ102" s="719"/>
      <c r="DK102" s="759"/>
      <c r="DL102" s="758" t="s">
        <v>203</v>
      </c>
      <c r="DM102" s="719"/>
      <c r="DN102" s="719"/>
      <c r="DO102" s="719"/>
      <c r="DP102" s="759"/>
      <c r="DQ102" s="758" t="s">
        <v>203</v>
      </c>
      <c r="DR102" s="719"/>
      <c r="DS102" s="719"/>
      <c r="DT102" s="719"/>
      <c r="DU102" s="759"/>
      <c r="DV102" s="706"/>
      <c r="DW102" s="707"/>
      <c r="DX102" s="707"/>
      <c r="DY102" s="707"/>
      <c r="DZ102" s="760"/>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61" t="s">
        <v>474</v>
      </c>
      <c r="BR103" s="761"/>
      <c r="BS103" s="761"/>
      <c r="BT103" s="761"/>
      <c r="BU103" s="761"/>
      <c r="BV103" s="761"/>
      <c r="BW103" s="761"/>
      <c r="BX103" s="761"/>
      <c r="BY103" s="761"/>
      <c r="BZ103" s="761"/>
      <c r="CA103" s="761"/>
      <c r="CB103" s="761"/>
      <c r="CC103" s="761"/>
      <c r="CD103" s="761"/>
      <c r="CE103" s="761"/>
      <c r="CF103" s="761"/>
      <c r="CG103" s="761"/>
      <c r="CH103" s="761"/>
      <c r="CI103" s="761"/>
      <c r="CJ103" s="761"/>
      <c r="CK103" s="761"/>
      <c r="CL103" s="761"/>
      <c r="CM103" s="761"/>
      <c r="CN103" s="761"/>
      <c r="CO103" s="761"/>
      <c r="CP103" s="761"/>
      <c r="CQ103" s="761"/>
      <c r="CR103" s="761"/>
      <c r="CS103" s="761"/>
      <c r="CT103" s="761"/>
      <c r="CU103" s="761"/>
      <c r="CV103" s="761"/>
      <c r="CW103" s="761"/>
      <c r="CX103" s="761"/>
      <c r="CY103" s="761"/>
      <c r="CZ103" s="761"/>
      <c r="DA103" s="761"/>
      <c r="DB103" s="761"/>
      <c r="DC103" s="761"/>
      <c r="DD103" s="761"/>
      <c r="DE103" s="761"/>
      <c r="DF103" s="761"/>
      <c r="DG103" s="761"/>
      <c r="DH103" s="761"/>
      <c r="DI103" s="761"/>
      <c r="DJ103" s="761"/>
      <c r="DK103" s="761"/>
      <c r="DL103" s="761"/>
      <c r="DM103" s="761"/>
      <c r="DN103" s="761"/>
      <c r="DO103" s="761"/>
      <c r="DP103" s="761"/>
      <c r="DQ103" s="761"/>
      <c r="DR103" s="761"/>
      <c r="DS103" s="761"/>
      <c r="DT103" s="761"/>
      <c r="DU103" s="761"/>
      <c r="DV103" s="761"/>
      <c r="DW103" s="761"/>
      <c r="DX103" s="761"/>
      <c r="DY103" s="761"/>
      <c r="DZ103" s="761"/>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62" t="s">
        <v>475</v>
      </c>
      <c r="BR104" s="762"/>
      <c r="BS104" s="762"/>
      <c r="BT104" s="762"/>
      <c r="BU104" s="762"/>
      <c r="BV104" s="762"/>
      <c r="BW104" s="762"/>
      <c r="BX104" s="762"/>
      <c r="BY104" s="762"/>
      <c r="BZ104" s="762"/>
      <c r="CA104" s="762"/>
      <c r="CB104" s="762"/>
      <c r="CC104" s="762"/>
      <c r="CD104" s="762"/>
      <c r="CE104" s="762"/>
      <c r="CF104" s="762"/>
      <c r="CG104" s="762"/>
      <c r="CH104" s="762"/>
      <c r="CI104" s="762"/>
      <c r="CJ104" s="762"/>
      <c r="CK104" s="762"/>
      <c r="CL104" s="762"/>
      <c r="CM104" s="762"/>
      <c r="CN104" s="762"/>
      <c r="CO104" s="762"/>
      <c r="CP104" s="762"/>
      <c r="CQ104" s="762"/>
      <c r="CR104" s="762"/>
      <c r="CS104" s="762"/>
      <c r="CT104" s="762"/>
      <c r="CU104" s="762"/>
      <c r="CV104" s="762"/>
      <c r="CW104" s="762"/>
      <c r="CX104" s="762"/>
      <c r="CY104" s="762"/>
      <c r="CZ104" s="762"/>
      <c r="DA104" s="762"/>
      <c r="DB104" s="762"/>
      <c r="DC104" s="762"/>
      <c r="DD104" s="762"/>
      <c r="DE104" s="762"/>
      <c r="DF104" s="762"/>
      <c r="DG104" s="762"/>
      <c r="DH104" s="762"/>
      <c r="DI104" s="762"/>
      <c r="DJ104" s="762"/>
      <c r="DK104" s="762"/>
      <c r="DL104" s="762"/>
      <c r="DM104" s="762"/>
      <c r="DN104" s="762"/>
      <c r="DO104" s="762"/>
      <c r="DP104" s="762"/>
      <c r="DQ104" s="762"/>
      <c r="DR104" s="762"/>
      <c r="DS104" s="762"/>
      <c r="DT104" s="762"/>
      <c r="DU104" s="762"/>
      <c r="DV104" s="762"/>
      <c r="DW104" s="762"/>
      <c r="DX104" s="762"/>
      <c r="DY104" s="762"/>
      <c r="DZ104" s="762"/>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476</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282</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763" t="s">
        <v>477</v>
      </c>
      <c r="B108" s="764"/>
      <c r="C108" s="764"/>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4"/>
      <c r="AE108" s="764"/>
      <c r="AF108" s="764"/>
      <c r="AG108" s="764"/>
      <c r="AH108" s="764"/>
      <c r="AI108" s="764"/>
      <c r="AJ108" s="764"/>
      <c r="AK108" s="764"/>
      <c r="AL108" s="764"/>
      <c r="AM108" s="764"/>
      <c r="AN108" s="764"/>
      <c r="AO108" s="764"/>
      <c r="AP108" s="764"/>
      <c r="AQ108" s="764"/>
      <c r="AR108" s="764"/>
      <c r="AS108" s="764"/>
      <c r="AT108" s="765"/>
      <c r="AU108" s="763" t="s">
        <v>205</v>
      </c>
      <c r="AV108" s="764"/>
      <c r="AW108" s="764"/>
      <c r="AX108" s="764"/>
      <c r="AY108" s="764"/>
      <c r="AZ108" s="764"/>
      <c r="BA108" s="764"/>
      <c r="BB108" s="764"/>
      <c r="BC108" s="764"/>
      <c r="BD108" s="764"/>
      <c r="BE108" s="764"/>
      <c r="BF108" s="764"/>
      <c r="BG108" s="764"/>
      <c r="BH108" s="764"/>
      <c r="BI108" s="764"/>
      <c r="BJ108" s="764"/>
      <c r="BK108" s="764"/>
      <c r="BL108" s="764"/>
      <c r="BM108" s="764"/>
      <c r="BN108" s="764"/>
      <c r="BO108" s="764"/>
      <c r="BP108" s="764"/>
      <c r="BQ108" s="764"/>
      <c r="BR108" s="764"/>
      <c r="BS108" s="764"/>
      <c r="BT108" s="764"/>
      <c r="BU108" s="764"/>
      <c r="BV108" s="764"/>
      <c r="BW108" s="764"/>
      <c r="BX108" s="764"/>
      <c r="BY108" s="764"/>
      <c r="BZ108" s="764"/>
      <c r="CA108" s="764"/>
      <c r="CB108" s="764"/>
      <c r="CC108" s="764"/>
      <c r="CD108" s="764"/>
      <c r="CE108" s="764"/>
      <c r="CF108" s="764"/>
      <c r="CG108" s="764"/>
      <c r="CH108" s="764"/>
      <c r="CI108" s="764"/>
      <c r="CJ108" s="764"/>
      <c r="CK108" s="764"/>
      <c r="CL108" s="764"/>
      <c r="CM108" s="764"/>
      <c r="CN108" s="764"/>
      <c r="CO108" s="764"/>
      <c r="CP108" s="764"/>
      <c r="CQ108" s="764"/>
      <c r="CR108" s="764"/>
      <c r="CS108" s="764"/>
      <c r="CT108" s="764"/>
      <c r="CU108" s="764"/>
      <c r="CV108" s="764"/>
      <c r="CW108" s="764"/>
      <c r="CX108" s="764"/>
      <c r="CY108" s="764"/>
      <c r="CZ108" s="764"/>
      <c r="DA108" s="764"/>
      <c r="DB108" s="764"/>
      <c r="DC108" s="764"/>
      <c r="DD108" s="764"/>
      <c r="DE108" s="764"/>
      <c r="DF108" s="764"/>
      <c r="DG108" s="764"/>
      <c r="DH108" s="764"/>
      <c r="DI108" s="764"/>
      <c r="DJ108" s="764"/>
      <c r="DK108" s="764"/>
      <c r="DL108" s="764"/>
      <c r="DM108" s="764"/>
      <c r="DN108" s="764"/>
      <c r="DO108" s="764"/>
      <c r="DP108" s="764"/>
      <c r="DQ108" s="764"/>
      <c r="DR108" s="764"/>
      <c r="DS108" s="764"/>
      <c r="DT108" s="764"/>
      <c r="DU108" s="764"/>
      <c r="DV108" s="764"/>
      <c r="DW108" s="764"/>
      <c r="DX108" s="764"/>
      <c r="DY108" s="764"/>
      <c r="DZ108" s="765"/>
    </row>
    <row r="109" spans="1:131" s="48" customFormat="1" ht="26.25" customHeight="1" x14ac:dyDescent="0.2">
      <c r="A109" s="766" t="s">
        <v>478</v>
      </c>
      <c r="B109" s="767"/>
      <c r="C109" s="767"/>
      <c r="D109" s="767"/>
      <c r="E109" s="767"/>
      <c r="F109" s="767"/>
      <c r="G109" s="767"/>
      <c r="H109" s="767"/>
      <c r="I109" s="767"/>
      <c r="J109" s="767"/>
      <c r="K109" s="767"/>
      <c r="L109" s="767"/>
      <c r="M109" s="767"/>
      <c r="N109" s="767"/>
      <c r="O109" s="767"/>
      <c r="P109" s="767"/>
      <c r="Q109" s="767"/>
      <c r="R109" s="767"/>
      <c r="S109" s="767"/>
      <c r="T109" s="767"/>
      <c r="U109" s="767"/>
      <c r="V109" s="767"/>
      <c r="W109" s="767"/>
      <c r="X109" s="767"/>
      <c r="Y109" s="767"/>
      <c r="Z109" s="768"/>
      <c r="AA109" s="769" t="s">
        <v>479</v>
      </c>
      <c r="AB109" s="767"/>
      <c r="AC109" s="767"/>
      <c r="AD109" s="767"/>
      <c r="AE109" s="768"/>
      <c r="AF109" s="769" t="s">
        <v>480</v>
      </c>
      <c r="AG109" s="767"/>
      <c r="AH109" s="767"/>
      <c r="AI109" s="767"/>
      <c r="AJ109" s="768"/>
      <c r="AK109" s="769" t="s">
        <v>390</v>
      </c>
      <c r="AL109" s="767"/>
      <c r="AM109" s="767"/>
      <c r="AN109" s="767"/>
      <c r="AO109" s="768"/>
      <c r="AP109" s="769" t="s">
        <v>481</v>
      </c>
      <c r="AQ109" s="767"/>
      <c r="AR109" s="767"/>
      <c r="AS109" s="767"/>
      <c r="AT109" s="770"/>
      <c r="AU109" s="766" t="s">
        <v>478</v>
      </c>
      <c r="AV109" s="767"/>
      <c r="AW109" s="767"/>
      <c r="AX109" s="767"/>
      <c r="AY109" s="767"/>
      <c r="AZ109" s="767"/>
      <c r="BA109" s="767"/>
      <c r="BB109" s="767"/>
      <c r="BC109" s="767"/>
      <c r="BD109" s="767"/>
      <c r="BE109" s="767"/>
      <c r="BF109" s="767"/>
      <c r="BG109" s="767"/>
      <c r="BH109" s="767"/>
      <c r="BI109" s="767"/>
      <c r="BJ109" s="767"/>
      <c r="BK109" s="767"/>
      <c r="BL109" s="767"/>
      <c r="BM109" s="767"/>
      <c r="BN109" s="767"/>
      <c r="BO109" s="767"/>
      <c r="BP109" s="768"/>
      <c r="BQ109" s="769" t="s">
        <v>479</v>
      </c>
      <c r="BR109" s="767"/>
      <c r="BS109" s="767"/>
      <c r="BT109" s="767"/>
      <c r="BU109" s="768"/>
      <c r="BV109" s="769" t="s">
        <v>480</v>
      </c>
      <c r="BW109" s="767"/>
      <c r="BX109" s="767"/>
      <c r="BY109" s="767"/>
      <c r="BZ109" s="768"/>
      <c r="CA109" s="769" t="s">
        <v>390</v>
      </c>
      <c r="CB109" s="767"/>
      <c r="CC109" s="767"/>
      <c r="CD109" s="767"/>
      <c r="CE109" s="768"/>
      <c r="CF109" s="771" t="s">
        <v>481</v>
      </c>
      <c r="CG109" s="771"/>
      <c r="CH109" s="771"/>
      <c r="CI109" s="771"/>
      <c r="CJ109" s="771"/>
      <c r="CK109" s="769" t="s">
        <v>99</v>
      </c>
      <c r="CL109" s="767"/>
      <c r="CM109" s="767"/>
      <c r="CN109" s="767"/>
      <c r="CO109" s="767"/>
      <c r="CP109" s="767"/>
      <c r="CQ109" s="767"/>
      <c r="CR109" s="767"/>
      <c r="CS109" s="767"/>
      <c r="CT109" s="767"/>
      <c r="CU109" s="767"/>
      <c r="CV109" s="767"/>
      <c r="CW109" s="767"/>
      <c r="CX109" s="767"/>
      <c r="CY109" s="767"/>
      <c r="CZ109" s="767"/>
      <c r="DA109" s="767"/>
      <c r="DB109" s="767"/>
      <c r="DC109" s="767"/>
      <c r="DD109" s="767"/>
      <c r="DE109" s="767"/>
      <c r="DF109" s="768"/>
      <c r="DG109" s="769" t="s">
        <v>479</v>
      </c>
      <c r="DH109" s="767"/>
      <c r="DI109" s="767"/>
      <c r="DJ109" s="767"/>
      <c r="DK109" s="768"/>
      <c r="DL109" s="769" t="s">
        <v>480</v>
      </c>
      <c r="DM109" s="767"/>
      <c r="DN109" s="767"/>
      <c r="DO109" s="767"/>
      <c r="DP109" s="768"/>
      <c r="DQ109" s="769" t="s">
        <v>390</v>
      </c>
      <c r="DR109" s="767"/>
      <c r="DS109" s="767"/>
      <c r="DT109" s="767"/>
      <c r="DU109" s="768"/>
      <c r="DV109" s="769" t="s">
        <v>481</v>
      </c>
      <c r="DW109" s="767"/>
      <c r="DX109" s="767"/>
      <c r="DY109" s="767"/>
      <c r="DZ109" s="770"/>
    </row>
    <row r="110" spans="1:131" s="48" customFormat="1" ht="26.25" customHeight="1" x14ac:dyDescent="0.2">
      <c r="A110" s="772" t="s">
        <v>329</v>
      </c>
      <c r="B110" s="773"/>
      <c r="C110" s="773"/>
      <c r="D110" s="773"/>
      <c r="E110" s="773"/>
      <c r="F110" s="773"/>
      <c r="G110" s="773"/>
      <c r="H110" s="773"/>
      <c r="I110" s="773"/>
      <c r="J110" s="773"/>
      <c r="K110" s="773"/>
      <c r="L110" s="773"/>
      <c r="M110" s="773"/>
      <c r="N110" s="773"/>
      <c r="O110" s="773"/>
      <c r="P110" s="773"/>
      <c r="Q110" s="773"/>
      <c r="R110" s="773"/>
      <c r="S110" s="773"/>
      <c r="T110" s="773"/>
      <c r="U110" s="773"/>
      <c r="V110" s="773"/>
      <c r="W110" s="773"/>
      <c r="X110" s="773"/>
      <c r="Y110" s="773"/>
      <c r="Z110" s="774"/>
      <c r="AA110" s="775">
        <v>959179</v>
      </c>
      <c r="AB110" s="776"/>
      <c r="AC110" s="776"/>
      <c r="AD110" s="776"/>
      <c r="AE110" s="777"/>
      <c r="AF110" s="778">
        <v>1006709</v>
      </c>
      <c r="AG110" s="776"/>
      <c r="AH110" s="776"/>
      <c r="AI110" s="776"/>
      <c r="AJ110" s="777"/>
      <c r="AK110" s="778">
        <v>1003451</v>
      </c>
      <c r="AL110" s="776"/>
      <c r="AM110" s="776"/>
      <c r="AN110" s="776"/>
      <c r="AO110" s="777"/>
      <c r="AP110" s="779">
        <v>9</v>
      </c>
      <c r="AQ110" s="780"/>
      <c r="AR110" s="780"/>
      <c r="AS110" s="780"/>
      <c r="AT110" s="781"/>
      <c r="AU110" s="984" t="s">
        <v>125</v>
      </c>
      <c r="AV110" s="985"/>
      <c r="AW110" s="985"/>
      <c r="AX110" s="985"/>
      <c r="AY110" s="985"/>
      <c r="AZ110" s="782" t="s">
        <v>482</v>
      </c>
      <c r="BA110" s="773"/>
      <c r="BB110" s="773"/>
      <c r="BC110" s="773"/>
      <c r="BD110" s="773"/>
      <c r="BE110" s="773"/>
      <c r="BF110" s="773"/>
      <c r="BG110" s="773"/>
      <c r="BH110" s="773"/>
      <c r="BI110" s="773"/>
      <c r="BJ110" s="773"/>
      <c r="BK110" s="773"/>
      <c r="BL110" s="773"/>
      <c r="BM110" s="773"/>
      <c r="BN110" s="773"/>
      <c r="BO110" s="773"/>
      <c r="BP110" s="774"/>
      <c r="BQ110" s="783">
        <v>10640513</v>
      </c>
      <c r="BR110" s="784"/>
      <c r="BS110" s="784"/>
      <c r="BT110" s="784"/>
      <c r="BU110" s="784"/>
      <c r="BV110" s="784">
        <v>10600986</v>
      </c>
      <c r="BW110" s="784"/>
      <c r="BX110" s="784"/>
      <c r="BY110" s="784"/>
      <c r="BZ110" s="784"/>
      <c r="CA110" s="784">
        <v>10454516</v>
      </c>
      <c r="CB110" s="784"/>
      <c r="CC110" s="784"/>
      <c r="CD110" s="784"/>
      <c r="CE110" s="784"/>
      <c r="CF110" s="785">
        <v>93.3</v>
      </c>
      <c r="CG110" s="786"/>
      <c r="CH110" s="786"/>
      <c r="CI110" s="786"/>
      <c r="CJ110" s="786"/>
      <c r="CK110" s="990" t="s">
        <v>169</v>
      </c>
      <c r="CL110" s="991"/>
      <c r="CM110" s="782" t="s">
        <v>63</v>
      </c>
      <c r="CN110" s="773"/>
      <c r="CO110" s="773"/>
      <c r="CP110" s="773"/>
      <c r="CQ110" s="773"/>
      <c r="CR110" s="773"/>
      <c r="CS110" s="773"/>
      <c r="CT110" s="773"/>
      <c r="CU110" s="773"/>
      <c r="CV110" s="773"/>
      <c r="CW110" s="773"/>
      <c r="CX110" s="773"/>
      <c r="CY110" s="773"/>
      <c r="CZ110" s="773"/>
      <c r="DA110" s="773"/>
      <c r="DB110" s="773"/>
      <c r="DC110" s="773"/>
      <c r="DD110" s="773"/>
      <c r="DE110" s="773"/>
      <c r="DF110" s="774"/>
      <c r="DG110" s="783" t="s">
        <v>203</v>
      </c>
      <c r="DH110" s="784"/>
      <c r="DI110" s="784"/>
      <c r="DJ110" s="784"/>
      <c r="DK110" s="784"/>
      <c r="DL110" s="784" t="s">
        <v>203</v>
      </c>
      <c r="DM110" s="784"/>
      <c r="DN110" s="784"/>
      <c r="DO110" s="784"/>
      <c r="DP110" s="784"/>
      <c r="DQ110" s="784" t="s">
        <v>203</v>
      </c>
      <c r="DR110" s="784"/>
      <c r="DS110" s="784"/>
      <c r="DT110" s="784"/>
      <c r="DU110" s="784"/>
      <c r="DV110" s="787" t="s">
        <v>203</v>
      </c>
      <c r="DW110" s="787"/>
      <c r="DX110" s="787"/>
      <c r="DY110" s="787"/>
      <c r="DZ110" s="788"/>
    </row>
    <row r="111" spans="1:131" s="48" customFormat="1" ht="26.25" customHeight="1" x14ac:dyDescent="0.2">
      <c r="A111" s="789" t="s">
        <v>457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790"/>
      <c r="AA111" s="791" t="s">
        <v>203</v>
      </c>
      <c r="AB111" s="792"/>
      <c r="AC111" s="792"/>
      <c r="AD111" s="792"/>
      <c r="AE111" s="793"/>
      <c r="AF111" s="794" t="s">
        <v>203</v>
      </c>
      <c r="AG111" s="792"/>
      <c r="AH111" s="792"/>
      <c r="AI111" s="792"/>
      <c r="AJ111" s="793"/>
      <c r="AK111" s="794" t="s">
        <v>203</v>
      </c>
      <c r="AL111" s="792"/>
      <c r="AM111" s="792"/>
      <c r="AN111" s="792"/>
      <c r="AO111" s="793"/>
      <c r="AP111" s="795" t="s">
        <v>203</v>
      </c>
      <c r="AQ111" s="796"/>
      <c r="AR111" s="796"/>
      <c r="AS111" s="796"/>
      <c r="AT111" s="797"/>
      <c r="AU111" s="986"/>
      <c r="AV111" s="987"/>
      <c r="AW111" s="987"/>
      <c r="AX111" s="987"/>
      <c r="AY111" s="987"/>
      <c r="AZ111" s="798" t="s">
        <v>483</v>
      </c>
      <c r="BA111" s="799"/>
      <c r="BB111" s="799"/>
      <c r="BC111" s="799"/>
      <c r="BD111" s="799"/>
      <c r="BE111" s="799"/>
      <c r="BF111" s="799"/>
      <c r="BG111" s="799"/>
      <c r="BH111" s="799"/>
      <c r="BI111" s="799"/>
      <c r="BJ111" s="799"/>
      <c r="BK111" s="799"/>
      <c r="BL111" s="799"/>
      <c r="BM111" s="799"/>
      <c r="BN111" s="799"/>
      <c r="BO111" s="799"/>
      <c r="BP111" s="800"/>
      <c r="BQ111" s="801">
        <v>867313</v>
      </c>
      <c r="BR111" s="802"/>
      <c r="BS111" s="802"/>
      <c r="BT111" s="802"/>
      <c r="BU111" s="802"/>
      <c r="BV111" s="802">
        <v>867313</v>
      </c>
      <c r="BW111" s="802"/>
      <c r="BX111" s="802"/>
      <c r="BY111" s="802"/>
      <c r="BZ111" s="802"/>
      <c r="CA111" s="802">
        <v>867313</v>
      </c>
      <c r="CB111" s="802"/>
      <c r="CC111" s="802"/>
      <c r="CD111" s="802"/>
      <c r="CE111" s="802"/>
      <c r="CF111" s="803">
        <v>7.7</v>
      </c>
      <c r="CG111" s="804"/>
      <c r="CH111" s="804"/>
      <c r="CI111" s="804"/>
      <c r="CJ111" s="804"/>
      <c r="CK111" s="992"/>
      <c r="CL111" s="993"/>
      <c r="CM111" s="798" t="s">
        <v>139</v>
      </c>
      <c r="CN111" s="799"/>
      <c r="CO111" s="799"/>
      <c r="CP111" s="799"/>
      <c r="CQ111" s="799"/>
      <c r="CR111" s="799"/>
      <c r="CS111" s="799"/>
      <c r="CT111" s="799"/>
      <c r="CU111" s="799"/>
      <c r="CV111" s="799"/>
      <c r="CW111" s="799"/>
      <c r="CX111" s="799"/>
      <c r="CY111" s="799"/>
      <c r="CZ111" s="799"/>
      <c r="DA111" s="799"/>
      <c r="DB111" s="799"/>
      <c r="DC111" s="799"/>
      <c r="DD111" s="799"/>
      <c r="DE111" s="799"/>
      <c r="DF111" s="800"/>
      <c r="DG111" s="801" t="s">
        <v>203</v>
      </c>
      <c r="DH111" s="802"/>
      <c r="DI111" s="802"/>
      <c r="DJ111" s="802"/>
      <c r="DK111" s="802"/>
      <c r="DL111" s="802" t="s">
        <v>203</v>
      </c>
      <c r="DM111" s="802"/>
      <c r="DN111" s="802"/>
      <c r="DO111" s="802"/>
      <c r="DP111" s="802"/>
      <c r="DQ111" s="802" t="s">
        <v>203</v>
      </c>
      <c r="DR111" s="802"/>
      <c r="DS111" s="802"/>
      <c r="DT111" s="802"/>
      <c r="DU111" s="802"/>
      <c r="DV111" s="805" t="s">
        <v>203</v>
      </c>
      <c r="DW111" s="805"/>
      <c r="DX111" s="805"/>
      <c r="DY111" s="805"/>
      <c r="DZ111" s="806"/>
    </row>
    <row r="112" spans="1:131" s="48" customFormat="1" ht="26.25" customHeight="1" x14ac:dyDescent="0.2">
      <c r="A112" s="953" t="s">
        <v>158</v>
      </c>
      <c r="B112" s="954"/>
      <c r="C112" s="799" t="s">
        <v>484</v>
      </c>
      <c r="D112" s="799"/>
      <c r="E112" s="799"/>
      <c r="F112" s="799"/>
      <c r="G112" s="799"/>
      <c r="H112" s="799"/>
      <c r="I112" s="799"/>
      <c r="J112" s="799"/>
      <c r="K112" s="799"/>
      <c r="L112" s="799"/>
      <c r="M112" s="799"/>
      <c r="N112" s="799"/>
      <c r="O112" s="799"/>
      <c r="P112" s="799"/>
      <c r="Q112" s="799"/>
      <c r="R112" s="799"/>
      <c r="S112" s="799"/>
      <c r="T112" s="799"/>
      <c r="U112" s="799"/>
      <c r="V112" s="799"/>
      <c r="W112" s="799"/>
      <c r="X112" s="799"/>
      <c r="Y112" s="799"/>
      <c r="Z112" s="800"/>
      <c r="AA112" s="791" t="s">
        <v>203</v>
      </c>
      <c r="AB112" s="792"/>
      <c r="AC112" s="792"/>
      <c r="AD112" s="792"/>
      <c r="AE112" s="793"/>
      <c r="AF112" s="794" t="s">
        <v>203</v>
      </c>
      <c r="AG112" s="792"/>
      <c r="AH112" s="792"/>
      <c r="AI112" s="792"/>
      <c r="AJ112" s="793"/>
      <c r="AK112" s="794" t="s">
        <v>203</v>
      </c>
      <c r="AL112" s="792"/>
      <c r="AM112" s="792"/>
      <c r="AN112" s="792"/>
      <c r="AO112" s="793"/>
      <c r="AP112" s="795" t="s">
        <v>203</v>
      </c>
      <c r="AQ112" s="796"/>
      <c r="AR112" s="796"/>
      <c r="AS112" s="796"/>
      <c r="AT112" s="797"/>
      <c r="AU112" s="986"/>
      <c r="AV112" s="987"/>
      <c r="AW112" s="987"/>
      <c r="AX112" s="987"/>
      <c r="AY112" s="987"/>
      <c r="AZ112" s="798" t="s">
        <v>270</v>
      </c>
      <c r="BA112" s="799"/>
      <c r="BB112" s="799"/>
      <c r="BC112" s="799"/>
      <c r="BD112" s="799"/>
      <c r="BE112" s="799"/>
      <c r="BF112" s="799"/>
      <c r="BG112" s="799"/>
      <c r="BH112" s="799"/>
      <c r="BI112" s="799"/>
      <c r="BJ112" s="799"/>
      <c r="BK112" s="799"/>
      <c r="BL112" s="799"/>
      <c r="BM112" s="799"/>
      <c r="BN112" s="799"/>
      <c r="BO112" s="799"/>
      <c r="BP112" s="800"/>
      <c r="BQ112" s="801">
        <v>1971332</v>
      </c>
      <c r="BR112" s="802"/>
      <c r="BS112" s="802"/>
      <c r="BT112" s="802"/>
      <c r="BU112" s="802"/>
      <c r="BV112" s="802">
        <v>1826043</v>
      </c>
      <c r="BW112" s="802"/>
      <c r="BX112" s="802"/>
      <c r="BY112" s="802"/>
      <c r="BZ112" s="802"/>
      <c r="CA112" s="802">
        <v>1699634</v>
      </c>
      <c r="CB112" s="802"/>
      <c r="CC112" s="802"/>
      <c r="CD112" s="802"/>
      <c r="CE112" s="802"/>
      <c r="CF112" s="803">
        <v>15.2</v>
      </c>
      <c r="CG112" s="804"/>
      <c r="CH112" s="804"/>
      <c r="CI112" s="804"/>
      <c r="CJ112" s="804"/>
      <c r="CK112" s="992"/>
      <c r="CL112" s="993"/>
      <c r="CM112" s="798" t="s">
        <v>399</v>
      </c>
      <c r="CN112" s="799"/>
      <c r="CO112" s="799"/>
      <c r="CP112" s="799"/>
      <c r="CQ112" s="799"/>
      <c r="CR112" s="799"/>
      <c r="CS112" s="799"/>
      <c r="CT112" s="799"/>
      <c r="CU112" s="799"/>
      <c r="CV112" s="799"/>
      <c r="CW112" s="799"/>
      <c r="CX112" s="799"/>
      <c r="CY112" s="799"/>
      <c r="CZ112" s="799"/>
      <c r="DA112" s="799"/>
      <c r="DB112" s="799"/>
      <c r="DC112" s="799"/>
      <c r="DD112" s="799"/>
      <c r="DE112" s="799"/>
      <c r="DF112" s="800"/>
      <c r="DG112" s="801" t="s">
        <v>203</v>
      </c>
      <c r="DH112" s="802"/>
      <c r="DI112" s="802"/>
      <c r="DJ112" s="802"/>
      <c r="DK112" s="802"/>
      <c r="DL112" s="802" t="s">
        <v>203</v>
      </c>
      <c r="DM112" s="802"/>
      <c r="DN112" s="802"/>
      <c r="DO112" s="802"/>
      <c r="DP112" s="802"/>
      <c r="DQ112" s="802" t="s">
        <v>203</v>
      </c>
      <c r="DR112" s="802"/>
      <c r="DS112" s="802"/>
      <c r="DT112" s="802"/>
      <c r="DU112" s="802"/>
      <c r="DV112" s="805" t="s">
        <v>203</v>
      </c>
      <c r="DW112" s="805"/>
      <c r="DX112" s="805"/>
      <c r="DY112" s="805"/>
      <c r="DZ112" s="806"/>
    </row>
    <row r="113" spans="1:130" s="48" customFormat="1" ht="26.25" customHeight="1" x14ac:dyDescent="0.2">
      <c r="A113" s="955"/>
      <c r="B113" s="956"/>
      <c r="C113" s="799" t="s">
        <v>486</v>
      </c>
      <c r="D113" s="799"/>
      <c r="E113" s="799"/>
      <c r="F113" s="799"/>
      <c r="G113" s="799"/>
      <c r="H113" s="799"/>
      <c r="I113" s="799"/>
      <c r="J113" s="799"/>
      <c r="K113" s="799"/>
      <c r="L113" s="799"/>
      <c r="M113" s="799"/>
      <c r="N113" s="799"/>
      <c r="O113" s="799"/>
      <c r="P113" s="799"/>
      <c r="Q113" s="799"/>
      <c r="R113" s="799"/>
      <c r="S113" s="799"/>
      <c r="T113" s="799"/>
      <c r="U113" s="799"/>
      <c r="V113" s="799"/>
      <c r="W113" s="799"/>
      <c r="X113" s="799"/>
      <c r="Y113" s="799"/>
      <c r="Z113" s="800"/>
      <c r="AA113" s="791">
        <v>68652</v>
      </c>
      <c r="AB113" s="792"/>
      <c r="AC113" s="792"/>
      <c r="AD113" s="792"/>
      <c r="AE113" s="793"/>
      <c r="AF113" s="794">
        <v>56182</v>
      </c>
      <c r="AG113" s="792"/>
      <c r="AH113" s="792"/>
      <c r="AI113" s="792"/>
      <c r="AJ113" s="793"/>
      <c r="AK113" s="794">
        <v>61818</v>
      </c>
      <c r="AL113" s="792"/>
      <c r="AM113" s="792"/>
      <c r="AN113" s="792"/>
      <c r="AO113" s="793"/>
      <c r="AP113" s="795">
        <v>0.6</v>
      </c>
      <c r="AQ113" s="796"/>
      <c r="AR113" s="796"/>
      <c r="AS113" s="796"/>
      <c r="AT113" s="797"/>
      <c r="AU113" s="986"/>
      <c r="AV113" s="987"/>
      <c r="AW113" s="987"/>
      <c r="AX113" s="987"/>
      <c r="AY113" s="987"/>
      <c r="AZ113" s="798" t="s">
        <v>208</v>
      </c>
      <c r="BA113" s="799"/>
      <c r="BB113" s="799"/>
      <c r="BC113" s="799"/>
      <c r="BD113" s="799"/>
      <c r="BE113" s="799"/>
      <c r="BF113" s="799"/>
      <c r="BG113" s="799"/>
      <c r="BH113" s="799"/>
      <c r="BI113" s="799"/>
      <c r="BJ113" s="799"/>
      <c r="BK113" s="799"/>
      <c r="BL113" s="799"/>
      <c r="BM113" s="799"/>
      <c r="BN113" s="799"/>
      <c r="BO113" s="799"/>
      <c r="BP113" s="800"/>
      <c r="BQ113" s="801">
        <v>1286316</v>
      </c>
      <c r="BR113" s="802"/>
      <c r="BS113" s="802"/>
      <c r="BT113" s="802"/>
      <c r="BU113" s="802"/>
      <c r="BV113" s="802">
        <v>1392798</v>
      </c>
      <c r="BW113" s="802"/>
      <c r="BX113" s="802"/>
      <c r="BY113" s="802"/>
      <c r="BZ113" s="802"/>
      <c r="CA113" s="802">
        <v>1337751</v>
      </c>
      <c r="CB113" s="802"/>
      <c r="CC113" s="802"/>
      <c r="CD113" s="802"/>
      <c r="CE113" s="802"/>
      <c r="CF113" s="803">
        <v>11.9</v>
      </c>
      <c r="CG113" s="804"/>
      <c r="CH113" s="804"/>
      <c r="CI113" s="804"/>
      <c r="CJ113" s="804"/>
      <c r="CK113" s="992"/>
      <c r="CL113" s="993"/>
      <c r="CM113" s="798" t="s">
        <v>410</v>
      </c>
      <c r="CN113" s="799"/>
      <c r="CO113" s="799"/>
      <c r="CP113" s="799"/>
      <c r="CQ113" s="799"/>
      <c r="CR113" s="799"/>
      <c r="CS113" s="799"/>
      <c r="CT113" s="799"/>
      <c r="CU113" s="799"/>
      <c r="CV113" s="799"/>
      <c r="CW113" s="799"/>
      <c r="CX113" s="799"/>
      <c r="CY113" s="799"/>
      <c r="CZ113" s="799"/>
      <c r="DA113" s="799"/>
      <c r="DB113" s="799"/>
      <c r="DC113" s="799"/>
      <c r="DD113" s="799"/>
      <c r="DE113" s="799"/>
      <c r="DF113" s="800"/>
      <c r="DG113" s="791" t="s">
        <v>203</v>
      </c>
      <c r="DH113" s="792"/>
      <c r="DI113" s="792"/>
      <c r="DJ113" s="792"/>
      <c r="DK113" s="793"/>
      <c r="DL113" s="794" t="s">
        <v>203</v>
      </c>
      <c r="DM113" s="792"/>
      <c r="DN113" s="792"/>
      <c r="DO113" s="792"/>
      <c r="DP113" s="793"/>
      <c r="DQ113" s="794" t="s">
        <v>203</v>
      </c>
      <c r="DR113" s="792"/>
      <c r="DS113" s="792"/>
      <c r="DT113" s="792"/>
      <c r="DU113" s="793"/>
      <c r="DV113" s="795" t="s">
        <v>203</v>
      </c>
      <c r="DW113" s="796"/>
      <c r="DX113" s="796"/>
      <c r="DY113" s="796"/>
      <c r="DZ113" s="797"/>
    </row>
    <row r="114" spans="1:130" s="48" customFormat="1" ht="26.25" customHeight="1" x14ac:dyDescent="0.2">
      <c r="A114" s="955"/>
      <c r="B114" s="956"/>
      <c r="C114" s="799" t="s">
        <v>488</v>
      </c>
      <c r="D114" s="799"/>
      <c r="E114" s="799"/>
      <c r="F114" s="799"/>
      <c r="G114" s="799"/>
      <c r="H114" s="799"/>
      <c r="I114" s="799"/>
      <c r="J114" s="799"/>
      <c r="K114" s="799"/>
      <c r="L114" s="799"/>
      <c r="M114" s="799"/>
      <c r="N114" s="799"/>
      <c r="O114" s="799"/>
      <c r="P114" s="799"/>
      <c r="Q114" s="799"/>
      <c r="R114" s="799"/>
      <c r="S114" s="799"/>
      <c r="T114" s="799"/>
      <c r="U114" s="799"/>
      <c r="V114" s="799"/>
      <c r="W114" s="799"/>
      <c r="X114" s="799"/>
      <c r="Y114" s="799"/>
      <c r="Z114" s="800"/>
      <c r="AA114" s="791">
        <v>178909</v>
      </c>
      <c r="AB114" s="792"/>
      <c r="AC114" s="792"/>
      <c r="AD114" s="792"/>
      <c r="AE114" s="793"/>
      <c r="AF114" s="794">
        <v>182533</v>
      </c>
      <c r="AG114" s="792"/>
      <c r="AH114" s="792"/>
      <c r="AI114" s="792"/>
      <c r="AJ114" s="793"/>
      <c r="AK114" s="794">
        <v>167023</v>
      </c>
      <c r="AL114" s="792"/>
      <c r="AM114" s="792"/>
      <c r="AN114" s="792"/>
      <c r="AO114" s="793"/>
      <c r="AP114" s="795">
        <v>1.5</v>
      </c>
      <c r="AQ114" s="796"/>
      <c r="AR114" s="796"/>
      <c r="AS114" s="796"/>
      <c r="AT114" s="797"/>
      <c r="AU114" s="986"/>
      <c r="AV114" s="987"/>
      <c r="AW114" s="987"/>
      <c r="AX114" s="987"/>
      <c r="AY114" s="987"/>
      <c r="AZ114" s="798" t="s">
        <v>489</v>
      </c>
      <c r="BA114" s="799"/>
      <c r="BB114" s="799"/>
      <c r="BC114" s="799"/>
      <c r="BD114" s="799"/>
      <c r="BE114" s="799"/>
      <c r="BF114" s="799"/>
      <c r="BG114" s="799"/>
      <c r="BH114" s="799"/>
      <c r="BI114" s="799"/>
      <c r="BJ114" s="799"/>
      <c r="BK114" s="799"/>
      <c r="BL114" s="799"/>
      <c r="BM114" s="799"/>
      <c r="BN114" s="799"/>
      <c r="BO114" s="799"/>
      <c r="BP114" s="800"/>
      <c r="BQ114" s="801">
        <v>1402002</v>
      </c>
      <c r="BR114" s="802"/>
      <c r="BS114" s="802"/>
      <c r="BT114" s="802"/>
      <c r="BU114" s="802"/>
      <c r="BV114" s="802">
        <v>1439129</v>
      </c>
      <c r="BW114" s="802"/>
      <c r="BX114" s="802"/>
      <c r="BY114" s="802"/>
      <c r="BZ114" s="802"/>
      <c r="CA114" s="802">
        <v>1497293</v>
      </c>
      <c r="CB114" s="802"/>
      <c r="CC114" s="802"/>
      <c r="CD114" s="802"/>
      <c r="CE114" s="802"/>
      <c r="CF114" s="803">
        <v>13.4</v>
      </c>
      <c r="CG114" s="804"/>
      <c r="CH114" s="804"/>
      <c r="CI114" s="804"/>
      <c r="CJ114" s="804"/>
      <c r="CK114" s="992"/>
      <c r="CL114" s="993"/>
      <c r="CM114" s="798" t="s">
        <v>155</v>
      </c>
      <c r="CN114" s="799"/>
      <c r="CO114" s="799"/>
      <c r="CP114" s="799"/>
      <c r="CQ114" s="799"/>
      <c r="CR114" s="799"/>
      <c r="CS114" s="799"/>
      <c r="CT114" s="799"/>
      <c r="CU114" s="799"/>
      <c r="CV114" s="799"/>
      <c r="CW114" s="799"/>
      <c r="CX114" s="799"/>
      <c r="CY114" s="799"/>
      <c r="CZ114" s="799"/>
      <c r="DA114" s="799"/>
      <c r="DB114" s="799"/>
      <c r="DC114" s="799"/>
      <c r="DD114" s="799"/>
      <c r="DE114" s="799"/>
      <c r="DF114" s="800"/>
      <c r="DG114" s="791" t="s">
        <v>203</v>
      </c>
      <c r="DH114" s="792"/>
      <c r="DI114" s="792"/>
      <c r="DJ114" s="792"/>
      <c r="DK114" s="793"/>
      <c r="DL114" s="794" t="s">
        <v>203</v>
      </c>
      <c r="DM114" s="792"/>
      <c r="DN114" s="792"/>
      <c r="DO114" s="792"/>
      <c r="DP114" s="793"/>
      <c r="DQ114" s="794" t="s">
        <v>203</v>
      </c>
      <c r="DR114" s="792"/>
      <c r="DS114" s="792"/>
      <c r="DT114" s="792"/>
      <c r="DU114" s="793"/>
      <c r="DV114" s="795" t="s">
        <v>203</v>
      </c>
      <c r="DW114" s="796"/>
      <c r="DX114" s="796"/>
      <c r="DY114" s="796"/>
      <c r="DZ114" s="797"/>
    </row>
    <row r="115" spans="1:130" s="48" customFormat="1" ht="26.25" customHeight="1" x14ac:dyDescent="0.2">
      <c r="A115" s="955"/>
      <c r="B115" s="956"/>
      <c r="C115" s="799" t="s">
        <v>378</v>
      </c>
      <c r="D115" s="799"/>
      <c r="E115" s="799"/>
      <c r="F115" s="799"/>
      <c r="G115" s="799"/>
      <c r="H115" s="799"/>
      <c r="I115" s="799"/>
      <c r="J115" s="799"/>
      <c r="K115" s="799"/>
      <c r="L115" s="799"/>
      <c r="M115" s="799"/>
      <c r="N115" s="799"/>
      <c r="O115" s="799"/>
      <c r="P115" s="799"/>
      <c r="Q115" s="799"/>
      <c r="R115" s="799"/>
      <c r="S115" s="799"/>
      <c r="T115" s="799"/>
      <c r="U115" s="799"/>
      <c r="V115" s="799"/>
      <c r="W115" s="799"/>
      <c r="X115" s="799"/>
      <c r="Y115" s="799"/>
      <c r="Z115" s="800"/>
      <c r="AA115" s="791">
        <v>1417</v>
      </c>
      <c r="AB115" s="792"/>
      <c r="AC115" s="792"/>
      <c r="AD115" s="792"/>
      <c r="AE115" s="793"/>
      <c r="AF115" s="794">
        <v>1920</v>
      </c>
      <c r="AG115" s="792"/>
      <c r="AH115" s="792"/>
      <c r="AI115" s="792"/>
      <c r="AJ115" s="793"/>
      <c r="AK115" s="794">
        <v>2126</v>
      </c>
      <c r="AL115" s="792"/>
      <c r="AM115" s="792"/>
      <c r="AN115" s="792"/>
      <c r="AO115" s="793"/>
      <c r="AP115" s="795">
        <v>0</v>
      </c>
      <c r="AQ115" s="796"/>
      <c r="AR115" s="796"/>
      <c r="AS115" s="796"/>
      <c r="AT115" s="797"/>
      <c r="AU115" s="986"/>
      <c r="AV115" s="987"/>
      <c r="AW115" s="987"/>
      <c r="AX115" s="987"/>
      <c r="AY115" s="987"/>
      <c r="AZ115" s="798" t="s">
        <v>348</v>
      </c>
      <c r="BA115" s="799"/>
      <c r="BB115" s="799"/>
      <c r="BC115" s="799"/>
      <c r="BD115" s="799"/>
      <c r="BE115" s="799"/>
      <c r="BF115" s="799"/>
      <c r="BG115" s="799"/>
      <c r="BH115" s="799"/>
      <c r="BI115" s="799"/>
      <c r="BJ115" s="799"/>
      <c r="BK115" s="799"/>
      <c r="BL115" s="799"/>
      <c r="BM115" s="799"/>
      <c r="BN115" s="799"/>
      <c r="BO115" s="799"/>
      <c r="BP115" s="800"/>
      <c r="BQ115" s="801" t="s">
        <v>203</v>
      </c>
      <c r="BR115" s="802"/>
      <c r="BS115" s="802"/>
      <c r="BT115" s="802"/>
      <c r="BU115" s="802"/>
      <c r="BV115" s="802" t="s">
        <v>203</v>
      </c>
      <c r="BW115" s="802"/>
      <c r="BX115" s="802"/>
      <c r="BY115" s="802"/>
      <c r="BZ115" s="802"/>
      <c r="CA115" s="802" t="s">
        <v>203</v>
      </c>
      <c r="CB115" s="802"/>
      <c r="CC115" s="802"/>
      <c r="CD115" s="802"/>
      <c r="CE115" s="802"/>
      <c r="CF115" s="803" t="s">
        <v>203</v>
      </c>
      <c r="CG115" s="804"/>
      <c r="CH115" s="804"/>
      <c r="CI115" s="804"/>
      <c r="CJ115" s="804"/>
      <c r="CK115" s="992"/>
      <c r="CL115" s="993"/>
      <c r="CM115" s="798" t="s">
        <v>35</v>
      </c>
      <c r="CN115" s="799"/>
      <c r="CO115" s="799"/>
      <c r="CP115" s="799"/>
      <c r="CQ115" s="799"/>
      <c r="CR115" s="799"/>
      <c r="CS115" s="799"/>
      <c r="CT115" s="799"/>
      <c r="CU115" s="799"/>
      <c r="CV115" s="799"/>
      <c r="CW115" s="799"/>
      <c r="CX115" s="799"/>
      <c r="CY115" s="799"/>
      <c r="CZ115" s="799"/>
      <c r="DA115" s="799"/>
      <c r="DB115" s="799"/>
      <c r="DC115" s="799"/>
      <c r="DD115" s="799"/>
      <c r="DE115" s="799"/>
      <c r="DF115" s="800"/>
      <c r="DG115" s="791">
        <v>867313</v>
      </c>
      <c r="DH115" s="792"/>
      <c r="DI115" s="792"/>
      <c r="DJ115" s="792"/>
      <c r="DK115" s="793"/>
      <c r="DL115" s="794">
        <v>867313</v>
      </c>
      <c r="DM115" s="792"/>
      <c r="DN115" s="792"/>
      <c r="DO115" s="792"/>
      <c r="DP115" s="793"/>
      <c r="DQ115" s="794">
        <v>867313</v>
      </c>
      <c r="DR115" s="792"/>
      <c r="DS115" s="792"/>
      <c r="DT115" s="792"/>
      <c r="DU115" s="793"/>
      <c r="DV115" s="795">
        <v>7.7</v>
      </c>
      <c r="DW115" s="796"/>
      <c r="DX115" s="796"/>
      <c r="DY115" s="796"/>
      <c r="DZ115" s="797"/>
    </row>
    <row r="116" spans="1:130" s="48" customFormat="1" ht="26.25" customHeight="1" x14ac:dyDescent="0.2">
      <c r="A116" s="957"/>
      <c r="B116" s="958"/>
      <c r="C116" s="807" t="s">
        <v>1</v>
      </c>
      <c r="D116" s="807"/>
      <c r="E116" s="807"/>
      <c r="F116" s="807"/>
      <c r="G116" s="807"/>
      <c r="H116" s="807"/>
      <c r="I116" s="807"/>
      <c r="J116" s="807"/>
      <c r="K116" s="807"/>
      <c r="L116" s="807"/>
      <c r="M116" s="807"/>
      <c r="N116" s="807"/>
      <c r="O116" s="807"/>
      <c r="P116" s="807"/>
      <c r="Q116" s="807"/>
      <c r="R116" s="807"/>
      <c r="S116" s="807"/>
      <c r="T116" s="807"/>
      <c r="U116" s="807"/>
      <c r="V116" s="807"/>
      <c r="W116" s="807"/>
      <c r="X116" s="807"/>
      <c r="Y116" s="807"/>
      <c r="Z116" s="808"/>
      <c r="AA116" s="791" t="s">
        <v>203</v>
      </c>
      <c r="AB116" s="792"/>
      <c r="AC116" s="792"/>
      <c r="AD116" s="792"/>
      <c r="AE116" s="793"/>
      <c r="AF116" s="794" t="s">
        <v>203</v>
      </c>
      <c r="AG116" s="792"/>
      <c r="AH116" s="792"/>
      <c r="AI116" s="792"/>
      <c r="AJ116" s="793"/>
      <c r="AK116" s="794" t="s">
        <v>203</v>
      </c>
      <c r="AL116" s="792"/>
      <c r="AM116" s="792"/>
      <c r="AN116" s="792"/>
      <c r="AO116" s="793"/>
      <c r="AP116" s="795" t="s">
        <v>203</v>
      </c>
      <c r="AQ116" s="796"/>
      <c r="AR116" s="796"/>
      <c r="AS116" s="796"/>
      <c r="AT116" s="797"/>
      <c r="AU116" s="986"/>
      <c r="AV116" s="987"/>
      <c r="AW116" s="987"/>
      <c r="AX116" s="987"/>
      <c r="AY116" s="987"/>
      <c r="AZ116" s="809" t="s">
        <v>227</v>
      </c>
      <c r="BA116" s="810"/>
      <c r="BB116" s="810"/>
      <c r="BC116" s="810"/>
      <c r="BD116" s="810"/>
      <c r="BE116" s="810"/>
      <c r="BF116" s="810"/>
      <c r="BG116" s="810"/>
      <c r="BH116" s="810"/>
      <c r="BI116" s="810"/>
      <c r="BJ116" s="810"/>
      <c r="BK116" s="810"/>
      <c r="BL116" s="810"/>
      <c r="BM116" s="810"/>
      <c r="BN116" s="810"/>
      <c r="BO116" s="810"/>
      <c r="BP116" s="811"/>
      <c r="BQ116" s="801" t="s">
        <v>203</v>
      </c>
      <c r="BR116" s="802"/>
      <c r="BS116" s="802"/>
      <c r="BT116" s="802"/>
      <c r="BU116" s="802"/>
      <c r="BV116" s="802" t="s">
        <v>203</v>
      </c>
      <c r="BW116" s="802"/>
      <c r="BX116" s="802"/>
      <c r="BY116" s="802"/>
      <c r="BZ116" s="802"/>
      <c r="CA116" s="802" t="s">
        <v>203</v>
      </c>
      <c r="CB116" s="802"/>
      <c r="CC116" s="802"/>
      <c r="CD116" s="802"/>
      <c r="CE116" s="802"/>
      <c r="CF116" s="803" t="s">
        <v>203</v>
      </c>
      <c r="CG116" s="804"/>
      <c r="CH116" s="804"/>
      <c r="CI116" s="804"/>
      <c r="CJ116" s="804"/>
      <c r="CK116" s="992"/>
      <c r="CL116" s="993"/>
      <c r="CM116" s="798" t="s">
        <v>15</v>
      </c>
      <c r="CN116" s="799"/>
      <c r="CO116" s="799"/>
      <c r="CP116" s="799"/>
      <c r="CQ116" s="799"/>
      <c r="CR116" s="799"/>
      <c r="CS116" s="799"/>
      <c r="CT116" s="799"/>
      <c r="CU116" s="799"/>
      <c r="CV116" s="799"/>
      <c r="CW116" s="799"/>
      <c r="CX116" s="799"/>
      <c r="CY116" s="799"/>
      <c r="CZ116" s="799"/>
      <c r="DA116" s="799"/>
      <c r="DB116" s="799"/>
      <c r="DC116" s="799"/>
      <c r="DD116" s="799"/>
      <c r="DE116" s="799"/>
      <c r="DF116" s="800"/>
      <c r="DG116" s="791" t="s">
        <v>203</v>
      </c>
      <c r="DH116" s="792"/>
      <c r="DI116" s="792"/>
      <c r="DJ116" s="792"/>
      <c r="DK116" s="793"/>
      <c r="DL116" s="794" t="s">
        <v>203</v>
      </c>
      <c r="DM116" s="792"/>
      <c r="DN116" s="792"/>
      <c r="DO116" s="792"/>
      <c r="DP116" s="793"/>
      <c r="DQ116" s="794" t="s">
        <v>203</v>
      </c>
      <c r="DR116" s="792"/>
      <c r="DS116" s="792"/>
      <c r="DT116" s="792"/>
      <c r="DU116" s="793"/>
      <c r="DV116" s="795" t="s">
        <v>203</v>
      </c>
      <c r="DW116" s="796"/>
      <c r="DX116" s="796"/>
      <c r="DY116" s="796"/>
      <c r="DZ116" s="797"/>
    </row>
    <row r="117" spans="1:130" s="48" customFormat="1" ht="26.25" customHeight="1" x14ac:dyDescent="0.2">
      <c r="A117" s="766" t="s">
        <v>274</v>
      </c>
      <c r="B117" s="767"/>
      <c r="C117" s="767"/>
      <c r="D117" s="767"/>
      <c r="E117" s="767"/>
      <c r="F117" s="767"/>
      <c r="G117" s="767"/>
      <c r="H117" s="767"/>
      <c r="I117" s="767"/>
      <c r="J117" s="767"/>
      <c r="K117" s="767"/>
      <c r="L117" s="767"/>
      <c r="M117" s="767"/>
      <c r="N117" s="767"/>
      <c r="O117" s="767"/>
      <c r="P117" s="767"/>
      <c r="Q117" s="767"/>
      <c r="R117" s="767"/>
      <c r="S117" s="767"/>
      <c r="T117" s="767"/>
      <c r="U117" s="767"/>
      <c r="V117" s="767"/>
      <c r="W117" s="767"/>
      <c r="X117" s="767"/>
      <c r="Y117" s="812" t="s">
        <v>323</v>
      </c>
      <c r="Z117" s="768"/>
      <c r="AA117" s="813">
        <v>1208157</v>
      </c>
      <c r="AB117" s="814"/>
      <c r="AC117" s="814"/>
      <c r="AD117" s="814"/>
      <c r="AE117" s="815"/>
      <c r="AF117" s="816">
        <v>1247344</v>
      </c>
      <c r="AG117" s="814"/>
      <c r="AH117" s="814"/>
      <c r="AI117" s="814"/>
      <c r="AJ117" s="815"/>
      <c r="AK117" s="816">
        <v>1234418</v>
      </c>
      <c r="AL117" s="814"/>
      <c r="AM117" s="814"/>
      <c r="AN117" s="814"/>
      <c r="AO117" s="815"/>
      <c r="AP117" s="817"/>
      <c r="AQ117" s="818"/>
      <c r="AR117" s="818"/>
      <c r="AS117" s="818"/>
      <c r="AT117" s="819"/>
      <c r="AU117" s="986"/>
      <c r="AV117" s="987"/>
      <c r="AW117" s="987"/>
      <c r="AX117" s="987"/>
      <c r="AY117" s="987"/>
      <c r="AZ117" s="820" t="s">
        <v>364</v>
      </c>
      <c r="BA117" s="821"/>
      <c r="BB117" s="821"/>
      <c r="BC117" s="821"/>
      <c r="BD117" s="821"/>
      <c r="BE117" s="821"/>
      <c r="BF117" s="821"/>
      <c r="BG117" s="821"/>
      <c r="BH117" s="821"/>
      <c r="BI117" s="821"/>
      <c r="BJ117" s="821"/>
      <c r="BK117" s="821"/>
      <c r="BL117" s="821"/>
      <c r="BM117" s="821"/>
      <c r="BN117" s="821"/>
      <c r="BO117" s="821"/>
      <c r="BP117" s="822"/>
      <c r="BQ117" s="801" t="s">
        <v>203</v>
      </c>
      <c r="BR117" s="802"/>
      <c r="BS117" s="802"/>
      <c r="BT117" s="802"/>
      <c r="BU117" s="802"/>
      <c r="BV117" s="802" t="s">
        <v>203</v>
      </c>
      <c r="BW117" s="802"/>
      <c r="BX117" s="802"/>
      <c r="BY117" s="802"/>
      <c r="BZ117" s="802"/>
      <c r="CA117" s="802" t="s">
        <v>203</v>
      </c>
      <c r="CB117" s="802"/>
      <c r="CC117" s="802"/>
      <c r="CD117" s="802"/>
      <c r="CE117" s="802"/>
      <c r="CF117" s="803" t="s">
        <v>203</v>
      </c>
      <c r="CG117" s="804"/>
      <c r="CH117" s="804"/>
      <c r="CI117" s="804"/>
      <c r="CJ117" s="804"/>
      <c r="CK117" s="992"/>
      <c r="CL117" s="993"/>
      <c r="CM117" s="798" t="s">
        <v>340</v>
      </c>
      <c r="CN117" s="799"/>
      <c r="CO117" s="799"/>
      <c r="CP117" s="799"/>
      <c r="CQ117" s="799"/>
      <c r="CR117" s="799"/>
      <c r="CS117" s="799"/>
      <c r="CT117" s="799"/>
      <c r="CU117" s="799"/>
      <c r="CV117" s="799"/>
      <c r="CW117" s="799"/>
      <c r="CX117" s="799"/>
      <c r="CY117" s="799"/>
      <c r="CZ117" s="799"/>
      <c r="DA117" s="799"/>
      <c r="DB117" s="799"/>
      <c r="DC117" s="799"/>
      <c r="DD117" s="799"/>
      <c r="DE117" s="799"/>
      <c r="DF117" s="800"/>
      <c r="DG117" s="791" t="s">
        <v>203</v>
      </c>
      <c r="DH117" s="792"/>
      <c r="DI117" s="792"/>
      <c r="DJ117" s="792"/>
      <c r="DK117" s="793"/>
      <c r="DL117" s="794" t="s">
        <v>203</v>
      </c>
      <c r="DM117" s="792"/>
      <c r="DN117" s="792"/>
      <c r="DO117" s="792"/>
      <c r="DP117" s="793"/>
      <c r="DQ117" s="794" t="s">
        <v>203</v>
      </c>
      <c r="DR117" s="792"/>
      <c r="DS117" s="792"/>
      <c r="DT117" s="792"/>
      <c r="DU117" s="793"/>
      <c r="DV117" s="795" t="s">
        <v>203</v>
      </c>
      <c r="DW117" s="796"/>
      <c r="DX117" s="796"/>
      <c r="DY117" s="796"/>
      <c r="DZ117" s="797"/>
    </row>
    <row r="118" spans="1:130" s="48" customFormat="1" ht="26.25" customHeight="1" x14ac:dyDescent="0.2">
      <c r="A118" s="766" t="s">
        <v>99</v>
      </c>
      <c r="B118" s="767"/>
      <c r="C118" s="767"/>
      <c r="D118" s="767"/>
      <c r="E118" s="767"/>
      <c r="F118" s="767"/>
      <c r="G118" s="767"/>
      <c r="H118" s="767"/>
      <c r="I118" s="767"/>
      <c r="J118" s="767"/>
      <c r="K118" s="767"/>
      <c r="L118" s="767"/>
      <c r="M118" s="767"/>
      <c r="N118" s="767"/>
      <c r="O118" s="767"/>
      <c r="P118" s="767"/>
      <c r="Q118" s="767"/>
      <c r="R118" s="767"/>
      <c r="S118" s="767"/>
      <c r="T118" s="767"/>
      <c r="U118" s="767"/>
      <c r="V118" s="767"/>
      <c r="W118" s="767"/>
      <c r="X118" s="767"/>
      <c r="Y118" s="767"/>
      <c r="Z118" s="768"/>
      <c r="AA118" s="769" t="s">
        <v>479</v>
      </c>
      <c r="AB118" s="767"/>
      <c r="AC118" s="767"/>
      <c r="AD118" s="767"/>
      <c r="AE118" s="768"/>
      <c r="AF118" s="769" t="s">
        <v>480</v>
      </c>
      <c r="AG118" s="767"/>
      <c r="AH118" s="767"/>
      <c r="AI118" s="767"/>
      <c r="AJ118" s="768"/>
      <c r="AK118" s="769" t="s">
        <v>390</v>
      </c>
      <c r="AL118" s="767"/>
      <c r="AM118" s="767"/>
      <c r="AN118" s="767"/>
      <c r="AO118" s="768"/>
      <c r="AP118" s="769" t="s">
        <v>481</v>
      </c>
      <c r="AQ118" s="767"/>
      <c r="AR118" s="767"/>
      <c r="AS118" s="767"/>
      <c r="AT118" s="770"/>
      <c r="AU118" s="986"/>
      <c r="AV118" s="987"/>
      <c r="AW118" s="987"/>
      <c r="AX118" s="987"/>
      <c r="AY118" s="987"/>
      <c r="AZ118" s="823" t="s">
        <v>490</v>
      </c>
      <c r="BA118" s="807"/>
      <c r="BB118" s="807"/>
      <c r="BC118" s="807"/>
      <c r="BD118" s="807"/>
      <c r="BE118" s="807"/>
      <c r="BF118" s="807"/>
      <c r="BG118" s="807"/>
      <c r="BH118" s="807"/>
      <c r="BI118" s="807"/>
      <c r="BJ118" s="807"/>
      <c r="BK118" s="807"/>
      <c r="BL118" s="807"/>
      <c r="BM118" s="807"/>
      <c r="BN118" s="807"/>
      <c r="BO118" s="807"/>
      <c r="BP118" s="808"/>
      <c r="BQ118" s="824" t="s">
        <v>203</v>
      </c>
      <c r="BR118" s="825"/>
      <c r="BS118" s="825"/>
      <c r="BT118" s="825"/>
      <c r="BU118" s="825"/>
      <c r="BV118" s="825" t="s">
        <v>203</v>
      </c>
      <c r="BW118" s="825"/>
      <c r="BX118" s="825"/>
      <c r="BY118" s="825"/>
      <c r="BZ118" s="825"/>
      <c r="CA118" s="825" t="s">
        <v>203</v>
      </c>
      <c r="CB118" s="825"/>
      <c r="CC118" s="825"/>
      <c r="CD118" s="825"/>
      <c r="CE118" s="825"/>
      <c r="CF118" s="803" t="s">
        <v>203</v>
      </c>
      <c r="CG118" s="804"/>
      <c r="CH118" s="804"/>
      <c r="CI118" s="804"/>
      <c r="CJ118" s="804"/>
      <c r="CK118" s="992"/>
      <c r="CL118" s="993"/>
      <c r="CM118" s="798" t="s">
        <v>491</v>
      </c>
      <c r="CN118" s="799"/>
      <c r="CO118" s="799"/>
      <c r="CP118" s="799"/>
      <c r="CQ118" s="799"/>
      <c r="CR118" s="799"/>
      <c r="CS118" s="799"/>
      <c r="CT118" s="799"/>
      <c r="CU118" s="799"/>
      <c r="CV118" s="799"/>
      <c r="CW118" s="799"/>
      <c r="CX118" s="799"/>
      <c r="CY118" s="799"/>
      <c r="CZ118" s="799"/>
      <c r="DA118" s="799"/>
      <c r="DB118" s="799"/>
      <c r="DC118" s="799"/>
      <c r="DD118" s="799"/>
      <c r="DE118" s="799"/>
      <c r="DF118" s="800"/>
      <c r="DG118" s="791" t="s">
        <v>203</v>
      </c>
      <c r="DH118" s="792"/>
      <c r="DI118" s="792"/>
      <c r="DJ118" s="792"/>
      <c r="DK118" s="793"/>
      <c r="DL118" s="794" t="s">
        <v>203</v>
      </c>
      <c r="DM118" s="792"/>
      <c r="DN118" s="792"/>
      <c r="DO118" s="792"/>
      <c r="DP118" s="793"/>
      <c r="DQ118" s="794" t="s">
        <v>203</v>
      </c>
      <c r="DR118" s="792"/>
      <c r="DS118" s="792"/>
      <c r="DT118" s="792"/>
      <c r="DU118" s="793"/>
      <c r="DV118" s="795" t="s">
        <v>203</v>
      </c>
      <c r="DW118" s="796"/>
      <c r="DX118" s="796"/>
      <c r="DY118" s="796"/>
      <c r="DZ118" s="797"/>
    </row>
    <row r="119" spans="1:130" s="48" customFormat="1" ht="26.25" customHeight="1" x14ac:dyDescent="0.2">
      <c r="A119" s="996" t="s">
        <v>169</v>
      </c>
      <c r="B119" s="991"/>
      <c r="C119" s="782" t="s">
        <v>63</v>
      </c>
      <c r="D119" s="773"/>
      <c r="E119" s="773"/>
      <c r="F119" s="773"/>
      <c r="G119" s="773"/>
      <c r="H119" s="773"/>
      <c r="I119" s="773"/>
      <c r="J119" s="773"/>
      <c r="K119" s="773"/>
      <c r="L119" s="773"/>
      <c r="M119" s="773"/>
      <c r="N119" s="773"/>
      <c r="O119" s="773"/>
      <c r="P119" s="773"/>
      <c r="Q119" s="773"/>
      <c r="R119" s="773"/>
      <c r="S119" s="773"/>
      <c r="T119" s="773"/>
      <c r="U119" s="773"/>
      <c r="V119" s="773"/>
      <c r="W119" s="773"/>
      <c r="X119" s="773"/>
      <c r="Y119" s="773"/>
      <c r="Z119" s="774"/>
      <c r="AA119" s="775" t="s">
        <v>203</v>
      </c>
      <c r="AB119" s="776"/>
      <c r="AC119" s="776"/>
      <c r="AD119" s="776"/>
      <c r="AE119" s="777"/>
      <c r="AF119" s="778" t="s">
        <v>203</v>
      </c>
      <c r="AG119" s="776"/>
      <c r="AH119" s="776"/>
      <c r="AI119" s="776"/>
      <c r="AJ119" s="777"/>
      <c r="AK119" s="778" t="s">
        <v>203</v>
      </c>
      <c r="AL119" s="776"/>
      <c r="AM119" s="776"/>
      <c r="AN119" s="776"/>
      <c r="AO119" s="777"/>
      <c r="AP119" s="779" t="s">
        <v>203</v>
      </c>
      <c r="AQ119" s="780"/>
      <c r="AR119" s="780"/>
      <c r="AS119" s="780"/>
      <c r="AT119" s="781"/>
      <c r="AU119" s="988"/>
      <c r="AV119" s="989"/>
      <c r="AW119" s="989"/>
      <c r="AX119" s="989"/>
      <c r="AY119" s="989"/>
      <c r="AZ119" s="69" t="s">
        <v>274</v>
      </c>
      <c r="BA119" s="69"/>
      <c r="BB119" s="69"/>
      <c r="BC119" s="69"/>
      <c r="BD119" s="69"/>
      <c r="BE119" s="69"/>
      <c r="BF119" s="69"/>
      <c r="BG119" s="69"/>
      <c r="BH119" s="69"/>
      <c r="BI119" s="69"/>
      <c r="BJ119" s="69"/>
      <c r="BK119" s="69"/>
      <c r="BL119" s="69"/>
      <c r="BM119" s="69"/>
      <c r="BN119" s="69"/>
      <c r="BO119" s="812" t="s">
        <v>173</v>
      </c>
      <c r="BP119" s="826"/>
      <c r="BQ119" s="824">
        <v>16167476</v>
      </c>
      <c r="BR119" s="825"/>
      <c r="BS119" s="825"/>
      <c r="BT119" s="825"/>
      <c r="BU119" s="825"/>
      <c r="BV119" s="825">
        <v>16126269</v>
      </c>
      <c r="BW119" s="825"/>
      <c r="BX119" s="825"/>
      <c r="BY119" s="825"/>
      <c r="BZ119" s="825"/>
      <c r="CA119" s="825">
        <v>15856507</v>
      </c>
      <c r="CB119" s="825"/>
      <c r="CC119" s="825"/>
      <c r="CD119" s="825"/>
      <c r="CE119" s="825"/>
      <c r="CF119" s="827"/>
      <c r="CG119" s="828"/>
      <c r="CH119" s="828"/>
      <c r="CI119" s="828"/>
      <c r="CJ119" s="829"/>
      <c r="CK119" s="994"/>
      <c r="CL119" s="995"/>
      <c r="CM119" s="823" t="s">
        <v>492</v>
      </c>
      <c r="CN119" s="807"/>
      <c r="CO119" s="807"/>
      <c r="CP119" s="807"/>
      <c r="CQ119" s="807"/>
      <c r="CR119" s="807"/>
      <c r="CS119" s="807"/>
      <c r="CT119" s="807"/>
      <c r="CU119" s="807"/>
      <c r="CV119" s="807"/>
      <c r="CW119" s="807"/>
      <c r="CX119" s="807"/>
      <c r="CY119" s="807"/>
      <c r="CZ119" s="807"/>
      <c r="DA119" s="807"/>
      <c r="DB119" s="807"/>
      <c r="DC119" s="807"/>
      <c r="DD119" s="807"/>
      <c r="DE119" s="807"/>
      <c r="DF119" s="808"/>
      <c r="DG119" s="830" t="s">
        <v>203</v>
      </c>
      <c r="DH119" s="831"/>
      <c r="DI119" s="831"/>
      <c r="DJ119" s="831"/>
      <c r="DK119" s="832"/>
      <c r="DL119" s="833" t="s">
        <v>203</v>
      </c>
      <c r="DM119" s="831"/>
      <c r="DN119" s="831"/>
      <c r="DO119" s="831"/>
      <c r="DP119" s="832"/>
      <c r="DQ119" s="833" t="s">
        <v>203</v>
      </c>
      <c r="DR119" s="831"/>
      <c r="DS119" s="831"/>
      <c r="DT119" s="831"/>
      <c r="DU119" s="832"/>
      <c r="DV119" s="834" t="s">
        <v>203</v>
      </c>
      <c r="DW119" s="835"/>
      <c r="DX119" s="835"/>
      <c r="DY119" s="835"/>
      <c r="DZ119" s="836"/>
    </row>
    <row r="120" spans="1:130" s="48" customFormat="1" ht="26.25" customHeight="1" x14ac:dyDescent="0.2">
      <c r="A120" s="997"/>
      <c r="B120" s="993"/>
      <c r="C120" s="798" t="s">
        <v>139</v>
      </c>
      <c r="D120" s="799"/>
      <c r="E120" s="799"/>
      <c r="F120" s="799"/>
      <c r="G120" s="799"/>
      <c r="H120" s="799"/>
      <c r="I120" s="799"/>
      <c r="J120" s="799"/>
      <c r="K120" s="799"/>
      <c r="L120" s="799"/>
      <c r="M120" s="799"/>
      <c r="N120" s="799"/>
      <c r="O120" s="799"/>
      <c r="P120" s="799"/>
      <c r="Q120" s="799"/>
      <c r="R120" s="799"/>
      <c r="S120" s="799"/>
      <c r="T120" s="799"/>
      <c r="U120" s="799"/>
      <c r="V120" s="799"/>
      <c r="W120" s="799"/>
      <c r="X120" s="799"/>
      <c r="Y120" s="799"/>
      <c r="Z120" s="800"/>
      <c r="AA120" s="791" t="s">
        <v>203</v>
      </c>
      <c r="AB120" s="792"/>
      <c r="AC120" s="792"/>
      <c r="AD120" s="792"/>
      <c r="AE120" s="793"/>
      <c r="AF120" s="794" t="s">
        <v>203</v>
      </c>
      <c r="AG120" s="792"/>
      <c r="AH120" s="792"/>
      <c r="AI120" s="792"/>
      <c r="AJ120" s="793"/>
      <c r="AK120" s="794" t="s">
        <v>203</v>
      </c>
      <c r="AL120" s="792"/>
      <c r="AM120" s="792"/>
      <c r="AN120" s="792"/>
      <c r="AO120" s="793"/>
      <c r="AP120" s="795" t="s">
        <v>203</v>
      </c>
      <c r="AQ120" s="796"/>
      <c r="AR120" s="796"/>
      <c r="AS120" s="796"/>
      <c r="AT120" s="797"/>
      <c r="AU120" s="959" t="s">
        <v>485</v>
      </c>
      <c r="AV120" s="960"/>
      <c r="AW120" s="960"/>
      <c r="AX120" s="960"/>
      <c r="AY120" s="961"/>
      <c r="AZ120" s="782" t="s">
        <v>219</v>
      </c>
      <c r="BA120" s="773"/>
      <c r="BB120" s="773"/>
      <c r="BC120" s="773"/>
      <c r="BD120" s="773"/>
      <c r="BE120" s="773"/>
      <c r="BF120" s="773"/>
      <c r="BG120" s="773"/>
      <c r="BH120" s="773"/>
      <c r="BI120" s="773"/>
      <c r="BJ120" s="773"/>
      <c r="BK120" s="773"/>
      <c r="BL120" s="773"/>
      <c r="BM120" s="773"/>
      <c r="BN120" s="773"/>
      <c r="BO120" s="773"/>
      <c r="BP120" s="774"/>
      <c r="BQ120" s="783">
        <v>3271682</v>
      </c>
      <c r="BR120" s="784"/>
      <c r="BS120" s="784"/>
      <c r="BT120" s="784"/>
      <c r="BU120" s="784"/>
      <c r="BV120" s="784">
        <v>4732643</v>
      </c>
      <c r="BW120" s="784"/>
      <c r="BX120" s="784"/>
      <c r="BY120" s="784"/>
      <c r="BZ120" s="784"/>
      <c r="CA120" s="784">
        <v>4425852</v>
      </c>
      <c r="CB120" s="784"/>
      <c r="CC120" s="784"/>
      <c r="CD120" s="784"/>
      <c r="CE120" s="784"/>
      <c r="CF120" s="785">
        <v>39.5</v>
      </c>
      <c r="CG120" s="786"/>
      <c r="CH120" s="786"/>
      <c r="CI120" s="786"/>
      <c r="CJ120" s="786"/>
      <c r="CK120" s="967" t="s">
        <v>271</v>
      </c>
      <c r="CL120" s="968"/>
      <c r="CM120" s="968"/>
      <c r="CN120" s="968"/>
      <c r="CO120" s="969"/>
      <c r="CP120" s="837" t="s">
        <v>397</v>
      </c>
      <c r="CQ120" s="838"/>
      <c r="CR120" s="838"/>
      <c r="CS120" s="838"/>
      <c r="CT120" s="838"/>
      <c r="CU120" s="838"/>
      <c r="CV120" s="838"/>
      <c r="CW120" s="838"/>
      <c r="CX120" s="838"/>
      <c r="CY120" s="838"/>
      <c r="CZ120" s="838"/>
      <c r="DA120" s="838"/>
      <c r="DB120" s="838"/>
      <c r="DC120" s="838"/>
      <c r="DD120" s="838"/>
      <c r="DE120" s="838"/>
      <c r="DF120" s="839"/>
      <c r="DG120" s="783">
        <v>1953327</v>
      </c>
      <c r="DH120" s="784"/>
      <c r="DI120" s="784"/>
      <c r="DJ120" s="784"/>
      <c r="DK120" s="784"/>
      <c r="DL120" s="784">
        <v>1805805</v>
      </c>
      <c r="DM120" s="784"/>
      <c r="DN120" s="784"/>
      <c r="DO120" s="784"/>
      <c r="DP120" s="784"/>
      <c r="DQ120" s="784">
        <v>1676959</v>
      </c>
      <c r="DR120" s="784"/>
      <c r="DS120" s="784"/>
      <c r="DT120" s="784"/>
      <c r="DU120" s="784"/>
      <c r="DV120" s="787">
        <v>15</v>
      </c>
      <c r="DW120" s="787"/>
      <c r="DX120" s="787"/>
      <c r="DY120" s="787"/>
      <c r="DZ120" s="788"/>
    </row>
    <row r="121" spans="1:130" s="48" customFormat="1" ht="26.25" customHeight="1" x14ac:dyDescent="0.2">
      <c r="A121" s="997"/>
      <c r="B121" s="993"/>
      <c r="C121" s="820" t="s">
        <v>141</v>
      </c>
      <c r="D121" s="821"/>
      <c r="E121" s="821"/>
      <c r="F121" s="821"/>
      <c r="G121" s="821"/>
      <c r="H121" s="821"/>
      <c r="I121" s="821"/>
      <c r="J121" s="821"/>
      <c r="K121" s="821"/>
      <c r="L121" s="821"/>
      <c r="M121" s="821"/>
      <c r="N121" s="821"/>
      <c r="O121" s="821"/>
      <c r="P121" s="821"/>
      <c r="Q121" s="821"/>
      <c r="R121" s="821"/>
      <c r="S121" s="821"/>
      <c r="T121" s="821"/>
      <c r="U121" s="821"/>
      <c r="V121" s="821"/>
      <c r="W121" s="821"/>
      <c r="X121" s="821"/>
      <c r="Y121" s="821"/>
      <c r="Z121" s="822"/>
      <c r="AA121" s="791" t="s">
        <v>203</v>
      </c>
      <c r="AB121" s="792"/>
      <c r="AC121" s="792"/>
      <c r="AD121" s="792"/>
      <c r="AE121" s="793"/>
      <c r="AF121" s="794" t="s">
        <v>203</v>
      </c>
      <c r="AG121" s="792"/>
      <c r="AH121" s="792"/>
      <c r="AI121" s="792"/>
      <c r="AJ121" s="793"/>
      <c r="AK121" s="794" t="s">
        <v>203</v>
      </c>
      <c r="AL121" s="792"/>
      <c r="AM121" s="792"/>
      <c r="AN121" s="792"/>
      <c r="AO121" s="793"/>
      <c r="AP121" s="795" t="s">
        <v>203</v>
      </c>
      <c r="AQ121" s="796"/>
      <c r="AR121" s="796"/>
      <c r="AS121" s="796"/>
      <c r="AT121" s="797"/>
      <c r="AU121" s="962"/>
      <c r="AV121" s="963"/>
      <c r="AW121" s="963"/>
      <c r="AX121" s="963"/>
      <c r="AY121" s="964"/>
      <c r="AZ121" s="798" t="s">
        <v>391</v>
      </c>
      <c r="BA121" s="799"/>
      <c r="BB121" s="799"/>
      <c r="BC121" s="799"/>
      <c r="BD121" s="799"/>
      <c r="BE121" s="799"/>
      <c r="BF121" s="799"/>
      <c r="BG121" s="799"/>
      <c r="BH121" s="799"/>
      <c r="BI121" s="799"/>
      <c r="BJ121" s="799"/>
      <c r="BK121" s="799"/>
      <c r="BL121" s="799"/>
      <c r="BM121" s="799"/>
      <c r="BN121" s="799"/>
      <c r="BO121" s="799"/>
      <c r="BP121" s="800"/>
      <c r="BQ121" s="801">
        <v>4253767</v>
      </c>
      <c r="BR121" s="802"/>
      <c r="BS121" s="802"/>
      <c r="BT121" s="802"/>
      <c r="BU121" s="802"/>
      <c r="BV121" s="802">
        <v>4562597</v>
      </c>
      <c r="BW121" s="802"/>
      <c r="BX121" s="802"/>
      <c r="BY121" s="802"/>
      <c r="BZ121" s="802"/>
      <c r="CA121" s="802">
        <v>4835788</v>
      </c>
      <c r="CB121" s="802"/>
      <c r="CC121" s="802"/>
      <c r="CD121" s="802"/>
      <c r="CE121" s="802"/>
      <c r="CF121" s="803">
        <v>43.1</v>
      </c>
      <c r="CG121" s="804"/>
      <c r="CH121" s="804"/>
      <c r="CI121" s="804"/>
      <c r="CJ121" s="804"/>
      <c r="CK121" s="970"/>
      <c r="CL121" s="971"/>
      <c r="CM121" s="971"/>
      <c r="CN121" s="971"/>
      <c r="CO121" s="972"/>
      <c r="CP121" s="840" t="s">
        <v>467</v>
      </c>
      <c r="CQ121" s="841"/>
      <c r="CR121" s="841"/>
      <c r="CS121" s="841"/>
      <c r="CT121" s="841"/>
      <c r="CU121" s="841"/>
      <c r="CV121" s="841"/>
      <c r="CW121" s="841"/>
      <c r="CX121" s="841"/>
      <c r="CY121" s="841"/>
      <c r="CZ121" s="841"/>
      <c r="DA121" s="841"/>
      <c r="DB121" s="841"/>
      <c r="DC121" s="841"/>
      <c r="DD121" s="841"/>
      <c r="DE121" s="841"/>
      <c r="DF121" s="842"/>
      <c r="DG121" s="801">
        <v>18005</v>
      </c>
      <c r="DH121" s="802"/>
      <c r="DI121" s="802"/>
      <c r="DJ121" s="802"/>
      <c r="DK121" s="802"/>
      <c r="DL121" s="802">
        <v>20238</v>
      </c>
      <c r="DM121" s="802"/>
      <c r="DN121" s="802"/>
      <c r="DO121" s="802"/>
      <c r="DP121" s="802"/>
      <c r="DQ121" s="802">
        <v>22675</v>
      </c>
      <c r="DR121" s="802"/>
      <c r="DS121" s="802"/>
      <c r="DT121" s="802"/>
      <c r="DU121" s="802"/>
      <c r="DV121" s="805">
        <v>0.2</v>
      </c>
      <c r="DW121" s="805"/>
      <c r="DX121" s="805"/>
      <c r="DY121" s="805"/>
      <c r="DZ121" s="806"/>
    </row>
    <row r="122" spans="1:130" s="48" customFormat="1" ht="26.25" customHeight="1" x14ac:dyDescent="0.2">
      <c r="A122" s="997"/>
      <c r="B122" s="993"/>
      <c r="C122" s="798" t="s">
        <v>155</v>
      </c>
      <c r="D122" s="799"/>
      <c r="E122" s="799"/>
      <c r="F122" s="799"/>
      <c r="G122" s="799"/>
      <c r="H122" s="799"/>
      <c r="I122" s="799"/>
      <c r="J122" s="799"/>
      <c r="K122" s="799"/>
      <c r="L122" s="799"/>
      <c r="M122" s="799"/>
      <c r="N122" s="799"/>
      <c r="O122" s="799"/>
      <c r="P122" s="799"/>
      <c r="Q122" s="799"/>
      <c r="R122" s="799"/>
      <c r="S122" s="799"/>
      <c r="T122" s="799"/>
      <c r="U122" s="799"/>
      <c r="V122" s="799"/>
      <c r="W122" s="799"/>
      <c r="X122" s="799"/>
      <c r="Y122" s="799"/>
      <c r="Z122" s="800"/>
      <c r="AA122" s="791" t="s">
        <v>203</v>
      </c>
      <c r="AB122" s="792"/>
      <c r="AC122" s="792"/>
      <c r="AD122" s="792"/>
      <c r="AE122" s="793"/>
      <c r="AF122" s="794" t="s">
        <v>203</v>
      </c>
      <c r="AG122" s="792"/>
      <c r="AH122" s="792"/>
      <c r="AI122" s="792"/>
      <c r="AJ122" s="793"/>
      <c r="AK122" s="794" t="s">
        <v>203</v>
      </c>
      <c r="AL122" s="792"/>
      <c r="AM122" s="792"/>
      <c r="AN122" s="792"/>
      <c r="AO122" s="793"/>
      <c r="AP122" s="795" t="s">
        <v>203</v>
      </c>
      <c r="AQ122" s="796"/>
      <c r="AR122" s="796"/>
      <c r="AS122" s="796"/>
      <c r="AT122" s="797"/>
      <c r="AU122" s="962"/>
      <c r="AV122" s="963"/>
      <c r="AW122" s="963"/>
      <c r="AX122" s="963"/>
      <c r="AY122" s="964"/>
      <c r="AZ122" s="823" t="s">
        <v>494</v>
      </c>
      <c r="BA122" s="807"/>
      <c r="BB122" s="807"/>
      <c r="BC122" s="807"/>
      <c r="BD122" s="807"/>
      <c r="BE122" s="807"/>
      <c r="BF122" s="807"/>
      <c r="BG122" s="807"/>
      <c r="BH122" s="807"/>
      <c r="BI122" s="807"/>
      <c r="BJ122" s="807"/>
      <c r="BK122" s="807"/>
      <c r="BL122" s="807"/>
      <c r="BM122" s="807"/>
      <c r="BN122" s="807"/>
      <c r="BO122" s="807"/>
      <c r="BP122" s="808"/>
      <c r="BQ122" s="824">
        <v>8603899</v>
      </c>
      <c r="BR122" s="825"/>
      <c r="BS122" s="825"/>
      <c r="BT122" s="825"/>
      <c r="BU122" s="825"/>
      <c r="BV122" s="825">
        <v>8071144</v>
      </c>
      <c r="BW122" s="825"/>
      <c r="BX122" s="825"/>
      <c r="BY122" s="825"/>
      <c r="BZ122" s="825"/>
      <c r="CA122" s="825">
        <v>7347362</v>
      </c>
      <c r="CB122" s="825"/>
      <c r="CC122" s="825"/>
      <c r="CD122" s="825"/>
      <c r="CE122" s="825"/>
      <c r="CF122" s="843">
        <v>65.5</v>
      </c>
      <c r="CG122" s="844"/>
      <c r="CH122" s="844"/>
      <c r="CI122" s="844"/>
      <c r="CJ122" s="844"/>
      <c r="CK122" s="970"/>
      <c r="CL122" s="971"/>
      <c r="CM122" s="971"/>
      <c r="CN122" s="971"/>
      <c r="CO122" s="972"/>
      <c r="CP122" s="840" t="s">
        <v>447</v>
      </c>
      <c r="CQ122" s="841"/>
      <c r="CR122" s="841"/>
      <c r="CS122" s="841"/>
      <c r="CT122" s="841"/>
      <c r="CU122" s="841"/>
      <c r="CV122" s="841"/>
      <c r="CW122" s="841"/>
      <c r="CX122" s="841"/>
      <c r="CY122" s="841"/>
      <c r="CZ122" s="841"/>
      <c r="DA122" s="841"/>
      <c r="DB122" s="841"/>
      <c r="DC122" s="841"/>
      <c r="DD122" s="841"/>
      <c r="DE122" s="841"/>
      <c r="DF122" s="842"/>
      <c r="DG122" s="801" t="s">
        <v>203</v>
      </c>
      <c r="DH122" s="802"/>
      <c r="DI122" s="802"/>
      <c r="DJ122" s="802"/>
      <c r="DK122" s="802"/>
      <c r="DL122" s="802" t="s">
        <v>203</v>
      </c>
      <c r="DM122" s="802"/>
      <c r="DN122" s="802"/>
      <c r="DO122" s="802"/>
      <c r="DP122" s="802"/>
      <c r="DQ122" s="802" t="s">
        <v>203</v>
      </c>
      <c r="DR122" s="802"/>
      <c r="DS122" s="802"/>
      <c r="DT122" s="802"/>
      <c r="DU122" s="802"/>
      <c r="DV122" s="805" t="s">
        <v>203</v>
      </c>
      <c r="DW122" s="805"/>
      <c r="DX122" s="805"/>
      <c r="DY122" s="805"/>
      <c r="DZ122" s="806"/>
    </row>
    <row r="123" spans="1:130" s="48" customFormat="1" ht="26.25" customHeight="1" x14ac:dyDescent="0.2">
      <c r="A123" s="997"/>
      <c r="B123" s="993"/>
      <c r="C123" s="798" t="s">
        <v>15</v>
      </c>
      <c r="D123" s="799"/>
      <c r="E123" s="799"/>
      <c r="F123" s="799"/>
      <c r="G123" s="799"/>
      <c r="H123" s="799"/>
      <c r="I123" s="799"/>
      <c r="J123" s="799"/>
      <c r="K123" s="799"/>
      <c r="L123" s="799"/>
      <c r="M123" s="799"/>
      <c r="N123" s="799"/>
      <c r="O123" s="799"/>
      <c r="P123" s="799"/>
      <c r="Q123" s="799"/>
      <c r="R123" s="799"/>
      <c r="S123" s="799"/>
      <c r="T123" s="799"/>
      <c r="U123" s="799"/>
      <c r="V123" s="799"/>
      <c r="W123" s="799"/>
      <c r="X123" s="799"/>
      <c r="Y123" s="799"/>
      <c r="Z123" s="800"/>
      <c r="AA123" s="791" t="s">
        <v>203</v>
      </c>
      <c r="AB123" s="792"/>
      <c r="AC123" s="792"/>
      <c r="AD123" s="792"/>
      <c r="AE123" s="793"/>
      <c r="AF123" s="794" t="s">
        <v>203</v>
      </c>
      <c r="AG123" s="792"/>
      <c r="AH123" s="792"/>
      <c r="AI123" s="792"/>
      <c r="AJ123" s="793"/>
      <c r="AK123" s="794" t="s">
        <v>203</v>
      </c>
      <c r="AL123" s="792"/>
      <c r="AM123" s="792"/>
      <c r="AN123" s="792"/>
      <c r="AO123" s="793"/>
      <c r="AP123" s="795" t="s">
        <v>203</v>
      </c>
      <c r="AQ123" s="796"/>
      <c r="AR123" s="796"/>
      <c r="AS123" s="796"/>
      <c r="AT123" s="797"/>
      <c r="AU123" s="965"/>
      <c r="AV123" s="966"/>
      <c r="AW123" s="966"/>
      <c r="AX123" s="966"/>
      <c r="AY123" s="966"/>
      <c r="AZ123" s="69" t="s">
        <v>274</v>
      </c>
      <c r="BA123" s="69"/>
      <c r="BB123" s="69"/>
      <c r="BC123" s="69"/>
      <c r="BD123" s="69"/>
      <c r="BE123" s="69"/>
      <c r="BF123" s="69"/>
      <c r="BG123" s="69"/>
      <c r="BH123" s="69"/>
      <c r="BI123" s="69"/>
      <c r="BJ123" s="69"/>
      <c r="BK123" s="69"/>
      <c r="BL123" s="69"/>
      <c r="BM123" s="69"/>
      <c r="BN123" s="69"/>
      <c r="BO123" s="812" t="s">
        <v>224</v>
      </c>
      <c r="BP123" s="826"/>
      <c r="BQ123" s="845">
        <v>16129348</v>
      </c>
      <c r="BR123" s="846"/>
      <c r="BS123" s="846"/>
      <c r="BT123" s="846"/>
      <c r="BU123" s="846"/>
      <c r="BV123" s="846">
        <v>17366384</v>
      </c>
      <c r="BW123" s="846"/>
      <c r="BX123" s="846"/>
      <c r="BY123" s="846"/>
      <c r="BZ123" s="846"/>
      <c r="CA123" s="846">
        <v>16609002</v>
      </c>
      <c r="CB123" s="846"/>
      <c r="CC123" s="846"/>
      <c r="CD123" s="846"/>
      <c r="CE123" s="846"/>
      <c r="CF123" s="827"/>
      <c r="CG123" s="828"/>
      <c r="CH123" s="828"/>
      <c r="CI123" s="828"/>
      <c r="CJ123" s="829"/>
      <c r="CK123" s="970"/>
      <c r="CL123" s="971"/>
      <c r="CM123" s="971"/>
      <c r="CN123" s="971"/>
      <c r="CO123" s="972"/>
      <c r="CP123" s="840" t="s">
        <v>465</v>
      </c>
      <c r="CQ123" s="841"/>
      <c r="CR123" s="841"/>
      <c r="CS123" s="841"/>
      <c r="CT123" s="841"/>
      <c r="CU123" s="841"/>
      <c r="CV123" s="841"/>
      <c r="CW123" s="841"/>
      <c r="CX123" s="841"/>
      <c r="CY123" s="841"/>
      <c r="CZ123" s="841"/>
      <c r="DA123" s="841"/>
      <c r="DB123" s="841"/>
      <c r="DC123" s="841"/>
      <c r="DD123" s="841"/>
      <c r="DE123" s="841"/>
      <c r="DF123" s="842"/>
      <c r="DG123" s="791" t="s">
        <v>203</v>
      </c>
      <c r="DH123" s="792"/>
      <c r="DI123" s="792"/>
      <c r="DJ123" s="792"/>
      <c r="DK123" s="793"/>
      <c r="DL123" s="794" t="s">
        <v>203</v>
      </c>
      <c r="DM123" s="792"/>
      <c r="DN123" s="792"/>
      <c r="DO123" s="792"/>
      <c r="DP123" s="793"/>
      <c r="DQ123" s="794" t="s">
        <v>203</v>
      </c>
      <c r="DR123" s="792"/>
      <c r="DS123" s="792"/>
      <c r="DT123" s="792"/>
      <c r="DU123" s="793"/>
      <c r="DV123" s="795" t="s">
        <v>203</v>
      </c>
      <c r="DW123" s="796"/>
      <c r="DX123" s="796"/>
      <c r="DY123" s="796"/>
      <c r="DZ123" s="797"/>
    </row>
    <row r="124" spans="1:130" s="48" customFormat="1" ht="26.25" customHeight="1" x14ac:dyDescent="0.2">
      <c r="A124" s="997"/>
      <c r="B124" s="993"/>
      <c r="C124" s="798" t="s">
        <v>340</v>
      </c>
      <c r="D124" s="799"/>
      <c r="E124" s="799"/>
      <c r="F124" s="799"/>
      <c r="G124" s="799"/>
      <c r="H124" s="799"/>
      <c r="I124" s="799"/>
      <c r="J124" s="799"/>
      <c r="K124" s="799"/>
      <c r="L124" s="799"/>
      <c r="M124" s="799"/>
      <c r="N124" s="799"/>
      <c r="O124" s="799"/>
      <c r="P124" s="799"/>
      <c r="Q124" s="799"/>
      <c r="R124" s="799"/>
      <c r="S124" s="799"/>
      <c r="T124" s="799"/>
      <c r="U124" s="799"/>
      <c r="V124" s="799"/>
      <c r="W124" s="799"/>
      <c r="X124" s="799"/>
      <c r="Y124" s="799"/>
      <c r="Z124" s="800"/>
      <c r="AA124" s="791" t="s">
        <v>203</v>
      </c>
      <c r="AB124" s="792"/>
      <c r="AC124" s="792"/>
      <c r="AD124" s="792"/>
      <c r="AE124" s="793"/>
      <c r="AF124" s="794" t="s">
        <v>203</v>
      </c>
      <c r="AG124" s="792"/>
      <c r="AH124" s="792"/>
      <c r="AI124" s="792"/>
      <c r="AJ124" s="793"/>
      <c r="AK124" s="794" t="s">
        <v>203</v>
      </c>
      <c r="AL124" s="792"/>
      <c r="AM124" s="792"/>
      <c r="AN124" s="792"/>
      <c r="AO124" s="793"/>
      <c r="AP124" s="795" t="s">
        <v>203</v>
      </c>
      <c r="AQ124" s="796"/>
      <c r="AR124" s="796"/>
      <c r="AS124" s="796"/>
      <c r="AT124" s="797"/>
      <c r="AU124" s="847" t="s">
        <v>466</v>
      </c>
      <c r="AV124" s="848"/>
      <c r="AW124" s="848"/>
      <c r="AX124" s="848"/>
      <c r="AY124" s="848"/>
      <c r="AZ124" s="848"/>
      <c r="BA124" s="848"/>
      <c r="BB124" s="848"/>
      <c r="BC124" s="848"/>
      <c r="BD124" s="848"/>
      <c r="BE124" s="848"/>
      <c r="BF124" s="848"/>
      <c r="BG124" s="848"/>
      <c r="BH124" s="848"/>
      <c r="BI124" s="848"/>
      <c r="BJ124" s="848"/>
      <c r="BK124" s="848"/>
      <c r="BL124" s="848"/>
      <c r="BM124" s="848"/>
      <c r="BN124" s="848"/>
      <c r="BO124" s="848"/>
      <c r="BP124" s="849"/>
      <c r="BQ124" s="850">
        <v>0.3</v>
      </c>
      <c r="BR124" s="851"/>
      <c r="BS124" s="851"/>
      <c r="BT124" s="851"/>
      <c r="BU124" s="851"/>
      <c r="BV124" s="851" t="s">
        <v>203</v>
      </c>
      <c r="BW124" s="851"/>
      <c r="BX124" s="851"/>
      <c r="BY124" s="851"/>
      <c r="BZ124" s="851"/>
      <c r="CA124" s="851" t="s">
        <v>203</v>
      </c>
      <c r="CB124" s="851"/>
      <c r="CC124" s="851"/>
      <c r="CD124" s="851"/>
      <c r="CE124" s="851"/>
      <c r="CF124" s="852"/>
      <c r="CG124" s="853"/>
      <c r="CH124" s="853"/>
      <c r="CI124" s="853"/>
      <c r="CJ124" s="854"/>
      <c r="CK124" s="973"/>
      <c r="CL124" s="973"/>
      <c r="CM124" s="973"/>
      <c r="CN124" s="973"/>
      <c r="CO124" s="974"/>
      <c r="CP124" s="840" t="s">
        <v>495</v>
      </c>
      <c r="CQ124" s="841"/>
      <c r="CR124" s="841"/>
      <c r="CS124" s="841"/>
      <c r="CT124" s="841"/>
      <c r="CU124" s="841"/>
      <c r="CV124" s="841"/>
      <c r="CW124" s="841"/>
      <c r="CX124" s="841"/>
      <c r="CY124" s="841"/>
      <c r="CZ124" s="841"/>
      <c r="DA124" s="841"/>
      <c r="DB124" s="841"/>
      <c r="DC124" s="841"/>
      <c r="DD124" s="841"/>
      <c r="DE124" s="841"/>
      <c r="DF124" s="842"/>
      <c r="DG124" s="830" t="s">
        <v>203</v>
      </c>
      <c r="DH124" s="831"/>
      <c r="DI124" s="831"/>
      <c r="DJ124" s="831"/>
      <c r="DK124" s="832"/>
      <c r="DL124" s="833" t="s">
        <v>203</v>
      </c>
      <c r="DM124" s="831"/>
      <c r="DN124" s="831"/>
      <c r="DO124" s="831"/>
      <c r="DP124" s="832"/>
      <c r="DQ124" s="833" t="s">
        <v>203</v>
      </c>
      <c r="DR124" s="831"/>
      <c r="DS124" s="831"/>
      <c r="DT124" s="831"/>
      <c r="DU124" s="832"/>
      <c r="DV124" s="834" t="s">
        <v>203</v>
      </c>
      <c r="DW124" s="835"/>
      <c r="DX124" s="835"/>
      <c r="DY124" s="835"/>
      <c r="DZ124" s="836"/>
    </row>
    <row r="125" spans="1:130" s="48" customFormat="1" ht="26.25" customHeight="1" x14ac:dyDescent="0.2">
      <c r="A125" s="997"/>
      <c r="B125" s="993"/>
      <c r="C125" s="798" t="s">
        <v>491</v>
      </c>
      <c r="D125" s="799"/>
      <c r="E125" s="799"/>
      <c r="F125" s="799"/>
      <c r="G125" s="799"/>
      <c r="H125" s="799"/>
      <c r="I125" s="799"/>
      <c r="J125" s="799"/>
      <c r="K125" s="799"/>
      <c r="L125" s="799"/>
      <c r="M125" s="799"/>
      <c r="N125" s="799"/>
      <c r="O125" s="799"/>
      <c r="P125" s="799"/>
      <c r="Q125" s="799"/>
      <c r="R125" s="799"/>
      <c r="S125" s="799"/>
      <c r="T125" s="799"/>
      <c r="U125" s="799"/>
      <c r="V125" s="799"/>
      <c r="W125" s="799"/>
      <c r="X125" s="799"/>
      <c r="Y125" s="799"/>
      <c r="Z125" s="800"/>
      <c r="AA125" s="791" t="s">
        <v>203</v>
      </c>
      <c r="AB125" s="792"/>
      <c r="AC125" s="792"/>
      <c r="AD125" s="792"/>
      <c r="AE125" s="793"/>
      <c r="AF125" s="794" t="s">
        <v>203</v>
      </c>
      <c r="AG125" s="792"/>
      <c r="AH125" s="792"/>
      <c r="AI125" s="792"/>
      <c r="AJ125" s="793"/>
      <c r="AK125" s="794" t="s">
        <v>203</v>
      </c>
      <c r="AL125" s="792"/>
      <c r="AM125" s="792"/>
      <c r="AN125" s="792"/>
      <c r="AO125" s="793"/>
      <c r="AP125" s="795" t="s">
        <v>203</v>
      </c>
      <c r="AQ125" s="796"/>
      <c r="AR125" s="796"/>
      <c r="AS125" s="796"/>
      <c r="AT125" s="797"/>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75" t="s">
        <v>496</v>
      </c>
      <c r="CL125" s="968"/>
      <c r="CM125" s="968"/>
      <c r="CN125" s="968"/>
      <c r="CO125" s="969"/>
      <c r="CP125" s="782" t="s">
        <v>145</v>
      </c>
      <c r="CQ125" s="773"/>
      <c r="CR125" s="773"/>
      <c r="CS125" s="773"/>
      <c r="CT125" s="773"/>
      <c r="CU125" s="773"/>
      <c r="CV125" s="773"/>
      <c r="CW125" s="773"/>
      <c r="CX125" s="773"/>
      <c r="CY125" s="773"/>
      <c r="CZ125" s="773"/>
      <c r="DA125" s="773"/>
      <c r="DB125" s="773"/>
      <c r="DC125" s="773"/>
      <c r="DD125" s="773"/>
      <c r="DE125" s="773"/>
      <c r="DF125" s="774"/>
      <c r="DG125" s="783" t="s">
        <v>203</v>
      </c>
      <c r="DH125" s="784"/>
      <c r="DI125" s="784"/>
      <c r="DJ125" s="784"/>
      <c r="DK125" s="784"/>
      <c r="DL125" s="784" t="s">
        <v>203</v>
      </c>
      <c r="DM125" s="784"/>
      <c r="DN125" s="784"/>
      <c r="DO125" s="784"/>
      <c r="DP125" s="784"/>
      <c r="DQ125" s="784" t="s">
        <v>203</v>
      </c>
      <c r="DR125" s="784"/>
      <c r="DS125" s="784"/>
      <c r="DT125" s="784"/>
      <c r="DU125" s="784"/>
      <c r="DV125" s="787" t="s">
        <v>203</v>
      </c>
      <c r="DW125" s="787"/>
      <c r="DX125" s="787"/>
      <c r="DY125" s="787"/>
      <c r="DZ125" s="788"/>
    </row>
    <row r="126" spans="1:130" s="48" customFormat="1" ht="26.25" customHeight="1" x14ac:dyDescent="0.2">
      <c r="A126" s="997"/>
      <c r="B126" s="993"/>
      <c r="C126" s="798" t="s">
        <v>492</v>
      </c>
      <c r="D126" s="799"/>
      <c r="E126" s="799"/>
      <c r="F126" s="799"/>
      <c r="G126" s="799"/>
      <c r="H126" s="799"/>
      <c r="I126" s="799"/>
      <c r="J126" s="799"/>
      <c r="K126" s="799"/>
      <c r="L126" s="799"/>
      <c r="M126" s="799"/>
      <c r="N126" s="799"/>
      <c r="O126" s="799"/>
      <c r="P126" s="799"/>
      <c r="Q126" s="799"/>
      <c r="R126" s="799"/>
      <c r="S126" s="799"/>
      <c r="T126" s="799"/>
      <c r="U126" s="799"/>
      <c r="V126" s="799"/>
      <c r="W126" s="799"/>
      <c r="X126" s="799"/>
      <c r="Y126" s="799"/>
      <c r="Z126" s="800"/>
      <c r="AA126" s="791" t="s">
        <v>203</v>
      </c>
      <c r="AB126" s="792"/>
      <c r="AC126" s="792"/>
      <c r="AD126" s="792"/>
      <c r="AE126" s="793"/>
      <c r="AF126" s="794" t="s">
        <v>203</v>
      </c>
      <c r="AG126" s="792"/>
      <c r="AH126" s="792"/>
      <c r="AI126" s="792"/>
      <c r="AJ126" s="793"/>
      <c r="AK126" s="794" t="s">
        <v>203</v>
      </c>
      <c r="AL126" s="792"/>
      <c r="AM126" s="792"/>
      <c r="AN126" s="792"/>
      <c r="AO126" s="793"/>
      <c r="AP126" s="795" t="s">
        <v>203</v>
      </c>
      <c r="AQ126" s="796"/>
      <c r="AR126" s="796"/>
      <c r="AS126" s="796"/>
      <c r="AT126" s="797"/>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76"/>
      <c r="CL126" s="971"/>
      <c r="CM126" s="971"/>
      <c r="CN126" s="971"/>
      <c r="CO126" s="972"/>
      <c r="CP126" s="798" t="s">
        <v>426</v>
      </c>
      <c r="CQ126" s="799"/>
      <c r="CR126" s="799"/>
      <c r="CS126" s="799"/>
      <c r="CT126" s="799"/>
      <c r="CU126" s="799"/>
      <c r="CV126" s="799"/>
      <c r="CW126" s="799"/>
      <c r="CX126" s="799"/>
      <c r="CY126" s="799"/>
      <c r="CZ126" s="799"/>
      <c r="DA126" s="799"/>
      <c r="DB126" s="799"/>
      <c r="DC126" s="799"/>
      <c r="DD126" s="799"/>
      <c r="DE126" s="799"/>
      <c r="DF126" s="800"/>
      <c r="DG126" s="801" t="s">
        <v>203</v>
      </c>
      <c r="DH126" s="802"/>
      <c r="DI126" s="802"/>
      <c r="DJ126" s="802"/>
      <c r="DK126" s="802"/>
      <c r="DL126" s="802" t="s">
        <v>203</v>
      </c>
      <c r="DM126" s="802"/>
      <c r="DN126" s="802"/>
      <c r="DO126" s="802"/>
      <c r="DP126" s="802"/>
      <c r="DQ126" s="802" t="s">
        <v>203</v>
      </c>
      <c r="DR126" s="802"/>
      <c r="DS126" s="802"/>
      <c r="DT126" s="802"/>
      <c r="DU126" s="802"/>
      <c r="DV126" s="805" t="s">
        <v>203</v>
      </c>
      <c r="DW126" s="805"/>
      <c r="DX126" s="805"/>
      <c r="DY126" s="805"/>
      <c r="DZ126" s="806"/>
    </row>
    <row r="127" spans="1:130" s="48" customFormat="1" ht="26.25" customHeight="1" x14ac:dyDescent="0.2">
      <c r="A127" s="998"/>
      <c r="B127" s="995"/>
      <c r="C127" s="823" t="s">
        <v>79</v>
      </c>
      <c r="D127" s="807"/>
      <c r="E127" s="807"/>
      <c r="F127" s="807"/>
      <c r="G127" s="807"/>
      <c r="H127" s="807"/>
      <c r="I127" s="807"/>
      <c r="J127" s="807"/>
      <c r="K127" s="807"/>
      <c r="L127" s="807"/>
      <c r="M127" s="807"/>
      <c r="N127" s="807"/>
      <c r="O127" s="807"/>
      <c r="P127" s="807"/>
      <c r="Q127" s="807"/>
      <c r="R127" s="807"/>
      <c r="S127" s="807"/>
      <c r="T127" s="807"/>
      <c r="U127" s="807"/>
      <c r="V127" s="807"/>
      <c r="W127" s="807"/>
      <c r="X127" s="807"/>
      <c r="Y127" s="807"/>
      <c r="Z127" s="808"/>
      <c r="AA127" s="791">
        <v>1417</v>
      </c>
      <c r="AB127" s="792"/>
      <c r="AC127" s="792"/>
      <c r="AD127" s="792"/>
      <c r="AE127" s="793"/>
      <c r="AF127" s="794">
        <v>1920</v>
      </c>
      <c r="AG127" s="792"/>
      <c r="AH127" s="792"/>
      <c r="AI127" s="792"/>
      <c r="AJ127" s="793"/>
      <c r="AK127" s="794">
        <v>2126</v>
      </c>
      <c r="AL127" s="792"/>
      <c r="AM127" s="792"/>
      <c r="AN127" s="792"/>
      <c r="AO127" s="793"/>
      <c r="AP127" s="795">
        <v>0</v>
      </c>
      <c r="AQ127" s="796"/>
      <c r="AR127" s="796"/>
      <c r="AS127" s="796"/>
      <c r="AT127" s="797"/>
      <c r="AU127" s="56"/>
      <c r="AV127" s="56"/>
      <c r="AW127" s="56"/>
      <c r="AX127" s="855" t="s">
        <v>499</v>
      </c>
      <c r="AY127" s="856"/>
      <c r="AZ127" s="856"/>
      <c r="BA127" s="856"/>
      <c r="BB127" s="856"/>
      <c r="BC127" s="856"/>
      <c r="BD127" s="856"/>
      <c r="BE127" s="857"/>
      <c r="BF127" s="858" t="s">
        <v>449</v>
      </c>
      <c r="BG127" s="856"/>
      <c r="BH127" s="856"/>
      <c r="BI127" s="856"/>
      <c r="BJ127" s="856"/>
      <c r="BK127" s="856"/>
      <c r="BL127" s="857"/>
      <c r="BM127" s="858" t="s">
        <v>427</v>
      </c>
      <c r="BN127" s="856"/>
      <c r="BO127" s="856"/>
      <c r="BP127" s="856"/>
      <c r="BQ127" s="856"/>
      <c r="BR127" s="856"/>
      <c r="BS127" s="857"/>
      <c r="BT127" s="858" t="s">
        <v>418</v>
      </c>
      <c r="BU127" s="856"/>
      <c r="BV127" s="856"/>
      <c r="BW127" s="856"/>
      <c r="BX127" s="856"/>
      <c r="BY127" s="856"/>
      <c r="BZ127" s="859"/>
      <c r="CA127" s="56"/>
      <c r="CB127" s="56"/>
      <c r="CC127" s="56"/>
      <c r="CD127" s="74"/>
      <c r="CE127" s="74"/>
      <c r="CF127" s="74"/>
      <c r="CG127" s="56"/>
      <c r="CH127" s="56"/>
      <c r="CI127" s="56"/>
      <c r="CJ127" s="75"/>
      <c r="CK127" s="976"/>
      <c r="CL127" s="971"/>
      <c r="CM127" s="971"/>
      <c r="CN127" s="971"/>
      <c r="CO127" s="972"/>
      <c r="CP127" s="798" t="s">
        <v>415</v>
      </c>
      <c r="CQ127" s="799"/>
      <c r="CR127" s="799"/>
      <c r="CS127" s="799"/>
      <c r="CT127" s="799"/>
      <c r="CU127" s="799"/>
      <c r="CV127" s="799"/>
      <c r="CW127" s="799"/>
      <c r="CX127" s="799"/>
      <c r="CY127" s="799"/>
      <c r="CZ127" s="799"/>
      <c r="DA127" s="799"/>
      <c r="DB127" s="799"/>
      <c r="DC127" s="799"/>
      <c r="DD127" s="799"/>
      <c r="DE127" s="799"/>
      <c r="DF127" s="800"/>
      <c r="DG127" s="801" t="s">
        <v>203</v>
      </c>
      <c r="DH127" s="802"/>
      <c r="DI127" s="802"/>
      <c r="DJ127" s="802"/>
      <c r="DK127" s="802"/>
      <c r="DL127" s="802" t="s">
        <v>203</v>
      </c>
      <c r="DM127" s="802"/>
      <c r="DN127" s="802"/>
      <c r="DO127" s="802"/>
      <c r="DP127" s="802"/>
      <c r="DQ127" s="802" t="s">
        <v>203</v>
      </c>
      <c r="DR127" s="802"/>
      <c r="DS127" s="802"/>
      <c r="DT127" s="802"/>
      <c r="DU127" s="802"/>
      <c r="DV127" s="805" t="s">
        <v>203</v>
      </c>
      <c r="DW127" s="805"/>
      <c r="DX127" s="805"/>
      <c r="DY127" s="805"/>
      <c r="DZ127" s="806"/>
    </row>
    <row r="128" spans="1:130" s="48" customFormat="1" ht="26.25" customHeight="1" x14ac:dyDescent="0.2">
      <c r="A128" s="860" t="s">
        <v>500</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8</v>
      </c>
      <c r="X128" s="862"/>
      <c r="Y128" s="862"/>
      <c r="Z128" s="863"/>
      <c r="AA128" s="775">
        <v>282288</v>
      </c>
      <c r="AB128" s="776"/>
      <c r="AC128" s="776"/>
      <c r="AD128" s="776"/>
      <c r="AE128" s="777"/>
      <c r="AF128" s="778">
        <v>299096</v>
      </c>
      <c r="AG128" s="776"/>
      <c r="AH128" s="776"/>
      <c r="AI128" s="776"/>
      <c r="AJ128" s="777"/>
      <c r="AK128" s="778">
        <v>293074</v>
      </c>
      <c r="AL128" s="776"/>
      <c r="AM128" s="776"/>
      <c r="AN128" s="776"/>
      <c r="AO128" s="777"/>
      <c r="AP128" s="864"/>
      <c r="AQ128" s="865"/>
      <c r="AR128" s="865"/>
      <c r="AS128" s="865"/>
      <c r="AT128" s="866"/>
      <c r="AU128" s="56"/>
      <c r="AV128" s="56"/>
      <c r="AW128" s="56"/>
      <c r="AX128" s="772" t="s">
        <v>307</v>
      </c>
      <c r="AY128" s="773"/>
      <c r="AZ128" s="773"/>
      <c r="BA128" s="773"/>
      <c r="BB128" s="773"/>
      <c r="BC128" s="773"/>
      <c r="BD128" s="773"/>
      <c r="BE128" s="774"/>
      <c r="BF128" s="867" t="s">
        <v>203</v>
      </c>
      <c r="BG128" s="868"/>
      <c r="BH128" s="868"/>
      <c r="BI128" s="868"/>
      <c r="BJ128" s="868"/>
      <c r="BK128" s="868"/>
      <c r="BL128" s="869"/>
      <c r="BM128" s="867">
        <v>13.05</v>
      </c>
      <c r="BN128" s="868"/>
      <c r="BO128" s="868"/>
      <c r="BP128" s="868"/>
      <c r="BQ128" s="868"/>
      <c r="BR128" s="868"/>
      <c r="BS128" s="869"/>
      <c r="BT128" s="867">
        <v>20</v>
      </c>
      <c r="BU128" s="868"/>
      <c r="BV128" s="868"/>
      <c r="BW128" s="868"/>
      <c r="BX128" s="868"/>
      <c r="BY128" s="868"/>
      <c r="BZ128" s="870"/>
      <c r="CA128" s="74"/>
      <c r="CB128" s="74"/>
      <c r="CC128" s="74"/>
      <c r="CD128" s="74"/>
      <c r="CE128" s="74"/>
      <c r="CF128" s="74"/>
      <c r="CG128" s="56"/>
      <c r="CH128" s="56"/>
      <c r="CI128" s="56"/>
      <c r="CJ128" s="75"/>
      <c r="CK128" s="977"/>
      <c r="CL128" s="978"/>
      <c r="CM128" s="978"/>
      <c r="CN128" s="978"/>
      <c r="CO128" s="979"/>
      <c r="CP128" s="871" t="s">
        <v>405</v>
      </c>
      <c r="CQ128" s="666"/>
      <c r="CR128" s="666"/>
      <c r="CS128" s="666"/>
      <c r="CT128" s="666"/>
      <c r="CU128" s="666"/>
      <c r="CV128" s="666"/>
      <c r="CW128" s="666"/>
      <c r="CX128" s="666"/>
      <c r="CY128" s="666"/>
      <c r="CZ128" s="666"/>
      <c r="DA128" s="666"/>
      <c r="DB128" s="666"/>
      <c r="DC128" s="666"/>
      <c r="DD128" s="666"/>
      <c r="DE128" s="666"/>
      <c r="DF128" s="872"/>
      <c r="DG128" s="873" t="s">
        <v>203</v>
      </c>
      <c r="DH128" s="874"/>
      <c r="DI128" s="874"/>
      <c r="DJ128" s="874"/>
      <c r="DK128" s="874"/>
      <c r="DL128" s="874" t="s">
        <v>203</v>
      </c>
      <c r="DM128" s="874"/>
      <c r="DN128" s="874"/>
      <c r="DO128" s="874"/>
      <c r="DP128" s="874"/>
      <c r="DQ128" s="874" t="s">
        <v>203</v>
      </c>
      <c r="DR128" s="874"/>
      <c r="DS128" s="874"/>
      <c r="DT128" s="874"/>
      <c r="DU128" s="874"/>
      <c r="DV128" s="875" t="s">
        <v>203</v>
      </c>
      <c r="DW128" s="875"/>
      <c r="DX128" s="875"/>
      <c r="DY128" s="875"/>
      <c r="DZ128" s="876"/>
    </row>
    <row r="129" spans="1:131" s="48" customFormat="1" ht="26.25" customHeight="1" x14ac:dyDescent="0.2">
      <c r="A129" s="789" t="s">
        <v>179</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877" t="s">
        <v>236</v>
      </c>
      <c r="X129" s="878"/>
      <c r="Y129" s="878"/>
      <c r="Z129" s="879"/>
      <c r="AA129" s="791">
        <v>12050511</v>
      </c>
      <c r="AB129" s="792"/>
      <c r="AC129" s="792"/>
      <c r="AD129" s="792"/>
      <c r="AE129" s="793"/>
      <c r="AF129" s="794">
        <v>11786757</v>
      </c>
      <c r="AG129" s="792"/>
      <c r="AH129" s="792"/>
      <c r="AI129" s="792"/>
      <c r="AJ129" s="793"/>
      <c r="AK129" s="794">
        <v>12070761</v>
      </c>
      <c r="AL129" s="792"/>
      <c r="AM129" s="792"/>
      <c r="AN129" s="792"/>
      <c r="AO129" s="793"/>
      <c r="AP129" s="880"/>
      <c r="AQ129" s="881"/>
      <c r="AR129" s="881"/>
      <c r="AS129" s="881"/>
      <c r="AT129" s="882"/>
      <c r="AU129" s="67"/>
      <c r="AV129" s="67"/>
      <c r="AW129" s="67"/>
      <c r="AX129" s="883" t="s">
        <v>120</v>
      </c>
      <c r="AY129" s="799"/>
      <c r="AZ129" s="799"/>
      <c r="BA129" s="799"/>
      <c r="BB129" s="799"/>
      <c r="BC129" s="799"/>
      <c r="BD129" s="799"/>
      <c r="BE129" s="800"/>
      <c r="BF129" s="884" t="s">
        <v>203</v>
      </c>
      <c r="BG129" s="885"/>
      <c r="BH129" s="885"/>
      <c r="BI129" s="885"/>
      <c r="BJ129" s="885"/>
      <c r="BK129" s="885"/>
      <c r="BL129" s="886"/>
      <c r="BM129" s="884">
        <v>18.05</v>
      </c>
      <c r="BN129" s="885"/>
      <c r="BO129" s="885"/>
      <c r="BP129" s="885"/>
      <c r="BQ129" s="885"/>
      <c r="BR129" s="885"/>
      <c r="BS129" s="886"/>
      <c r="BT129" s="884">
        <v>30</v>
      </c>
      <c r="BU129" s="885"/>
      <c r="BV129" s="885"/>
      <c r="BW129" s="885"/>
      <c r="BX129" s="885"/>
      <c r="BY129" s="885"/>
      <c r="BZ129" s="887"/>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789" t="s">
        <v>501</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877" t="s">
        <v>502</v>
      </c>
      <c r="X130" s="878"/>
      <c r="Y130" s="878"/>
      <c r="Z130" s="879"/>
      <c r="AA130" s="791">
        <v>912847</v>
      </c>
      <c r="AB130" s="792"/>
      <c r="AC130" s="792"/>
      <c r="AD130" s="792"/>
      <c r="AE130" s="793"/>
      <c r="AF130" s="794">
        <v>903480</v>
      </c>
      <c r="AG130" s="792"/>
      <c r="AH130" s="792"/>
      <c r="AI130" s="792"/>
      <c r="AJ130" s="793"/>
      <c r="AK130" s="794">
        <v>861751</v>
      </c>
      <c r="AL130" s="792"/>
      <c r="AM130" s="792"/>
      <c r="AN130" s="792"/>
      <c r="AO130" s="793"/>
      <c r="AP130" s="880"/>
      <c r="AQ130" s="881"/>
      <c r="AR130" s="881"/>
      <c r="AS130" s="881"/>
      <c r="AT130" s="882"/>
      <c r="AU130" s="67"/>
      <c r="AV130" s="67"/>
      <c r="AW130" s="67"/>
      <c r="AX130" s="883" t="s">
        <v>439</v>
      </c>
      <c r="AY130" s="799"/>
      <c r="AZ130" s="799"/>
      <c r="BA130" s="799"/>
      <c r="BB130" s="799"/>
      <c r="BC130" s="799"/>
      <c r="BD130" s="799"/>
      <c r="BE130" s="800"/>
      <c r="BF130" s="888">
        <v>0.4</v>
      </c>
      <c r="BG130" s="889"/>
      <c r="BH130" s="889"/>
      <c r="BI130" s="889"/>
      <c r="BJ130" s="889"/>
      <c r="BK130" s="889"/>
      <c r="BL130" s="890"/>
      <c r="BM130" s="888">
        <v>25</v>
      </c>
      <c r="BN130" s="889"/>
      <c r="BO130" s="889"/>
      <c r="BP130" s="889"/>
      <c r="BQ130" s="889"/>
      <c r="BR130" s="889"/>
      <c r="BS130" s="890"/>
      <c r="BT130" s="888">
        <v>35</v>
      </c>
      <c r="BU130" s="889"/>
      <c r="BV130" s="889"/>
      <c r="BW130" s="889"/>
      <c r="BX130" s="889"/>
      <c r="BY130" s="889"/>
      <c r="BZ130" s="891"/>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892"/>
      <c r="B131" s="893"/>
      <c r="C131" s="893"/>
      <c r="D131" s="893"/>
      <c r="E131" s="893"/>
      <c r="F131" s="893"/>
      <c r="G131" s="893"/>
      <c r="H131" s="893"/>
      <c r="I131" s="893"/>
      <c r="J131" s="893"/>
      <c r="K131" s="893"/>
      <c r="L131" s="893"/>
      <c r="M131" s="893"/>
      <c r="N131" s="893"/>
      <c r="O131" s="893"/>
      <c r="P131" s="893"/>
      <c r="Q131" s="893"/>
      <c r="R131" s="893"/>
      <c r="S131" s="893"/>
      <c r="T131" s="893"/>
      <c r="U131" s="893"/>
      <c r="V131" s="893"/>
      <c r="W131" s="894" t="s">
        <v>182</v>
      </c>
      <c r="X131" s="895"/>
      <c r="Y131" s="895"/>
      <c r="Z131" s="896"/>
      <c r="AA131" s="830">
        <v>11137664</v>
      </c>
      <c r="AB131" s="831"/>
      <c r="AC131" s="831"/>
      <c r="AD131" s="831"/>
      <c r="AE131" s="832"/>
      <c r="AF131" s="833">
        <v>10883277</v>
      </c>
      <c r="AG131" s="831"/>
      <c r="AH131" s="831"/>
      <c r="AI131" s="831"/>
      <c r="AJ131" s="832"/>
      <c r="AK131" s="833">
        <v>11209010</v>
      </c>
      <c r="AL131" s="831"/>
      <c r="AM131" s="831"/>
      <c r="AN131" s="831"/>
      <c r="AO131" s="832"/>
      <c r="AP131" s="897"/>
      <c r="AQ131" s="898"/>
      <c r="AR131" s="898"/>
      <c r="AS131" s="898"/>
      <c r="AT131" s="899"/>
      <c r="AU131" s="67"/>
      <c r="AV131" s="67"/>
      <c r="AW131" s="67"/>
      <c r="AX131" s="900" t="s">
        <v>61</v>
      </c>
      <c r="AY131" s="666"/>
      <c r="AZ131" s="666"/>
      <c r="BA131" s="666"/>
      <c r="BB131" s="666"/>
      <c r="BC131" s="666"/>
      <c r="BD131" s="666"/>
      <c r="BE131" s="872"/>
      <c r="BF131" s="901" t="s">
        <v>203</v>
      </c>
      <c r="BG131" s="902"/>
      <c r="BH131" s="902"/>
      <c r="BI131" s="902"/>
      <c r="BJ131" s="902"/>
      <c r="BK131" s="902"/>
      <c r="BL131" s="903"/>
      <c r="BM131" s="901">
        <v>350</v>
      </c>
      <c r="BN131" s="902"/>
      <c r="BO131" s="902"/>
      <c r="BP131" s="902"/>
      <c r="BQ131" s="902"/>
      <c r="BR131" s="902"/>
      <c r="BS131" s="903"/>
      <c r="BT131" s="904"/>
      <c r="BU131" s="905"/>
      <c r="BV131" s="905"/>
      <c r="BW131" s="905"/>
      <c r="BX131" s="905"/>
      <c r="BY131" s="905"/>
      <c r="BZ131" s="906"/>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980" t="s">
        <v>32</v>
      </c>
      <c r="B132" s="981"/>
      <c r="C132" s="981"/>
      <c r="D132" s="981"/>
      <c r="E132" s="981"/>
      <c r="F132" s="981"/>
      <c r="G132" s="981"/>
      <c r="H132" s="981"/>
      <c r="I132" s="981"/>
      <c r="J132" s="981"/>
      <c r="K132" s="981"/>
      <c r="L132" s="981"/>
      <c r="M132" s="981"/>
      <c r="N132" s="981"/>
      <c r="O132" s="981"/>
      <c r="P132" s="981"/>
      <c r="Q132" s="981"/>
      <c r="R132" s="981"/>
      <c r="S132" s="981"/>
      <c r="T132" s="981"/>
      <c r="U132" s="981"/>
      <c r="V132" s="907" t="s">
        <v>503</v>
      </c>
      <c r="W132" s="907"/>
      <c r="X132" s="907"/>
      <c r="Y132" s="907"/>
      <c r="Z132" s="908"/>
      <c r="AA132" s="909">
        <v>0.116918593</v>
      </c>
      <c r="AB132" s="910"/>
      <c r="AC132" s="910"/>
      <c r="AD132" s="910"/>
      <c r="AE132" s="911"/>
      <c r="AF132" s="912">
        <v>0.41134669299999999</v>
      </c>
      <c r="AG132" s="910"/>
      <c r="AH132" s="910"/>
      <c r="AI132" s="910"/>
      <c r="AJ132" s="911"/>
      <c r="AK132" s="912">
        <v>0.710080551</v>
      </c>
      <c r="AL132" s="910"/>
      <c r="AM132" s="910"/>
      <c r="AN132" s="910"/>
      <c r="AO132" s="911"/>
      <c r="AP132" s="827"/>
      <c r="AQ132" s="828"/>
      <c r="AR132" s="828"/>
      <c r="AS132" s="828"/>
      <c r="AT132" s="913"/>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982"/>
      <c r="B133" s="983"/>
      <c r="C133" s="983"/>
      <c r="D133" s="983"/>
      <c r="E133" s="983"/>
      <c r="F133" s="983"/>
      <c r="G133" s="983"/>
      <c r="H133" s="983"/>
      <c r="I133" s="983"/>
      <c r="J133" s="983"/>
      <c r="K133" s="983"/>
      <c r="L133" s="983"/>
      <c r="M133" s="983"/>
      <c r="N133" s="983"/>
      <c r="O133" s="983"/>
      <c r="P133" s="983"/>
      <c r="Q133" s="983"/>
      <c r="R133" s="983"/>
      <c r="S133" s="983"/>
      <c r="T133" s="983"/>
      <c r="U133" s="983"/>
      <c r="V133" s="914" t="s">
        <v>85</v>
      </c>
      <c r="W133" s="914"/>
      <c r="X133" s="914"/>
      <c r="Y133" s="914"/>
      <c r="Z133" s="915"/>
      <c r="AA133" s="916">
        <v>0.6</v>
      </c>
      <c r="AB133" s="917"/>
      <c r="AC133" s="917"/>
      <c r="AD133" s="917"/>
      <c r="AE133" s="918"/>
      <c r="AF133" s="916">
        <v>0.3</v>
      </c>
      <c r="AG133" s="917"/>
      <c r="AH133" s="917"/>
      <c r="AI133" s="917"/>
      <c r="AJ133" s="918"/>
      <c r="AK133" s="916">
        <v>0.4</v>
      </c>
      <c r="AL133" s="917"/>
      <c r="AM133" s="917"/>
      <c r="AN133" s="917"/>
      <c r="AO133" s="918"/>
      <c r="AP133" s="852"/>
      <c r="AQ133" s="853"/>
      <c r="AR133" s="853"/>
      <c r="AS133" s="853"/>
      <c r="AT133" s="919"/>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Ix1/0UJa9g2F9evmS0wqeDxP5Lnmm5iau0y4vyPNO/1GSuPKlO5XSY0ztzGkYvPSB+QleYC1LNhEcRld1ek5g==" saltValue="N0UA4ftBRg/krZZtZDUN7A=="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6"/>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103</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2jLWgFi8VxmlNa97xFYRuXNZvheVhkCHnEwNzHobefLcgIef5KeS5m0pTMC2LHdJdv9oQkYxMcDychry+9k++g==" saltValue="1mWuk5a8khonXe0IHLep0g==" spinCount="100000" sheet="1" objects="1" scenarios="1"/>
  <phoneticPr fontId="6"/>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CP/ZRX7pf0wRDkDNZ1VRowTt1sNCR6WM2m8noF28IhJWkazqO3jP8pkSBifBOokt5Je0IS20dH2OW5RoKKGZiw==" saltValue="0KL83seobOViaKDreThGFA==" spinCount="100000" sheet="1" objects="1" scenarios="1"/>
  <phoneticPr fontId="6"/>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159"/>
      <c r="AT1" s="159"/>
    </row>
    <row r="2" spans="1:46" ht="13.2" x14ac:dyDescent="0.2">
      <c r="AS2" s="159"/>
      <c r="AT2" s="159"/>
    </row>
    <row r="3" spans="1:46" ht="13.2" x14ac:dyDescent="0.2">
      <c r="AS3" s="159"/>
      <c r="AT3" s="159"/>
    </row>
    <row r="4" spans="1:46" ht="13.2" x14ac:dyDescent="0.2">
      <c r="AS4" s="159"/>
      <c r="AT4" s="159"/>
    </row>
    <row r="5" spans="1:46" ht="16.2" x14ac:dyDescent="0.2">
      <c r="A5" s="82" t="s">
        <v>504</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0"/>
    </row>
    <row r="6" spans="1:46" ht="13.2" x14ac:dyDescent="0.2">
      <c r="A6" s="80"/>
      <c r="AK6" s="81" t="s">
        <v>333</v>
      </c>
      <c r="AL6" s="81"/>
      <c r="AM6" s="81"/>
      <c r="AN6" s="81"/>
    </row>
    <row r="7" spans="1:46" ht="13.5" customHeight="1" x14ac:dyDescent="0.2">
      <c r="A7" s="80"/>
      <c r="AK7" s="91"/>
      <c r="AL7" s="98"/>
      <c r="AM7" s="98"/>
      <c r="AN7" s="108"/>
      <c r="AO7" s="1021" t="s">
        <v>89</v>
      </c>
      <c r="AP7" s="125"/>
      <c r="AQ7" s="136" t="s">
        <v>505</v>
      </c>
      <c r="AR7" s="150"/>
    </row>
    <row r="8" spans="1:46" ht="13.2" x14ac:dyDescent="0.2">
      <c r="A8" s="80"/>
      <c r="AK8" s="92"/>
      <c r="AL8" s="99"/>
      <c r="AM8" s="99"/>
      <c r="AN8" s="109"/>
      <c r="AO8" s="1022"/>
      <c r="AP8" s="126" t="s">
        <v>506</v>
      </c>
      <c r="AQ8" s="137" t="s">
        <v>507</v>
      </c>
      <c r="AR8" s="151" t="s">
        <v>508</v>
      </c>
    </row>
    <row r="9" spans="1:46" ht="13.2" x14ac:dyDescent="0.2">
      <c r="A9" s="80"/>
      <c r="AK9" s="999" t="s">
        <v>509</v>
      </c>
      <c r="AL9" s="1000"/>
      <c r="AM9" s="1000"/>
      <c r="AN9" s="1001"/>
      <c r="AO9" s="115">
        <v>3670626</v>
      </c>
      <c r="AP9" s="115">
        <v>67455</v>
      </c>
      <c r="AQ9" s="138">
        <v>66486</v>
      </c>
      <c r="AR9" s="152">
        <v>1.5</v>
      </c>
    </row>
    <row r="10" spans="1:46" ht="13.5" customHeight="1" x14ac:dyDescent="0.2">
      <c r="A10" s="80"/>
      <c r="AK10" s="999" t="s">
        <v>210</v>
      </c>
      <c r="AL10" s="1000"/>
      <c r="AM10" s="1000"/>
      <c r="AN10" s="1001"/>
      <c r="AO10" s="116">
        <v>203260</v>
      </c>
      <c r="AP10" s="116">
        <v>3735</v>
      </c>
      <c r="AQ10" s="139">
        <v>6147</v>
      </c>
      <c r="AR10" s="153">
        <v>-39.200000000000003</v>
      </c>
    </row>
    <row r="11" spans="1:46" ht="13.5" customHeight="1" x14ac:dyDescent="0.2">
      <c r="A11" s="80"/>
      <c r="AK11" s="999" t="s">
        <v>402</v>
      </c>
      <c r="AL11" s="1000"/>
      <c r="AM11" s="1000"/>
      <c r="AN11" s="1001"/>
      <c r="AO11" s="116">
        <v>140054</v>
      </c>
      <c r="AP11" s="116">
        <v>2574</v>
      </c>
      <c r="AQ11" s="139">
        <v>1219</v>
      </c>
      <c r="AR11" s="153">
        <v>111.2</v>
      </c>
    </row>
    <row r="12" spans="1:46" ht="13.5" customHeight="1" x14ac:dyDescent="0.2">
      <c r="A12" s="80"/>
      <c r="AK12" s="999" t="s">
        <v>137</v>
      </c>
      <c r="AL12" s="1000"/>
      <c r="AM12" s="1000"/>
      <c r="AN12" s="1001"/>
      <c r="AO12" s="116">
        <v>1977</v>
      </c>
      <c r="AP12" s="116">
        <v>36</v>
      </c>
      <c r="AQ12" s="139">
        <v>9</v>
      </c>
      <c r="AR12" s="153">
        <v>300</v>
      </c>
    </row>
    <row r="13" spans="1:46" ht="13.5" customHeight="1" x14ac:dyDescent="0.2">
      <c r="A13" s="80"/>
      <c r="AK13" s="999" t="s">
        <v>510</v>
      </c>
      <c r="AL13" s="1000"/>
      <c r="AM13" s="1000"/>
      <c r="AN13" s="1001"/>
      <c r="AO13" s="116">
        <v>125447</v>
      </c>
      <c r="AP13" s="116">
        <v>2305</v>
      </c>
      <c r="AQ13" s="139">
        <v>2955</v>
      </c>
      <c r="AR13" s="153">
        <v>-22</v>
      </c>
    </row>
    <row r="14" spans="1:46" ht="13.5" customHeight="1" x14ac:dyDescent="0.2">
      <c r="A14" s="80"/>
      <c r="AK14" s="999" t="s">
        <v>511</v>
      </c>
      <c r="AL14" s="1000"/>
      <c r="AM14" s="1000"/>
      <c r="AN14" s="1001"/>
      <c r="AO14" s="116">
        <v>47149</v>
      </c>
      <c r="AP14" s="116">
        <v>866</v>
      </c>
      <c r="AQ14" s="139">
        <v>1434</v>
      </c>
      <c r="AR14" s="153">
        <v>-39.6</v>
      </c>
    </row>
    <row r="15" spans="1:46" ht="13.5" customHeight="1" x14ac:dyDescent="0.2">
      <c r="A15" s="80"/>
      <c r="AK15" s="1002" t="s">
        <v>310</v>
      </c>
      <c r="AL15" s="1003"/>
      <c r="AM15" s="1003"/>
      <c r="AN15" s="1004"/>
      <c r="AO15" s="116">
        <v>-194620</v>
      </c>
      <c r="AP15" s="116">
        <v>-3577</v>
      </c>
      <c r="AQ15" s="139">
        <v>-3102</v>
      </c>
      <c r="AR15" s="153">
        <v>15.3</v>
      </c>
    </row>
    <row r="16" spans="1:46" ht="13.2" x14ac:dyDescent="0.2">
      <c r="A16" s="80"/>
      <c r="AK16" s="1002" t="s">
        <v>274</v>
      </c>
      <c r="AL16" s="1003"/>
      <c r="AM16" s="1003"/>
      <c r="AN16" s="1004"/>
      <c r="AO16" s="116">
        <v>3993893</v>
      </c>
      <c r="AP16" s="116">
        <v>73396</v>
      </c>
      <c r="AQ16" s="139">
        <v>75147</v>
      </c>
      <c r="AR16" s="153">
        <v>-2.2999999999999998</v>
      </c>
    </row>
    <row r="17" spans="1:46" ht="13.2" x14ac:dyDescent="0.2">
      <c r="A17" s="80"/>
    </row>
    <row r="18" spans="1:46" ht="13.2" x14ac:dyDescent="0.2">
      <c r="A18" s="80"/>
      <c r="AQ18" s="131"/>
      <c r="AR18" s="131"/>
    </row>
    <row r="19" spans="1:46" ht="13.2" x14ac:dyDescent="0.2">
      <c r="A19" s="80"/>
      <c r="AK19" s="46" t="s">
        <v>177</v>
      </c>
    </row>
    <row r="20" spans="1:46" ht="13.2" x14ac:dyDescent="0.2">
      <c r="A20" s="80"/>
      <c r="AK20" s="93"/>
      <c r="AL20" s="100"/>
      <c r="AM20" s="100"/>
      <c r="AN20" s="110"/>
      <c r="AO20" s="117" t="s">
        <v>512</v>
      </c>
      <c r="AP20" s="127" t="s">
        <v>338</v>
      </c>
      <c r="AQ20" s="140" t="s">
        <v>43</v>
      </c>
      <c r="AR20" s="154"/>
    </row>
    <row r="21" spans="1:46" s="81" customFormat="1" ht="13.2" x14ac:dyDescent="0.2">
      <c r="A21" s="83"/>
      <c r="AK21" s="1005" t="s">
        <v>513</v>
      </c>
      <c r="AL21" s="1006"/>
      <c r="AM21" s="1006"/>
      <c r="AN21" s="1007"/>
      <c r="AO21" s="118">
        <v>6.05</v>
      </c>
      <c r="AP21" s="128">
        <v>6.62</v>
      </c>
      <c r="AQ21" s="141">
        <v>-0.56999999999999995</v>
      </c>
      <c r="AS21" s="161"/>
      <c r="AT21" s="83"/>
    </row>
    <row r="22" spans="1:46" s="81" customFormat="1" ht="13.2" x14ac:dyDescent="0.2">
      <c r="A22" s="83"/>
      <c r="AK22" s="1005" t="s">
        <v>514</v>
      </c>
      <c r="AL22" s="1006"/>
      <c r="AM22" s="1006"/>
      <c r="AN22" s="1007"/>
      <c r="AO22" s="119">
        <v>101.5</v>
      </c>
      <c r="AP22" s="129">
        <v>98.3</v>
      </c>
      <c r="AQ22" s="142">
        <v>3.2</v>
      </c>
      <c r="AR22" s="131"/>
      <c r="AS22" s="161"/>
      <c r="AT22" s="83"/>
    </row>
    <row r="23" spans="1:46" s="81" customFormat="1" ht="13.2" x14ac:dyDescent="0.2">
      <c r="A23" s="83"/>
      <c r="AP23" s="131"/>
      <c r="AQ23" s="131"/>
      <c r="AR23" s="131"/>
      <c r="AS23" s="161"/>
      <c r="AT23" s="83"/>
    </row>
    <row r="24" spans="1:46" s="81" customFormat="1" ht="13.2" x14ac:dyDescent="0.2">
      <c r="A24" s="83"/>
      <c r="AP24" s="131"/>
      <c r="AQ24" s="131"/>
      <c r="AR24" s="131"/>
      <c r="AS24" s="161"/>
      <c r="AT24" s="83"/>
    </row>
    <row r="25" spans="1:46" s="81" customFormat="1" ht="13.2" x14ac:dyDescent="0.2">
      <c r="A25" s="84"/>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130"/>
      <c r="AQ25" s="130"/>
      <c r="AR25" s="130"/>
      <c r="AS25" s="162"/>
      <c r="AT25" s="83"/>
    </row>
    <row r="26" spans="1:46" s="81" customFormat="1" ht="13.2" x14ac:dyDescent="0.2">
      <c r="A26" s="1008" t="s">
        <v>515</v>
      </c>
      <c r="B26" s="1008"/>
      <c r="C26" s="1008"/>
      <c r="D26" s="1008"/>
      <c r="E26" s="1008"/>
      <c r="F26" s="1008"/>
      <c r="G26" s="1008"/>
      <c r="H26" s="1008"/>
      <c r="I26" s="1008"/>
      <c r="J26" s="1008"/>
      <c r="K26" s="1008"/>
      <c r="L26" s="1008"/>
      <c r="M26" s="1008"/>
      <c r="N26" s="1008"/>
      <c r="O26" s="1008"/>
      <c r="P26" s="1008"/>
      <c r="Q26" s="1008"/>
      <c r="R26" s="1008"/>
      <c r="S26" s="1008"/>
      <c r="T26" s="1008"/>
      <c r="U26" s="1008"/>
      <c r="V26" s="1008"/>
      <c r="W26" s="1008"/>
      <c r="X26" s="1008"/>
      <c r="Y26" s="1008"/>
      <c r="Z26" s="1008"/>
      <c r="AA26" s="1008"/>
      <c r="AB26" s="1008"/>
      <c r="AC26" s="1008"/>
      <c r="AD26" s="1008"/>
      <c r="AE26" s="1008"/>
      <c r="AF26" s="1008"/>
      <c r="AG26" s="1008"/>
      <c r="AH26" s="1008"/>
      <c r="AI26" s="1008"/>
      <c r="AJ26" s="1008"/>
      <c r="AK26" s="1008"/>
      <c r="AL26" s="1008"/>
      <c r="AM26" s="1008"/>
      <c r="AN26" s="1008"/>
      <c r="AO26" s="1008"/>
      <c r="AP26" s="1008"/>
      <c r="AQ26" s="1008"/>
      <c r="AR26" s="1008"/>
      <c r="AS26" s="1008"/>
      <c r="AT26" s="83"/>
    </row>
    <row r="27" spans="1:46" ht="13.2" x14ac:dyDescent="0.2">
      <c r="A27" s="85"/>
      <c r="AS27" s="159"/>
      <c r="AT27" s="159"/>
    </row>
    <row r="28" spans="1:46" ht="16.2" x14ac:dyDescent="0.2">
      <c r="A28" s="82" t="s">
        <v>263</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3"/>
    </row>
    <row r="29" spans="1:46" ht="13.2" x14ac:dyDescent="0.2">
      <c r="A29" s="80"/>
      <c r="AK29" s="81" t="s">
        <v>124</v>
      </c>
      <c r="AL29" s="81"/>
      <c r="AM29" s="81"/>
      <c r="AN29" s="81"/>
      <c r="AS29" s="164"/>
    </row>
    <row r="30" spans="1:46" ht="13.5" customHeight="1" x14ac:dyDescent="0.2">
      <c r="A30" s="80"/>
      <c r="AK30" s="91"/>
      <c r="AL30" s="98"/>
      <c r="AM30" s="98"/>
      <c r="AN30" s="108"/>
      <c r="AO30" s="1021" t="s">
        <v>89</v>
      </c>
      <c r="AP30" s="125"/>
      <c r="AQ30" s="136" t="s">
        <v>505</v>
      </c>
      <c r="AR30" s="150"/>
    </row>
    <row r="31" spans="1:46" ht="13.2" x14ac:dyDescent="0.2">
      <c r="A31" s="80"/>
      <c r="AK31" s="92"/>
      <c r="AL31" s="99"/>
      <c r="AM31" s="99"/>
      <c r="AN31" s="109"/>
      <c r="AO31" s="1022"/>
      <c r="AP31" s="126" t="s">
        <v>506</v>
      </c>
      <c r="AQ31" s="137" t="s">
        <v>507</v>
      </c>
      <c r="AR31" s="151" t="s">
        <v>508</v>
      </c>
    </row>
    <row r="32" spans="1:46" ht="27" customHeight="1" x14ac:dyDescent="0.2">
      <c r="A32" s="80"/>
      <c r="AK32" s="1009" t="s">
        <v>516</v>
      </c>
      <c r="AL32" s="1010"/>
      <c r="AM32" s="1010"/>
      <c r="AN32" s="1011"/>
      <c r="AO32" s="116">
        <v>1003451</v>
      </c>
      <c r="AP32" s="116">
        <v>18440</v>
      </c>
      <c r="AQ32" s="143">
        <v>34847</v>
      </c>
      <c r="AR32" s="153">
        <v>-47.1</v>
      </c>
    </row>
    <row r="33" spans="1:46" ht="13.5" customHeight="1" x14ac:dyDescent="0.2">
      <c r="A33" s="80"/>
      <c r="AK33" s="1009" t="s">
        <v>517</v>
      </c>
      <c r="AL33" s="1010"/>
      <c r="AM33" s="1010"/>
      <c r="AN33" s="1011"/>
      <c r="AO33" s="116" t="s">
        <v>203</v>
      </c>
      <c r="AP33" s="116" t="s">
        <v>203</v>
      </c>
      <c r="AQ33" s="143" t="s">
        <v>203</v>
      </c>
      <c r="AR33" s="153" t="s">
        <v>203</v>
      </c>
    </row>
    <row r="34" spans="1:46" ht="27" customHeight="1" x14ac:dyDescent="0.2">
      <c r="A34" s="80"/>
      <c r="AK34" s="1009" t="s">
        <v>469</v>
      </c>
      <c r="AL34" s="1010"/>
      <c r="AM34" s="1010"/>
      <c r="AN34" s="1011"/>
      <c r="AO34" s="116" t="s">
        <v>203</v>
      </c>
      <c r="AP34" s="116" t="s">
        <v>203</v>
      </c>
      <c r="AQ34" s="143">
        <v>5</v>
      </c>
      <c r="AR34" s="153" t="s">
        <v>203</v>
      </c>
    </row>
    <row r="35" spans="1:46" ht="27" customHeight="1" x14ac:dyDescent="0.2">
      <c r="A35" s="80"/>
      <c r="AK35" s="1009" t="s">
        <v>518</v>
      </c>
      <c r="AL35" s="1010"/>
      <c r="AM35" s="1010"/>
      <c r="AN35" s="1011"/>
      <c r="AO35" s="116">
        <v>61818</v>
      </c>
      <c r="AP35" s="116">
        <v>1136</v>
      </c>
      <c r="AQ35" s="143">
        <v>8260</v>
      </c>
      <c r="AR35" s="153">
        <v>-86.2</v>
      </c>
    </row>
    <row r="36" spans="1:46" ht="27" customHeight="1" x14ac:dyDescent="0.2">
      <c r="A36" s="80"/>
      <c r="AK36" s="1009" t="s">
        <v>37</v>
      </c>
      <c r="AL36" s="1010"/>
      <c r="AM36" s="1010"/>
      <c r="AN36" s="1011"/>
      <c r="AO36" s="116">
        <v>167023</v>
      </c>
      <c r="AP36" s="116">
        <v>3069</v>
      </c>
      <c r="AQ36" s="143">
        <v>1689</v>
      </c>
      <c r="AR36" s="153">
        <v>81.7</v>
      </c>
    </row>
    <row r="37" spans="1:46" ht="13.5" customHeight="1" x14ac:dyDescent="0.2">
      <c r="A37" s="80"/>
      <c r="AK37" s="1009" t="s">
        <v>351</v>
      </c>
      <c r="AL37" s="1010"/>
      <c r="AM37" s="1010"/>
      <c r="AN37" s="1011"/>
      <c r="AO37" s="116">
        <v>2126</v>
      </c>
      <c r="AP37" s="116">
        <v>39</v>
      </c>
      <c r="AQ37" s="143">
        <v>748</v>
      </c>
      <c r="AR37" s="153">
        <v>-94.8</v>
      </c>
    </row>
    <row r="38" spans="1:46" ht="27" customHeight="1" x14ac:dyDescent="0.2">
      <c r="A38" s="80"/>
      <c r="AK38" s="1012" t="s">
        <v>519</v>
      </c>
      <c r="AL38" s="1013"/>
      <c r="AM38" s="1013"/>
      <c r="AN38" s="1014"/>
      <c r="AO38" s="120" t="s">
        <v>203</v>
      </c>
      <c r="AP38" s="120" t="s">
        <v>203</v>
      </c>
      <c r="AQ38" s="144">
        <v>1</v>
      </c>
      <c r="AR38" s="142" t="s">
        <v>203</v>
      </c>
      <c r="AS38" s="164"/>
    </row>
    <row r="39" spans="1:46" ht="13.2" x14ac:dyDescent="0.2">
      <c r="A39" s="80"/>
      <c r="AK39" s="1012" t="s">
        <v>87</v>
      </c>
      <c r="AL39" s="1013"/>
      <c r="AM39" s="1013"/>
      <c r="AN39" s="1014"/>
      <c r="AO39" s="116">
        <v>-293074</v>
      </c>
      <c r="AP39" s="116">
        <v>-5386</v>
      </c>
      <c r="AQ39" s="143">
        <v>-5762</v>
      </c>
      <c r="AR39" s="153">
        <v>-6.5</v>
      </c>
      <c r="AS39" s="164"/>
    </row>
    <row r="40" spans="1:46" ht="27" customHeight="1" x14ac:dyDescent="0.2">
      <c r="A40" s="80"/>
      <c r="AK40" s="1009" t="s">
        <v>520</v>
      </c>
      <c r="AL40" s="1010"/>
      <c r="AM40" s="1010"/>
      <c r="AN40" s="1011"/>
      <c r="AO40" s="116">
        <v>-861751</v>
      </c>
      <c r="AP40" s="116">
        <v>-15836</v>
      </c>
      <c r="AQ40" s="143">
        <v>-27609</v>
      </c>
      <c r="AR40" s="153">
        <v>-42.6</v>
      </c>
      <c r="AS40" s="164"/>
    </row>
    <row r="41" spans="1:46" ht="13.2" x14ac:dyDescent="0.2">
      <c r="A41" s="80"/>
      <c r="AK41" s="1015" t="s">
        <v>388</v>
      </c>
      <c r="AL41" s="1016"/>
      <c r="AM41" s="1016"/>
      <c r="AN41" s="1017"/>
      <c r="AO41" s="116">
        <v>79593</v>
      </c>
      <c r="AP41" s="116">
        <v>1463</v>
      </c>
      <c r="AQ41" s="143">
        <v>12179</v>
      </c>
      <c r="AR41" s="153">
        <v>-88</v>
      </c>
      <c r="AS41" s="164"/>
    </row>
    <row r="42" spans="1:46" ht="13.2" x14ac:dyDescent="0.2">
      <c r="A42" s="80"/>
      <c r="AK42" s="94"/>
      <c r="AQ42" s="131"/>
      <c r="AR42" s="131"/>
      <c r="AS42" s="164"/>
    </row>
    <row r="43" spans="1:46" ht="13.2" x14ac:dyDescent="0.2">
      <c r="A43" s="80"/>
      <c r="AP43" s="132"/>
      <c r="AQ43" s="131"/>
      <c r="AS43" s="164"/>
    </row>
    <row r="44" spans="1:46" ht="13.2" x14ac:dyDescent="0.2">
      <c r="A44" s="80"/>
      <c r="AQ44" s="131"/>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5"/>
      <c r="AR45" s="86"/>
      <c r="AS45" s="86"/>
      <c r="AT45" s="159"/>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159"/>
    </row>
    <row r="47" spans="1:46" ht="17.25" customHeight="1" x14ac:dyDescent="0.2">
      <c r="A47" s="88" t="s">
        <v>521</v>
      </c>
    </row>
    <row r="48" spans="1:46" ht="13.2" x14ac:dyDescent="0.2">
      <c r="A48" s="80"/>
      <c r="AK48" s="87" t="s">
        <v>522</v>
      </c>
      <c r="AL48" s="87"/>
      <c r="AM48" s="87"/>
      <c r="AN48" s="87"/>
      <c r="AO48" s="87"/>
      <c r="AP48" s="87"/>
      <c r="AQ48" s="130"/>
      <c r="AR48" s="87"/>
    </row>
    <row r="49" spans="1:44" ht="13.5" customHeight="1" x14ac:dyDescent="0.2">
      <c r="A49" s="80"/>
      <c r="AK49" s="95"/>
      <c r="AL49" s="101"/>
      <c r="AM49" s="1023" t="s">
        <v>89</v>
      </c>
      <c r="AN49" s="1018" t="s">
        <v>450</v>
      </c>
      <c r="AO49" s="1019"/>
      <c r="AP49" s="1019"/>
      <c r="AQ49" s="1019"/>
      <c r="AR49" s="1020"/>
    </row>
    <row r="50" spans="1:44" ht="13.2" x14ac:dyDescent="0.2">
      <c r="A50" s="80"/>
      <c r="AK50" s="96"/>
      <c r="AL50" s="102"/>
      <c r="AM50" s="1024"/>
      <c r="AN50" s="112" t="s">
        <v>497</v>
      </c>
      <c r="AO50" s="122" t="s">
        <v>498</v>
      </c>
      <c r="AP50" s="133" t="s">
        <v>523</v>
      </c>
      <c r="AQ50" s="146" t="s">
        <v>385</v>
      </c>
      <c r="AR50" s="156" t="s">
        <v>524</v>
      </c>
    </row>
    <row r="51" spans="1:44" ht="13.2" x14ac:dyDescent="0.2">
      <c r="A51" s="80"/>
      <c r="AK51" s="95" t="s">
        <v>525</v>
      </c>
      <c r="AL51" s="101"/>
      <c r="AM51" s="106">
        <v>1470014</v>
      </c>
      <c r="AN51" s="113">
        <v>26557</v>
      </c>
      <c r="AO51" s="123">
        <v>-21.2</v>
      </c>
      <c r="AP51" s="134">
        <v>62383</v>
      </c>
      <c r="AQ51" s="147">
        <v>14.1</v>
      </c>
      <c r="AR51" s="157">
        <v>-35.299999999999997</v>
      </c>
    </row>
    <row r="52" spans="1:44" ht="13.2" x14ac:dyDescent="0.2">
      <c r="A52" s="80"/>
      <c r="AK52" s="97"/>
      <c r="AL52" s="103" t="s">
        <v>276</v>
      </c>
      <c r="AM52" s="107">
        <v>1020693</v>
      </c>
      <c r="AN52" s="114">
        <v>18439</v>
      </c>
      <c r="AO52" s="124">
        <v>11.9</v>
      </c>
      <c r="AP52" s="135">
        <v>35325</v>
      </c>
      <c r="AQ52" s="148">
        <v>7.6</v>
      </c>
      <c r="AR52" s="158">
        <v>4.3</v>
      </c>
    </row>
    <row r="53" spans="1:44" ht="13.2" x14ac:dyDescent="0.2">
      <c r="A53" s="80"/>
      <c r="AK53" s="95" t="s">
        <v>487</v>
      </c>
      <c r="AL53" s="101"/>
      <c r="AM53" s="106">
        <v>1782551</v>
      </c>
      <c r="AN53" s="113">
        <v>32573</v>
      </c>
      <c r="AO53" s="123">
        <v>22.7</v>
      </c>
      <c r="AP53" s="134">
        <v>63812</v>
      </c>
      <c r="AQ53" s="147">
        <v>2.2999999999999998</v>
      </c>
      <c r="AR53" s="157">
        <v>20.399999999999999</v>
      </c>
    </row>
    <row r="54" spans="1:44" ht="13.2" x14ac:dyDescent="0.2">
      <c r="A54" s="80"/>
      <c r="AK54" s="97"/>
      <c r="AL54" s="103" t="s">
        <v>276</v>
      </c>
      <c r="AM54" s="107">
        <v>613804</v>
      </c>
      <c r="AN54" s="114">
        <v>11216</v>
      </c>
      <c r="AO54" s="124">
        <v>-39.200000000000003</v>
      </c>
      <c r="AP54" s="135">
        <v>33848</v>
      </c>
      <c r="AQ54" s="148">
        <v>-4.2</v>
      </c>
      <c r="AR54" s="158">
        <v>-35</v>
      </c>
    </row>
    <row r="55" spans="1:44" ht="13.2" x14ac:dyDescent="0.2">
      <c r="A55" s="80"/>
      <c r="AK55" s="95" t="s">
        <v>319</v>
      </c>
      <c r="AL55" s="101"/>
      <c r="AM55" s="106">
        <v>1014413</v>
      </c>
      <c r="AN55" s="113">
        <v>18576</v>
      </c>
      <c r="AO55" s="123">
        <v>-43</v>
      </c>
      <c r="AP55" s="134">
        <v>45945</v>
      </c>
      <c r="AQ55" s="147">
        <v>-28</v>
      </c>
      <c r="AR55" s="157">
        <v>-15</v>
      </c>
    </row>
    <row r="56" spans="1:44" ht="13.2" x14ac:dyDescent="0.2">
      <c r="A56" s="80"/>
      <c r="AK56" s="97"/>
      <c r="AL56" s="103" t="s">
        <v>276</v>
      </c>
      <c r="AM56" s="107">
        <v>620377</v>
      </c>
      <c r="AN56" s="114">
        <v>11360</v>
      </c>
      <c r="AO56" s="124">
        <v>1.3</v>
      </c>
      <c r="AP56" s="135">
        <v>25180</v>
      </c>
      <c r="AQ56" s="148">
        <v>-25.6</v>
      </c>
      <c r="AR56" s="158">
        <v>26.9</v>
      </c>
    </row>
    <row r="57" spans="1:44" ht="13.2" x14ac:dyDescent="0.2">
      <c r="A57" s="80"/>
      <c r="AK57" s="95" t="s">
        <v>142</v>
      </c>
      <c r="AL57" s="101"/>
      <c r="AM57" s="106">
        <v>1315371</v>
      </c>
      <c r="AN57" s="113">
        <v>24133</v>
      </c>
      <c r="AO57" s="123">
        <v>29.9</v>
      </c>
      <c r="AP57" s="134">
        <v>44475</v>
      </c>
      <c r="AQ57" s="147">
        <v>-3.2</v>
      </c>
      <c r="AR57" s="157">
        <v>33.1</v>
      </c>
    </row>
    <row r="58" spans="1:44" ht="13.2" x14ac:dyDescent="0.2">
      <c r="A58" s="80"/>
      <c r="AK58" s="97"/>
      <c r="AL58" s="103" t="s">
        <v>276</v>
      </c>
      <c r="AM58" s="107">
        <v>969375</v>
      </c>
      <c r="AN58" s="114">
        <v>17785</v>
      </c>
      <c r="AO58" s="124">
        <v>56.6</v>
      </c>
      <c r="AP58" s="135">
        <v>24780</v>
      </c>
      <c r="AQ58" s="148">
        <v>-1.6</v>
      </c>
      <c r="AR58" s="158">
        <v>58.2</v>
      </c>
    </row>
    <row r="59" spans="1:44" ht="13.2" x14ac:dyDescent="0.2">
      <c r="A59" s="80"/>
      <c r="AK59" s="95" t="s">
        <v>526</v>
      </c>
      <c r="AL59" s="101"/>
      <c r="AM59" s="106">
        <v>1566893</v>
      </c>
      <c r="AN59" s="113">
        <v>28795</v>
      </c>
      <c r="AO59" s="123">
        <v>19.3</v>
      </c>
      <c r="AP59" s="134">
        <v>45982</v>
      </c>
      <c r="AQ59" s="147">
        <v>3.4</v>
      </c>
      <c r="AR59" s="157">
        <v>15.9</v>
      </c>
    </row>
    <row r="60" spans="1:44" ht="13.2" x14ac:dyDescent="0.2">
      <c r="A60" s="80"/>
      <c r="AK60" s="97"/>
      <c r="AL60" s="103" t="s">
        <v>276</v>
      </c>
      <c r="AM60" s="107">
        <v>1079850</v>
      </c>
      <c r="AN60" s="114">
        <v>19844</v>
      </c>
      <c r="AO60" s="124">
        <v>11.6</v>
      </c>
      <c r="AP60" s="135">
        <v>25583</v>
      </c>
      <c r="AQ60" s="148">
        <v>3.2</v>
      </c>
      <c r="AR60" s="158">
        <v>8.4</v>
      </c>
    </row>
    <row r="61" spans="1:44" ht="13.2" x14ac:dyDescent="0.2">
      <c r="A61" s="80"/>
      <c r="AK61" s="95" t="s">
        <v>527</v>
      </c>
      <c r="AL61" s="104"/>
      <c r="AM61" s="106">
        <v>1429848</v>
      </c>
      <c r="AN61" s="113">
        <v>26127</v>
      </c>
      <c r="AO61" s="123">
        <v>1.5</v>
      </c>
      <c r="AP61" s="134">
        <v>52519</v>
      </c>
      <c r="AQ61" s="149">
        <v>-2.2999999999999998</v>
      </c>
      <c r="AR61" s="157">
        <v>3.8</v>
      </c>
    </row>
    <row r="62" spans="1:44" ht="13.2" x14ac:dyDescent="0.2">
      <c r="A62" s="80"/>
      <c r="AK62" s="97"/>
      <c r="AL62" s="103" t="s">
        <v>276</v>
      </c>
      <c r="AM62" s="107">
        <v>860820</v>
      </c>
      <c r="AN62" s="114">
        <v>15729</v>
      </c>
      <c r="AO62" s="124">
        <v>8.4</v>
      </c>
      <c r="AP62" s="135">
        <v>28943</v>
      </c>
      <c r="AQ62" s="148">
        <v>-4.0999999999999996</v>
      </c>
      <c r="AR62" s="158">
        <v>12.5</v>
      </c>
    </row>
    <row r="63" spans="1:44" ht="13.2" x14ac:dyDescent="0.2">
      <c r="A63" s="80"/>
    </row>
    <row r="64" spans="1:44" ht="13.2" x14ac:dyDescent="0.2">
      <c r="A64" s="80"/>
    </row>
    <row r="65" spans="1:46" ht="13.2" x14ac:dyDescent="0.2">
      <c r="A65" s="8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5"/>
    </row>
    <row r="67" spans="1:46" ht="13.5" hidden="1" customHeight="1" x14ac:dyDescent="0.2">
      <c r="AS67" s="159"/>
      <c r="AT67" s="159"/>
    </row>
    <row r="70" spans="1:46" ht="13.2" hidden="1" x14ac:dyDescent="0.2"/>
    <row r="71" spans="1:46" ht="13.2" hidden="1" x14ac:dyDescent="0.2"/>
    <row r="72" spans="1:46" ht="13.2" hidden="1" x14ac:dyDescent="0.2"/>
    <row r="73" spans="1:46" ht="13.2" hidden="1" x14ac:dyDescent="0.2"/>
  </sheetData>
  <sheetProtection algorithmName="SHA-512" hashValue="4FDiesRp1XX2urFE9sLB5S6n7TFLLPyf56262V9qHhcSCfBUUZ/pSHD8cRAjpMguuFacdFHrLk9i711iXY8oGA==" saltValue="7x4CFZZ9/usLkI0R5I9QLA=="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6"/>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103</v>
      </c>
    </row>
    <row r="121" spans="125:125" ht="13.5" hidden="1" customHeight="1" x14ac:dyDescent="0.2">
      <c r="DU121" s="78"/>
    </row>
  </sheetData>
  <sheetProtection algorithmName="SHA-512" hashValue="tM+uHhO+hBRfeiKisss3JeI++sLjWDsXuafPl0x2g+qqs9ELstwUtQzkEwIz94mig7/TZiAwfxzk4Gp6lg3wiQ==" saltValue="DQ8FOr47tGqgUoWzSS+qKg==" spinCount="100000" sheet="1" objects="1" scenarios="1"/>
  <phoneticPr fontId="6"/>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103</v>
      </c>
    </row>
  </sheetData>
  <sheetProtection algorithmName="SHA-512" hashValue="wh5/vvffmGk9Z7PERZRgM0vr5XRC3pncd1OQxSekcQTVaYzu2Xb1JuWCY9vWBn9Ew+T0QC5QMcs9SNtsE/zOvw==" saltValue="gi1b3rdeZXDZCzyr4GHkvg==" spinCount="100000" sheet="1" objects="1" scenarios="1"/>
  <phoneticPr fontId="6"/>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0" t="s">
        <v>2</v>
      </c>
    </row>
    <row r="46" spans="2:10" ht="29.25" customHeight="1" x14ac:dyDescent="0.2">
      <c r="B46" s="166" t="s">
        <v>6</v>
      </c>
      <c r="C46" s="170"/>
      <c r="D46" s="170"/>
      <c r="E46" s="171" t="s">
        <v>20</v>
      </c>
      <c r="F46" s="172" t="s">
        <v>529</v>
      </c>
      <c r="G46" s="176" t="s">
        <v>530</v>
      </c>
      <c r="H46" s="176" t="s">
        <v>531</v>
      </c>
      <c r="I46" s="176" t="s">
        <v>532</v>
      </c>
      <c r="J46" s="181" t="s">
        <v>254</v>
      </c>
    </row>
    <row r="47" spans="2:10" ht="57.75" customHeight="1" x14ac:dyDescent="0.2">
      <c r="B47" s="167"/>
      <c r="C47" s="1025" t="s">
        <v>4</v>
      </c>
      <c r="D47" s="1025"/>
      <c r="E47" s="1026"/>
      <c r="F47" s="173">
        <v>8.4</v>
      </c>
      <c r="G47" s="177">
        <v>12.38</v>
      </c>
      <c r="H47" s="177">
        <v>16.989999999999998</v>
      </c>
      <c r="I47" s="177">
        <v>24.29</v>
      </c>
      <c r="J47" s="182">
        <v>16.920000000000002</v>
      </c>
    </row>
    <row r="48" spans="2:10" ht="57.75" customHeight="1" x14ac:dyDescent="0.2">
      <c r="B48" s="168"/>
      <c r="C48" s="1027" t="s">
        <v>11</v>
      </c>
      <c r="D48" s="1027"/>
      <c r="E48" s="1028"/>
      <c r="F48" s="174">
        <v>6.22</v>
      </c>
      <c r="G48" s="178">
        <v>9.25</v>
      </c>
      <c r="H48" s="178">
        <v>12.35</v>
      </c>
      <c r="I48" s="178">
        <v>10.47</v>
      </c>
      <c r="J48" s="183">
        <v>8.82</v>
      </c>
    </row>
    <row r="49" spans="2:10" ht="57.75" customHeight="1" x14ac:dyDescent="0.2">
      <c r="B49" s="169"/>
      <c r="C49" s="1029" t="s">
        <v>19</v>
      </c>
      <c r="D49" s="1029"/>
      <c r="E49" s="1030"/>
      <c r="F49" s="175" t="s">
        <v>533</v>
      </c>
      <c r="G49" s="179">
        <v>7.42</v>
      </c>
      <c r="H49" s="179">
        <v>8.5399999999999991</v>
      </c>
      <c r="I49" s="179">
        <v>4.75</v>
      </c>
      <c r="J49" s="184" t="s">
        <v>534</v>
      </c>
    </row>
    <row r="50" spans="2:10" ht="13.2" x14ac:dyDescent="0.2"/>
  </sheetData>
  <sheetProtection algorithmName="SHA-512" hashValue="BmARmNeGl0IB3niWZDDuMzGaIskRQ4RUmbwk04o2u0CyF1lv/oKwxwA8sVX65ElVyPSRGj7W1go2qmd5u0C/xQ==" saltValue="4tuTq0KK4NBy0zcgyCzU9Q=="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木村　優太</cp:lastModifiedBy>
  <dcterms:created xsi:type="dcterms:W3CDTF">2025-02-19T01:54:55Z</dcterms:created>
  <dcterms:modified xsi:type="dcterms:W3CDTF">2025-09-05T08:46:41Z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5.0.6.0</vt:lpwstr>
    </vt:vector>
  </property>
  <property fmtid="{DCFEDD21-7773-49B2-8022-6FC58DB5260B}" pid="3" name="LastSavedVersion">
    <vt:lpwstr>5.0.2.0</vt:lpwstr>
  </property>
  <property fmtid="{DCFEDD21-7773-49B2-8022-6FC58DB5260B}" pid="4" name="LastSavedDate">
    <vt:filetime>2025-09-05T01:48:40Z</vt:filetime>
  </property>
</Properties>
</file>