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78194B11-F732-4C8B-BE8D-1CE05B831D79}" xr6:coauthVersionLast="47" xr6:coauthVersionMax="47" xr10:uidLastSave="{00000000-0000-0000-0000-000000000000}"/>
  <bookViews>
    <workbookView xWindow="28680" yWindow="-120" windowWidth="29040" windowHeight="15720" tabRatio="8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AM35" i="10"/>
  <c r="C35" i="10"/>
  <c r="CO34" i="10"/>
  <c r="CO35" i="10" s="1"/>
  <c r="BW34" i="10"/>
  <c r="BW35" i="10" s="1"/>
  <c r="BW36" i="10" s="1"/>
  <c r="BW37" i="10" s="1"/>
  <c r="BW38" i="10" s="1"/>
  <c r="BW39" i="10" s="1"/>
  <c r="BW40" i="10" s="1"/>
  <c r="BW41" i="10" s="1"/>
  <c r="BW42" i="10" s="1"/>
  <c r="BW43" i="10" s="1"/>
  <c r="BE34" i="10"/>
  <c r="C34" i="10"/>
  <c r="U34" i="10" s="1"/>
  <c r="U35" i="10" s="1"/>
  <c r="U36" i="10" s="1"/>
  <c r="U37"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<sst xmlns="http://schemas.openxmlformats.org/spreadsheetml/2006/main" count="1097" uniqueCount="573">
  <si>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</si>
  <si>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</si>
  <si>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</si>
  <si>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</si>
  <si>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</si>
  <si>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</si>
  <si>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</si>
  <si>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</si>
  <si>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</si>
  <si>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</si>
  <si>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</si>
  <si>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</si>
  <si>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</si>
  <si>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</si>
  <si>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</si>
  <si>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</si>
  <si>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</si>
  <si>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</si>
  <si>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</si>
  <si>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</si>
  <si>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</si>
  <si>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</si>
  <si>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</si>
  <si>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</si>
  <si>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</si>
  <si>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</si>
  <si>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</si>
  <si>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</si>
  <si>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</si>
  <si>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</si>
  <si>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</si>
  <si>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</si>
  <si>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</si>
  <si>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</si>
  <si>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</si>
  <si>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</si>
  <si>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</si>
  <si>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</si>
  <si>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</si>
  <si>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</si>
  <si>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</si>
  <si>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</si>
  <si>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</si>
  <si>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</si>
  <si>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</si>
  <si>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</si>
  <si>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</si>
  <si>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</si>
  <si>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</si>
  <si>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</si>
  <si>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</si>
  <si>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</si>
  <si>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</si>
  <si>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</si>
  <si>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</si>
  <si>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</si>
  <si>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</si>
  <si>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</si>
  <si>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</si>
  <si>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</si>
  <si>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</si>
  <si>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</si>
  <si>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</si>
  <si>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</si>
  <si>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</si>
  <si>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</si>
  <si>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</si>
  <si>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</si>
  <si>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</si>
  <si>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</si>
  <si>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</si>
  <si>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</si>
  <si>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</si>
  <si>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</si>
  <si>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</si>
  <si>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</si>
  <si>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</si>
  <si>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</si>
  <si>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</si>
  <si>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</si>
  <si>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</si>
  <si>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</si>
  <si>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</si>
  <si>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</si>
  <si>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</si>
  <si>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</si>
  <si>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</si>
  <si>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</si>
  <si>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</si>
  <si>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</si>
  <si>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</si>
  <si>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</si>
  <si>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</si>
  <si>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</si>
  <si>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清瀬市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</si>
  <si>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</si>
  <si>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</si>
  <si>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</si>
  <si>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</si>
  <si>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</si>
  <si>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</si>
  <si>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</si>
  <si>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</si>
  <si>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</si>
  <si>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</si>
  <si>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</si>
  <si>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</si>
  <si>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</si>
  <si>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</si>
  <si>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</si>
  <si>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</si>
  <si>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</si>
  <si>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</si>
  <si>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</si>
  <si>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</si>
  <si>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</si>
  <si>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</si>
  <si>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</si>
  <si>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1.8</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</si>
  <si>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</si>
  <si>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</si>
  <si>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</si>
  <si>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</si>
  <si>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</si>
  <si>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</si>
  <si>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</si>
  <si>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</si>
  <si>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</si>
  <si>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</si>
  <si>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</si>
  <si>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</si>
  <si>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</si>
  <si>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</si>
  <si>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</si>
  <si>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</si>
  <si>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</si>
  <si>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</si>
  <si>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</si>
  <si>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</si>
  <si>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</si>
  <si>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</si>
  <si>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</si>
  <si>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6"/>
  </si>
  <si>
    <t>うち日本人(％)</t>
    <phoneticPr fontId="5"/>
  </si>
  <si>
    <t>-0.3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</si>
  <si>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</si>
  <si>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</si>
  <si>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</si>
  <si>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</si>
  <si>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</si>
  <si>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</si>
  <si>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</si>
  <si>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</si>
  <si>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</si>
  <si>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</si>
  <si>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</si>
  <si>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</si>
  <si>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</si>
  <si>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</si>
  <si>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</si>
  <si>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</si>
  <si>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</si>
  <si>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</si>
  <si>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</si>
  <si>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</si>
  <si>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</si>
  <si>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</si>
  <si>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</si>
  <si>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</si>
  <si>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</si>
  <si>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</si>
  <si>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</si>
  <si>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</si>
  <si>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</si>
  <si>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</si>
  <si>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</si>
  <si>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</si>
  <si>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</si>
  <si>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</si>
  <si>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</si>
  <si>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</si>
  <si>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</si>
  <si>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</si>
  <si>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</si>
  <si>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</si>
  <si>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</si>
  <si>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</si>
  <si>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</si>
  <si>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</si>
  <si>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</si>
  <si>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</si>
  <si>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</si>
  <si>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</si>
  <si>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</si>
  <si>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</si>
  <si>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</si>
  <si>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</si>
  <si>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</si>
  <si>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</si>
  <si>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</si>
  <si>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</si>
  <si>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</si>
  <si>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</si>
  <si>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</si>
  <si>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東京都清瀬市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</si>
  <si>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</si>
  <si>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</si>
  <si>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</si>
  <si>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</si>
  <si>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</si>
  <si>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</si>
  <si>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</si>
  <si>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</si>
  <si>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</si>
  <si>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</si>
  <si>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</si>
  <si>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</si>
  <si>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</si>
  <si>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</si>
  <si>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</si>
  <si>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</si>
  <si>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</si>
  <si>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</si>
  <si>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</si>
  <si>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</si>
  <si>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</si>
  <si>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</si>
  <si>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</si>
  <si>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</si>
  <si>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</si>
  <si>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</si>
  <si>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</si>
  <si>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</si>
  <si>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</si>
  <si>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</si>
  <si>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</si>
  <si>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</si>
  <si>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</si>
  <si>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</si>
  <si>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</si>
  <si>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</si>
  <si>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</si>
  <si>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</si>
  <si>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</si>
  <si>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</si>
  <si>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</si>
  <si>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</si>
  <si>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</si>
  <si>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</si>
  <si>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</si>
  <si>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</si>
  <si>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</si>
  <si>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</si>
  <si>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</si>
  <si>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</si>
  <si>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</si>
  <si>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</si>
  <si>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</si>
  <si>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</si>
  <si>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</si>
  <si>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</si>
  <si>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</si>
  <si>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</si>
  <si>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</si>
  <si>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</si>
  <si>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</si>
  <si>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</si>
  <si>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</si>
  <si>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</si>
  <si>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</si>
  <si>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</si>
  <si>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</si>
  <si>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</si>
  <si>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</si>
  <si>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</si>
  <si>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</si>
  <si>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</si>
  <si>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</si>
  <si>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</si>
  <si>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</si>
  <si>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</si>
  <si>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</si>
  <si>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</si>
  <si>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</si>
  <si>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</si>
  <si>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</si>
  <si>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</si>
  <si>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</si>
  <si>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</si>
  <si>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</si>
  <si>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</si>
  <si>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</si>
  <si>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</si>
  <si>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</si>
  <si>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</si>
  <si>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</si>
  <si>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</si>
  <si>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</si>
  <si>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</si>
  <si>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</si>
  <si>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</si>
  <si>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</si>
  <si>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</si>
  <si>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</si>
  <si>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</si>
  <si>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</si>
  <si>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</si>
  <si>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</si>
  <si>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</si>
  <si>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</si>
  <si>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</si>
  <si>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</si>
  <si>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</si>
  <si>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</si>
  <si>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</si>
  <si>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</si>
  <si>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</si>
  <si>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</si>
  <si>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</si>
  <si>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</si>
  <si>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</si>
  <si>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</si>
  <si>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</si>
  <si>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</si>
  <si>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</si>
  <si>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</si>
  <si>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</si>
  <si>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</si>
  <si>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</si>
  <si>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</si>
  <si>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</si>
  <si>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</si>
  <si>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</si>
  <si>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</si>
  <si>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</si>
  <si>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</si>
  <si>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</si>
  <si>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</si>
  <si>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</si>
  <si>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</si>
  <si>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</si>
  <si>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</si>
  <si>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</si>
  <si>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</si>
  <si>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</si>
  <si>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</si>
  <si>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</si>
  <si>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</si>
  <si>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</si>
  <si>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</si>
  <si>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</si>
  <si>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</si>
  <si>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</si>
  <si>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</si>
  <si>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</si>
  <si>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東京都清瀬市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</si>
  <si>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</si>
  <si>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</si>
  <si>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</si>
  <si>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</si>
  <si>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</si>
  <si>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</si>
  <si>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</si>
  <si>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</si>
  <si>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</si>
  <si>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</si>
  <si>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</si>
  <si>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</si>
  <si>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</si>
  <si>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</si>
  <si>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</si>
  <si>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</si>
  <si>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</si>
  <si>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</si>
  <si>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</si>
  <si>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</si>
  <si>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</si>
  <si>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</si>
  <si>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</si>
  <si>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</si>
  <si>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</si>
  <si>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</si>
  <si>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</si>
  <si>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</si>
  <si>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</si>
  <si>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</si>
  <si>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</si>
  <si>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</si>
  <si>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</si>
  <si>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</si>
  <si>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</si>
  <si>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</si>
  <si>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駐車場事業特別会計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</si>
  <si>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</si>
  <si>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</si>
  <si>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</si>
  <si>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</si>
  <si>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</si>
  <si>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</si>
  <si>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</si>
  <si>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</si>
  <si>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</si>
  <si>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</si>
  <si>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</si>
  <si>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</si>
  <si>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</si>
  <si>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</si>
  <si>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</si>
  <si>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</si>
  <si>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</si>
  <si>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</si>
  <si>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</si>
  <si>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</si>
  <si>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</si>
  <si>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</si>
  <si>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</si>
  <si>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</si>
  <si>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</si>
  <si>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</si>
  <si>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</si>
  <si>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</si>
  <si>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</si>
  <si>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</si>
  <si>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</si>
  <si>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</si>
  <si>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</si>
  <si>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</si>
  <si>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</si>
  <si>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</si>
  <si>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</si>
  <si>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</si>
  <si>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</si>
  <si>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</si>
  <si>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</si>
  <si>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</si>
  <si>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</si>
  <si>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</si>
  <si>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</si>
  <si>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</si>
  <si>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</si>
  <si>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</si>
  <si>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</si>
  <si>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</si>
  <si>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</si>
  <si>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</si>
  <si>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</si>
  <si>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</si>
  <si>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</si>
  <si>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</si>
  <si>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</si>
  <si>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</si>
  <si>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</si>
  <si>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</si>
  <si>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</si>
  <si>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</si>
  <si>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</si>
  <si>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</si>
  <si>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</si>
  <si>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</si>
  <si>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</si>
  <si>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</si>
  <si>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</si>
  <si>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</si>
  <si>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</si>
  <si>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</si>
  <si>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</si>
  <si>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</si>
  <si>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</si>
  <si>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</si>
  <si>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</si>
  <si>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</si>
  <si>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</si>
  <si>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</si>
  <si>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</si>
  <si>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</si>
  <si>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</si>
  <si>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</si>
  <si>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</si>
  <si>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</si>
  <si>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</si>
  <si>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</si>
  <si>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</si>
  <si>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</si>
  <si>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</si>
  <si>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</si>
  <si>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</si>
  <si>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</si>
  <si>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</si>
  <si>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</si>
  <si>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</si>
  <si>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</si>
  <si>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</si>
  <si>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</si>
  <si>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</si>
  <si>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</si>
  <si>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</si>
  <si>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</si>
  <si>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</si>
  <si>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</si>
  <si>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</si>
  <si>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</si>
  <si>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</si>
  <si>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</si>
  <si>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</si>
  <si>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</si>
  <si>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</si>
  <si>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</si>
  <si>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</si>
  <si>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</si>
  <si>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</si>
  <si>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</si>
  <si>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</si>
  <si>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</si>
  <si>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</si>
  <si>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</si>
  <si>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</si>
  <si>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</si>
  <si>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</si>
  <si>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</si>
  <si>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</si>
  <si>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</si>
  <si>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</si>
  <si>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</si>
  <si>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</si>
  <si>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</si>
  <si>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</si>
  <si>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</si>
  <si>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</si>
  <si>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</si>
  <si>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</si>
  <si>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1.18</t>
  </si>
  <si>
    <t>▲ 0.50</t>
  </si>
  <si>
    <t>一般会計</t>
  </si>
  <si>
    <t>下水道事業会計</t>
  </si>
  <si>
    <t>介護保険特別会計</t>
  </si>
  <si>
    <t>国民健康保険事業特別会計</t>
  </si>
  <si>
    <t>後期高齢者医療特別会計</t>
  </si>
  <si>
    <t>駐車場事業特別会計</t>
  </si>
  <si>
    <t>その他会計（赤字）</t>
  </si>
  <si>
    <t>その他会計（黒字）</t>
  </si>
  <si>
    <t>R01</t>
    <phoneticPr fontId="5"/>
  </si>
  <si>
    <t>R02</t>
    <phoneticPr fontId="5"/>
  </si>
  <si>
    <t>R03</t>
    <phoneticPr fontId="5"/>
  </si>
  <si>
    <t>R04</t>
    <phoneticPr fontId="5"/>
  </si>
  <si>
    <t>R05</t>
    <phoneticPr fontId="5"/>
  </si>
  <si>
    <t>-</t>
    <phoneticPr fontId="2"/>
  </si>
  <si>
    <t>柳泉園組合</t>
    <rPh sb="0" eb="1">
      <t>リュウ</t>
    </rPh>
    <rPh sb="1" eb="2">
      <t>セン</t>
    </rPh>
    <rPh sb="2" eb="3">
      <t>エン</t>
    </rPh>
    <rPh sb="3" eb="5">
      <t>クミアイ</t>
    </rPh>
    <phoneticPr fontId="31"/>
  </si>
  <si>
    <t>東京都市町村職員退職手当組合</t>
    <rPh sb="0" eb="3">
      <t>トウキョウト</t>
    </rPh>
    <rPh sb="3" eb="6">
      <t>シチョウソン</t>
    </rPh>
    <rPh sb="6" eb="8">
      <t>ショクイン</t>
    </rPh>
    <rPh sb="8" eb="10">
      <t>タイショク</t>
    </rPh>
    <rPh sb="10" eb="12">
      <t>テアテ</t>
    </rPh>
    <rPh sb="12" eb="14">
      <t>クミアイ</t>
    </rPh>
    <phoneticPr fontId="31"/>
  </si>
  <si>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ホショウナド</t>
    </rPh>
    <rPh sb="17" eb="19">
      <t>クミアイ</t>
    </rPh>
    <phoneticPr fontId="31"/>
  </si>
  <si>
    <t>東京たま広域資源循環組合</t>
    <rPh sb="0" eb="2">
      <t>トウキョウ</t>
    </rPh>
    <rPh sb="4" eb="6">
      <t>コウイキ</t>
    </rPh>
    <rPh sb="6" eb="8">
      <t>シゲン</t>
    </rPh>
    <rPh sb="8" eb="10">
      <t>ジュンカン</t>
    </rPh>
    <rPh sb="10" eb="12">
      <t>クミアイ</t>
    </rPh>
    <phoneticPr fontId="31"/>
  </si>
  <si>
    <t>東京市町村総合事務組合（一般会計）</t>
    <rPh sb="0" eb="2">
      <t>トウキョウ</t>
    </rPh>
    <rPh sb="2" eb="5">
      <t>シチョウソン</t>
    </rPh>
    <rPh sb="5" eb="7">
      <t>ソウゴウ</t>
    </rPh>
    <rPh sb="7" eb="9">
      <t>ジム</t>
    </rPh>
    <rPh sb="9" eb="11">
      <t>クミアイ</t>
    </rPh>
    <rPh sb="12" eb="16">
      <t>イッパンカイケイ</t>
    </rPh>
    <phoneticPr fontId="31"/>
  </si>
  <si>
    <t>多摩六都科学館組合</t>
    <rPh sb="0" eb="2">
      <t>タマ</t>
    </rPh>
    <rPh sb="2" eb="3">
      <t>ロク</t>
    </rPh>
    <rPh sb="3" eb="4">
      <t>ト</t>
    </rPh>
    <rPh sb="4" eb="7">
      <t>カガクカン</t>
    </rPh>
    <rPh sb="7" eb="9">
      <t>クミアイ</t>
    </rPh>
    <phoneticPr fontId="31"/>
  </si>
  <si>
    <t>昭和病院企業団</t>
    <rPh sb="0" eb="2">
      <t>ショウワ</t>
    </rPh>
    <rPh sb="2" eb="4">
      <t>ビョウイン</t>
    </rPh>
    <rPh sb="4" eb="6">
      <t>キギョウ</t>
    </rPh>
    <rPh sb="6" eb="7">
      <t>ダン</t>
    </rPh>
    <phoneticPr fontId="31"/>
  </si>
  <si>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31"/>
  </si>
  <si>
    <t>東京都後期高齢者医療広域連合（後期高齢者医療特別会計）</t>
    <rPh sb="0" eb="3">
      <t>トウキョウト</t>
    </rPh>
    <rPh sb="3" eb="5">
      <t>コウキ</t>
    </rPh>
    <rPh sb="5" eb="7">
      <t>コウレイ</t>
    </rPh>
    <rPh sb="7" eb="8">
      <t>モノ</t>
    </rPh>
    <rPh sb="8" eb="10">
      <t>イリョウ</t>
    </rPh>
    <rPh sb="10" eb="12">
      <t>コウイキ</t>
    </rPh>
    <rPh sb="12" eb="14">
      <t>レンゴウ</t>
    </rPh>
    <rPh sb="15" eb="17">
      <t>コウキ</t>
    </rPh>
    <rPh sb="17" eb="19">
      <t>コウレイ</t>
    </rPh>
    <rPh sb="19" eb="20">
      <t>シャ</t>
    </rPh>
    <rPh sb="20" eb="22">
      <t>イリョウ</t>
    </rPh>
    <rPh sb="22" eb="24">
      <t>トクベツ</t>
    </rPh>
    <rPh sb="24" eb="26">
      <t>カイケイ</t>
    </rPh>
    <phoneticPr fontId="31"/>
  </si>
  <si>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31"/>
  </si>
  <si>
    <t>清瀬都市開発株式会社</t>
    <rPh sb="0" eb="2">
      <t>キヨセ</t>
    </rPh>
    <rPh sb="2" eb="4">
      <t>トシ</t>
    </rPh>
    <rPh sb="4" eb="6">
      <t>カイハツ</t>
    </rPh>
    <rPh sb="6" eb="10">
      <t>カブシキガイシャ</t>
    </rPh>
    <phoneticPr fontId="2"/>
  </si>
  <si>
    <t>清瀬市土地開発公社</t>
    <rPh sb="0" eb="2">
      <t>キヨセ</t>
    </rPh>
    <rPh sb="2" eb="3">
      <t>シ</t>
    </rPh>
    <rPh sb="3" eb="5">
      <t>トチ</t>
    </rPh>
    <rPh sb="5" eb="7">
      <t>カイハツ</t>
    </rPh>
    <rPh sb="7" eb="9">
      <t>コウシャ</t>
    </rPh>
    <phoneticPr fontId="2"/>
  </si>
  <si>
    <t>公共施設整備基金</t>
    <phoneticPr fontId="5"/>
  </si>
  <si>
    <t>緑地保全基金</t>
    <phoneticPr fontId="2"/>
  </si>
  <si>
    <t>教育基金</t>
    <phoneticPr fontId="2"/>
  </si>
  <si>
    <t>まちづくり応援基金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</si>
  <si>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</si>
  <si>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</si>
  <si>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は過去5年間、類似団体と比較して低くなっているが、将来負担比率については、いずれも類似団体平均を上回っている。これは近年の各公共施設の更新・改修等大規模事業の実施に伴い地方債の現在高が増えたことに起因し、とりわけ新庁舎建設事業等の実施に伴い市債発行額の大きかった令和２年度より将来負担比率が悪化している。
　今後も、老朽化した公共施設の大規模改修事業、新たな建設事業に伴う市債発行額の増加及び財源としての公共施設整備基金等の繰入が見込まれるため、将来負担比率の改善は難しい状況である。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</si>
  <si>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</si>
  <si>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</si>
  <si>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</si>
  <si>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</si>
  <si>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</si>
  <si>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</si>
  <si>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と比較して高くなっている一方で、実質公債費比率は類似団体と比較して低くなっている。これは近年、公債費の金額自体は増加していたものの、起債額に占める臨時財政対策債の割合が多かったことから、算定上の分子である公債費等を控除する特定財源等が大きかったことに起因している。しかし、臨時財政対策債発行可能額の減少及び各公共施設の更新・改修等大規模事業の実施に伴い公債費に占める建設事業債等の償還額が増加していることから、令和元年度より実質公債費比率は悪化している。
　今後も、令和５年度より起債額の大きかった新庁舎建設事業の据置期間が順次終了することに伴い公債費の増加が見込まれるため、実質公債費比率の悪化はしばらく避けられないと思われる。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</si>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</sst>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BC58-4E2B-B79B-17DA5662271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37691</c:v>
                </c:pt>
                <c:pt idx="1">
                  <c:v>71997</c:v>
                </c:pt>
                <c:pt idx="2">
                  <c:v>34603</c:v>
                </c:pt>
                <c:pt idx="3">
                  <c:v>32541</c:v>
                </c:pt>
                <c:pt idx="4">
                  <c:v>34391</c:v>
                </c:pt>
              </c:numCache>
            </c:numRef>
          </c:val>
          <c:smooth val="0"/>
          <c:extLst>
            <c:ext xmlns:c16="http://schemas.microsoft.com/office/drawing/2014/chart" uri="{C3380CC4-5D6E-409C-BE32-E72D297353CC}">
              <c16:uniqueId val="{00000001-BC58-4E2B-B79B-17DA5662271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4.45</c:v>
                </c:pt>
                <c:pt idx="1">
                  <c:v>7.44</c:v>
                </c:pt>
                <c:pt idx="2">
                  <c:v>12.81</c:v>
                </c:pt>
                <c:pt idx="3">
                  <c:v>14.47</c:v>
                </c:pt>
                <c:pt idx="4">
                  <c:v>10.58</c:v>
                </c:pt>
              </c:numCache>
            </c:numRef>
          </c:val>
          <c:extLst>
            <c:ext xmlns:c16="http://schemas.microsoft.com/office/drawing/2014/chart" uri="{C3380CC4-5D6E-409C-BE32-E72D297353CC}">
              <c16:uniqueId val="{00000000-995C-4519-B242-98E4D43BF0D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9.6999999999999993</c:v>
                </c:pt>
                <c:pt idx="1">
                  <c:v>8.14</c:v>
                </c:pt>
                <c:pt idx="2">
                  <c:v>7.16</c:v>
                </c:pt>
                <c:pt idx="3">
                  <c:v>7.73</c:v>
                </c:pt>
                <c:pt idx="4">
                  <c:v>10.71</c:v>
                </c:pt>
              </c:numCache>
            </c:numRef>
          </c:val>
          <c:extLst>
            <c:ext xmlns:c16="http://schemas.microsoft.com/office/drawing/2014/chart" uri="{C3380CC4-5D6E-409C-BE32-E72D297353CC}">
              <c16:uniqueId val="{00000001-995C-4519-B242-98E4D43BF0D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-1.18</c:v>
                </c:pt>
                <c:pt idx="1">
                  <c:v>1.46</c:v>
                </c:pt>
                <c:pt idx="2">
                  <c:v>4.91</c:v>
                </c:pt>
                <c:pt idx="3">
                  <c:v>1.78</c:v>
                </c:pt>
                <c:pt idx="4">
                  <c:v>-0.5</c:v>
                </c:pt>
              </c:numCache>
            </c:numRef>
          </c:val>
          <c:smooth val="0"/>
          <c:extLst>
            <c:ext xmlns:c16="http://schemas.microsoft.com/office/drawing/2014/chart" uri="{C3380CC4-5D6E-409C-BE32-E72D297353CC}">
              <c16:uniqueId val="{00000002-995C-4519-B242-98E4D43BF0D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F24-4E64-B996-490D3FC4E59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F24-4E64-B996-490D3FC4E59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F24-4E64-B996-490D3FC4E59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F24-4E64-B996-490D3FC4E592}"/>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0.02</c:v>
                </c:pt>
                <c:pt idx="2">
                  <c:v>#N/A</c:v>
                </c:pt>
                <c:pt idx="3">
                  <c:v>0.02</c:v>
                </c:pt>
                <c:pt idx="4">
                  <c:v>#N/A</c:v>
                </c:pt>
                <c:pt idx="5">
                  <c:v>7.0000000000000007E-2</c:v>
                </c:pt>
                <c:pt idx="6">
                  <c:v>#N/A</c:v>
                </c:pt>
                <c:pt idx="7">
                  <c:v>0.02</c:v>
                </c:pt>
                <c:pt idx="8">
                  <c:v>#N/A</c:v>
                </c:pt>
                <c:pt idx="9">
                  <c:v>0.05</c:v>
                </c:pt>
              </c:numCache>
            </c:numRef>
          </c:val>
          <c:extLst>
            <c:ext xmlns:c16="http://schemas.microsoft.com/office/drawing/2014/chart" uri="{C3380CC4-5D6E-409C-BE32-E72D297353CC}">
              <c16:uniqueId val="{00000004-DF24-4E64-B996-490D3FC4E592}"/>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0.06</c:v>
                </c:pt>
                <c:pt idx="2">
                  <c:v>#N/A</c:v>
                </c:pt>
                <c:pt idx="3">
                  <c:v>0.16</c:v>
                </c:pt>
                <c:pt idx="4">
                  <c:v>#N/A</c:v>
                </c:pt>
                <c:pt idx="5">
                  <c:v>0.09</c:v>
                </c:pt>
                <c:pt idx="6">
                  <c:v>#N/A</c:v>
                </c:pt>
                <c:pt idx="7">
                  <c:v>0.16</c:v>
                </c:pt>
                <c:pt idx="8">
                  <c:v>#N/A</c:v>
                </c:pt>
                <c:pt idx="9">
                  <c:v>0.09</c:v>
                </c:pt>
              </c:numCache>
            </c:numRef>
          </c:val>
          <c:extLst>
            <c:ext xmlns:c16="http://schemas.microsoft.com/office/drawing/2014/chart" uri="{C3380CC4-5D6E-409C-BE32-E72D297353CC}">
              <c16:uniqueId val="{00000005-DF24-4E64-B996-490D3FC4E592}"/>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0.67</c:v>
                </c:pt>
                <c:pt idx="2">
                  <c:v>#N/A</c:v>
                </c:pt>
                <c:pt idx="3">
                  <c:v>2.09</c:v>
                </c:pt>
                <c:pt idx="4">
                  <c:v>#N/A</c:v>
                </c:pt>
                <c:pt idx="5">
                  <c:v>0.66</c:v>
                </c:pt>
                <c:pt idx="6">
                  <c:v>#N/A</c:v>
                </c:pt>
                <c:pt idx="7">
                  <c:v>1.2</c:v>
                </c:pt>
                <c:pt idx="8">
                  <c:v>#N/A</c:v>
                </c:pt>
                <c:pt idx="9">
                  <c:v>0.72</c:v>
                </c:pt>
              </c:numCache>
            </c:numRef>
          </c:val>
          <c:extLst>
            <c:ext xmlns:c16="http://schemas.microsoft.com/office/drawing/2014/chart" uri="{C3380CC4-5D6E-409C-BE32-E72D297353CC}">
              <c16:uniqueId val="{00000006-DF24-4E64-B996-490D3FC4E592}"/>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1.22</c:v>
                </c:pt>
                <c:pt idx="2">
                  <c:v>#N/A</c:v>
                </c:pt>
                <c:pt idx="3">
                  <c:v>2.06</c:v>
                </c:pt>
                <c:pt idx="4">
                  <c:v>#N/A</c:v>
                </c:pt>
                <c:pt idx="5">
                  <c:v>2.42</c:v>
                </c:pt>
                <c:pt idx="6">
                  <c:v>#N/A</c:v>
                </c:pt>
                <c:pt idx="7">
                  <c:v>2.34</c:v>
                </c:pt>
                <c:pt idx="8">
                  <c:v>#N/A</c:v>
                </c:pt>
                <c:pt idx="9">
                  <c:v>2.41</c:v>
                </c:pt>
              </c:numCache>
            </c:numRef>
          </c:val>
          <c:extLst>
            <c:ext xmlns:c16="http://schemas.microsoft.com/office/drawing/2014/chart" uri="{C3380CC4-5D6E-409C-BE32-E72D297353CC}">
              <c16:uniqueId val="{00000007-DF24-4E64-B996-490D3FC4E592}"/>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c:v>
                </c:pt>
                <c:pt idx="2">
                  <c:v>#N/A</c:v>
                </c:pt>
                <c:pt idx="3">
                  <c:v>1.5</c:v>
                </c:pt>
                <c:pt idx="4">
                  <c:v>#N/A</c:v>
                </c:pt>
                <c:pt idx="5">
                  <c:v>2.15</c:v>
                </c:pt>
                <c:pt idx="6">
                  <c:v>#N/A</c:v>
                </c:pt>
                <c:pt idx="7">
                  <c:v>3.26</c:v>
                </c:pt>
                <c:pt idx="8">
                  <c:v>#N/A</c:v>
                </c:pt>
                <c:pt idx="9">
                  <c:v>3.27</c:v>
                </c:pt>
              </c:numCache>
            </c:numRef>
          </c:val>
          <c:extLst>
            <c:ext xmlns:c16="http://schemas.microsoft.com/office/drawing/2014/chart" uri="{C3380CC4-5D6E-409C-BE32-E72D297353CC}">
              <c16:uniqueId val="{00000008-DF24-4E64-B996-490D3FC4E59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4.4400000000000004</c:v>
                </c:pt>
                <c:pt idx="2">
                  <c:v>#N/A</c:v>
                </c:pt>
                <c:pt idx="3">
                  <c:v>7.43</c:v>
                </c:pt>
                <c:pt idx="4">
                  <c:v>#N/A</c:v>
                </c:pt>
                <c:pt idx="5">
                  <c:v>12.8</c:v>
                </c:pt>
                <c:pt idx="6">
                  <c:v>#N/A</c:v>
                </c:pt>
                <c:pt idx="7">
                  <c:v>14.46</c:v>
                </c:pt>
                <c:pt idx="8">
                  <c:v>#N/A</c:v>
                </c:pt>
                <c:pt idx="9">
                  <c:v>10.57</c:v>
                </c:pt>
              </c:numCache>
            </c:numRef>
          </c:val>
          <c:extLst>
            <c:ext xmlns:c16="http://schemas.microsoft.com/office/drawing/2014/chart" uri="{C3380CC4-5D6E-409C-BE32-E72D297353CC}">
              <c16:uniqueId val="{00000009-DF24-4E64-B996-490D3FC4E59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1483</c:v>
                </c:pt>
                <c:pt idx="5">
                  <c:v>1372</c:v>
                </c:pt>
                <c:pt idx="8">
                  <c:v>1408</c:v>
                </c:pt>
                <c:pt idx="11">
                  <c:v>1413</c:v>
                </c:pt>
                <c:pt idx="14">
                  <c:v>1390</c:v>
                </c:pt>
              </c:numCache>
            </c:numRef>
          </c:val>
          <c:extLst>
            <c:ext xmlns:c16="http://schemas.microsoft.com/office/drawing/2014/chart" uri="{C3380CC4-5D6E-409C-BE32-E72D297353CC}">
              <c16:uniqueId val="{00000000-08C5-4E87-915D-A803F0C5144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1</c:v>
                </c:pt>
                <c:pt idx="6">
                  <c:v>0</c:v>
                </c:pt>
                <c:pt idx="9">
                  <c:v>0</c:v>
                </c:pt>
                <c:pt idx="12">
                  <c:v>0</c:v>
                </c:pt>
              </c:numCache>
            </c:numRef>
          </c:val>
          <c:extLst>
            <c:ext xmlns:c16="http://schemas.microsoft.com/office/drawing/2014/chart" uri="{C3380CC4-5D6E-409C-BE32-E72D297353CC}">
              <c16:uniqueId val="{00000001-08C5-4E87-915D-A803F0C5144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3</c:v>
                </c:pt>
                <c:pt idx="3">
                  <c:v>4</c:v>
                </c:pt>
                <c:pt idx="6">
                  <c:v>3</c:v>
                </c:pt>
                <c:pt idx="9">
                  <c:v>2</c:v>
                </c:pt>
                <c:pt idx="12">
                  <c:v>3</c:v>
                </c:pt>
              </c:numCache>
            </c:numRef>
          </c:val>
          <c:extLst>
            <c:ext xmlns:c16="http://schemas.microsoft.com/office/drawing/2014/chart" uri="{C3380CC4-5D6E-409C-BE32-E72D297353CC}">
              <c16:uniqueId val="{00000002-08C5-4E87-915D-A803F0C5144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60</c:v>
                </c:pt>
                <c:pt idx="3">
                  <c:v>42</c:v>
                </c:pt>
                <c:pt idx="6">
                  <c:v>22</c:v>
                </c:pt>
                <c:pt idx="9">
                  <c:v>14</c:v>
                </c:pt>
                <c:pt idx="12">
                  <c:v>10</c:v>
                </c:pt>
              </c:numCache>
            </c:numRef>
          </c:val>
          <c:extLst>
            <c:ext xmlns:c16="http://schemas.microsoft.com/office/drawing/2014/chart" uri="{C3380CC4-5D6E-409C-BE32-E72D297353CC}">
              <c16:uniqueId val="{00000003-08C5-4E87-915D-A803F0C5144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48</c:v>
                </c:pt>
                <c:pt idx="3">
                  <c:v>38</c:v>
                </c:pt>
                <c:pt idx="6">
                  <c:v>33</c:v>
                </c:pt>
                <c:pt idx="9">
                  <c:v>38</c:v>
                </c:pt>
                <c:pt idx="12">
                  <c:v>39</c:v>
                </c:pt>
              </c:numCache>
            </c:numRef>
          </c:val>
          <c:extLst>
            <c:ext xmlns:c16="http://schemas.microsoft.com/office/drawing/2014/chart" uri="{C3380CC4-5D6E-409C-BE32-E72D297353CC}">
              <c16:uniqueId val="{00000004-08C5-4E87-915D-A803F0C5144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8C5-4E87-915D-A803F0C5144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8C5-4E87-915D-A803F0C5144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1877</c:v>
                </c:pt>
                <c:pt idx="3">
                  <c:v>1913</c:v>
                </c:pt>
                <c:pt idx="6">
                  <c:v>1946</c:v>
                </c:pt>
                <c:pt idx="9">
                  <c:v>1947</c:v>
                </c:pt>
                <c:pt idx="12">
                  <c:v>1967</c:v>
                </c:pt>
              </c:numCache>
            </c:numRef>
          </c:val>
          <c:extLst>
            <c:ext xmlns:c16="http://schemas.microsoft.com/office/drawing/2014/chart" uri="{C3380CC4-5D6E-409C-BE32-E72D297353CC}">
              <c16:uniqueId val="{00000007-08C5-4E87-915D-A803F0C5144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505</c:v>
                </c:pt>
                <c:pt idx="2">
                  <c:v>#N/A</c:v>
                </c:pt>
                <c:pt idx="3">
                  <c:v>#N/A</c:v>
                </c:pt>
                <c:pt idx="4">
                  <c:v>626</c:v>
                </c:pt>
                <c:pt idx="5">
                  <c:v>#N/A</c:v>
                </c:pt>
                <c:pt idx="6">
                  <c:v>#N/A</c:v>
                </c:pt>
                <c:pt idx="7">
                  <c:v>596</c:v>
                </c:pt>
                <c:pt idx="8">
                  <c:v>#N/A</c:v>
                </c:pt>
                <c:pt idx="9">
                  <c:v>#N/A</c:v>
                </c:pt>
                <c:pt idx="10">
                  <c:v>588</c:v>
                </c:pt>
                <c:pt idx="11">
                  <c:v>#N/A</c:v>
                </c:pt>
                <c:pt idx="12">
                  <c:v>#N/A</c:v>
                </c:pt>
                <c:pt idx="13">
                  <c:v>629</c:v>
                </c:pt>
                <c:pt idx="14">
                  <c:v>#N/A</c:v>
                </c:pt>
              </c:numCache>
            </c:numRef>
          </c:val>
          <c:smooth val="0"/>
          <c:extLst>
            <c:ext xmlns:c16="http://schemas.microsoft.com/office/drawing/2014/chart" uri="{C3380CC4-5D6E-409C-BE32-E72D297353CC}">
              <c16:uniqueId val="{00000008-08C5-4E87-915D-A803F0C5144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15996</c:v>
                </c:pt>
                <c:pt idx="5">
                  <c:v>16566</c:v>
                </c:pt>
                <c:pt idx="8">
                  <c:v>16557</c:v>
                </c:pt>
                <c:pt idx="11">
                  <c:v>15869</c:v>
                </c:pt>
                <c:pt idx="14">
                  <c:v>14955</c:v>
                </c:pt>
              </c:numCache>
            </c:numRef>
          </c:val>
          <c:extLst>
            <c:ext xmlns:c16="http://schemas.microsoft.com/office/drawing/2014/chart" uri="{C3380CC4-5D6E-409C-BE32-E72D297353CC}">
              <c16:uniqueId val="{00000000-4224-415F-9BE4-2B52B39A736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1274</c:v>
                </c:pt>
                <c:pt idx="5">
                  <c:v>1315</c:v>
                </c:pt>
                <c:pt idx="8">
                  <c:v>1968</c:v>
                </c:pt>
                <c:pt idx="11">
                  <c:v>2384</c:v>
                </c:pt>
                <c:pt idx="14">
                  <c:v>2763</c:v>
                </c:pt>
              </c:numCache>
            </c:numRef>
          </c:val>
          <c:extLst>
            <c:ext xmlns:c16="http://schemas.microsoft.com/office/drawing/2014/chart" uri="{C3380CC4-5D6E-409C-BE32-E72D297353CC}">
              <c16:uniqueId val="{00000001-4224-415F-9BE4-2B52B39A736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5109</c:v>
                </c:pt>
                <c:pt idx="5">
                  <c:v>3964</c:v>
                </c:pt>
                <c:pt idx="8">
                  <c:v>4160</c:v>
                </c:pt>
                <c:pt idx="11">
                  <c:v>4406</c:v>
                </c:pt>
                <c:pt idx="14">
                  <c:v>5432</c:v>
                </c:pt>
              </c:numCache>
            </c:numRef>
          </c:val>
          <c:extLst>
            <c:ext xmlns:c16="http://schemas.microsoft.com/office/drawing/2014/chart" uri="{C3380CC4-5D6E-409C-BE32-E72D297353CC}">
              <c16:uniqueId val="{00000002-4224-415F-9BE4-2B52B39A736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224-415F-9BE4-2B52B39A736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224-415F-9BE4-2B52B39A736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42</c:v>
                </c:pt>
                <c:pt idx="3">
                  <c:v>199</c:v>
                </c:pt>
                <c:pt idx="6">
                  <c:v>30</c:v>
                </c:pt>
                <c:pt idx="9">
                  <c:v>26</c:v>
                </c:pt>
                <c:pt idx="12">
                  <c:v>23</c:v>
                </c:pt>
              </c:numCache>
            </c:numRef>
          </c:val>
          <c:extLst>
            <c:ext xmlns:c16="http://schemas.microsoft.com/office/drawing/2014/chart" uri="{C3380CC4-5D6E-409C-BE32-E72D297353CC}">
              <c16:uniqueId val="{00000005-4224-415F-9BE4-2B52B39A736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4400</c:v>
                </c:pt>
                <c:pt idx="3">
                  <c:v>4328</c:v>
                </c:pt>
                <c:pt idx="6">
                  <c:v>4259</c:v>
                </c:pt>
                <c:pt idx="9">
                  <c:v>4167</c:v>
                </c:pt>
                <c:pt idx="12">
                  <c:v>4107</c:v>
                </c:pt>
              </c:numCache>
            </c:numRef>
          </c:val>
          <c:extLst>
            <c:ext xmlns:c16="http://schemas.microsoft.com/office/drawing/2014/chart" uri="{C3380CC4-5D6E-409C-BE32-E72D297353CC}">
              <c16:uniqueId val="{00000006-4224-415F-9BE4-2B52B39A736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188</c:v>
                </c:pt>
                <c:pt idx="3">
                  <c:v>148</c:v>
                </c:pt>
                <c:pt idx="6">
                  <c:v>119</c:v>
                </c:pt>
                <c:pt idx="9">
                  <c:v>106</c:v>
                </c:pt>
                <c:pt idx="12">
                  <c:v>91</c:v>
                </c:pt>
              </c:numCache>
            </c:numRef>
          </c:val>
          <c:extLst>
            <c:ext xmlns:c16="http://schemas.microsoft.com/office/drawing/2014/chart" uri="{C3380CC4-5D6E-409C-BE32-E72D297353CC}">
              <c16:uniqueId val="{00000007-4224-415F-9BE4-2B52B39A736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336</c:v>
                </c:pt>
                <c:pt idx="3">
                  <c:v>295</c:v>
                </c:pt>
                <c:pt idx="6">
                  <c:v>350</c:v>
                </c:pt>
                <c:pt idx="9">
                  <c:v>385</c:v>
                </c:pt>
                <c:pt idx="12">
                  <c:v>427</c:v>
                </c:pt>
              </c:numCache>
            </c:numRef>
          </c:val>
          <c:extLst>
            <c:ext xmlns:c16="http://schemas.microsoft.com/office/drawing/2014/chart" uri="{C3380CC4-5D6E-409C-BE32-E72D297353CC}">
              <c16:uniqueId val="{00000008-4224-415F-9BE4-2B52B39A736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880</c:v>
                </c:pt>
                <c:pt idx="3">
                  <c:v>1561</c:v>
                </c:pt>
                <c:pt idx="6">
                  <c:v>2139</c:v>
                </c:pt>
                <c:pt idx="9">
                  <c:v>2431</c:v>
                </c:pt>
                <c:pt idx="12">
                  <c:v>2435</c:v>
                </c:pt>
              </c:numCache>
            </c:numRef>
          </c:val>
          <c:extLst>
            <c:ext xmlns:c16="http://schemas.microsoft.com/office/drawing/2014/chart" uri="{C3380CC4-5D6E-409C-BE32-E72D297353CC}">
              <c16:uniqueId val="{00000009-4224-415F-9BE4-2B52B39A736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19886</c:v>
                </c:pt>
                <c:pt idx="3">
                  <c:v>21336</c:v>
                </c:pt>
                <c:pt idx="6">
                  <c:v>21463</c:v>
                </c:pt>
                <c:pt idx="9">
                  <c:v>20938</c:v>
                </c:pt>
                <c:pt idx="12">
                  <c:v>20163</c:v>
                </c:pt>
              </c:numCache>
            </c:numRef>
          </c:val>
          <c:extLst>
            <c:ext xmlns:c16="http://schemas.microsoft.com/office/drawing/2014/chart" uri="{C3380CC4-5D6E-409C-BE32-E72D297353CC}">
              <c16:uniqueId val="{0000000A-4224-415F-9BE4-2B52B39A736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3353</c:v>
                </c:pt>
                <c:pt idx="2">
                  <c:v>#N/A</c:v>
                </c:pt>
                <c:pt idx="3">
                  <c:v>#N/A</c:v>
                </c:pt>
                <c:pt idx="4">
                  <c:v>6021</c:v>
                </c:pt>
                <c:pt idx="5">
                  <c:v>#N/A</c:v>
                </c:pt>
                <c:pt idx="6">
                  <c:v>#N/A</c:v>
                </c:pt>
                <c:pt idx="7">
                  <c:v>5676</c:v>
                </c:pt>
                <c:pt idx="8">
                  <c:v>#N/A</c:v>
                </c:pt>
                <c:pt idx="9">
                  <c:v>#N/A</c:v>
                </c:pt>
                <c:pt idx="10">
                  <c:v>5393</c:v>
                </c:pt>
                <c:pt idx="11">
                  <c:v>#N/A</c:v>
                </c:pt>
                <c:pt idx="12">
                  <c:v>#N/A</c:v>
                </c:pt>
                <c:pt idx="13">
                  <c:v>4096</c:v>
                </c:pt>
                <c:pt idx="14">
                  <c:v>#N/A</c:v>
                </c:pt>
              </c:numCache>
            </c:numRef>
          </c:val>
          <c:smooth val="0"/>
          <c:extLst>
            <c:ext xmlns:c16="http://schemas.microsoft.com/office/drawing/2014/chart" uri="{C3380CC4-5D6E-409C-BE32-E72D297353CC}">
              <c16:uniqueId val="{0000000B-4224-415F-9BE4-2B52B39A736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1184</c:v>
                </c:pt>
                <c:pt idx="1">
                  <c:v>1251</c:v>
                </c:pt>
                <c:pt idx="2">
                  <c:v>1766</c:v>
                </c:pt>
              </c:numCache>
            </c:numRef>
          </c:val>
          <c:extLst>
            <c:ext xmlns:c16="http://schemas.microsoft.com/office/drawing/2014/chart" uri="{C3380CC4-5D6E-409C-BE32-E72D297353CC}">
              <c16:uniqueId val="{00000000-51EF-46B3-8844-BDA848EC1B5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489</c:v>
                </c:pt>
                <c:pt idx="1">
                  <c:v>489</c:v>
                </c:pt>
                <c:pt idx="2">
                  <c:v>571</c:v>
                </c:pt>
              </c:numCache>
            </c:numRef>
          </c:val>
          <c:extLst>
            <c:ext xmlns:c16="http://schemas.microsoft.com/office/drawing/2014/chart" uri="{C3380CC4-5D6E-409C-BE32-E72D297353CC}">
              <c16:uniqueId val="{00000001-51EF-46B3-8844-BDA848EC1B5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1900</c:v>
                </c:pt>
                <c:pt idx="1">
                  <c:v>1997</c:v>
                </c:pt>
                <c:pt idx="2">
                  <c:v>2342</c:v>
                </c:pt>
              </c:numCache>
            </c:numRef>
          </c:val>
          <c:extLst>
            <c:ext xmlns:c16="http://schemas.microsoft.com/office/drawing/2014/chart" uri="{C3380CC4-5D6E-409C-BE32-E72D297353CC}">
              <c16:uniqueId val="{00000002-51EF-46B3-8844-BDA848EC1B5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{C5E450B9-B42D-4480-86C8-96D8B514FFE3}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9AA7-45BF-A5BC-A62CA3961D2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{95EFC1F1-355C-4952-B730-96A1A710690B}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AA7-45BF-A5BC-A62CA3961D2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{6491ADE2-F945-4289-9515-B82881B526FC}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AA7-45BF-A5BC-A62CA3961D2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{FC5FC6F4-D783-4547-A389-DFDEC5DE9351}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AA7-45BF-A5BC-A62CA3961D2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{035560C4-CDF3-496A-A2AC-5819751518C3}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AA7-45BF-A5BC-A62CA3961D2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{FC855358-9AE8-44DC-BC58-21B28BAE5D8E}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9AA7-45BF-A5BC-A62CA3961D2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{9D97DB56-18D3-48FD-B80F-1EB403F6D2E2}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9AA7-45BF-A5BC-A62CA3961D2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{9041E1AD-8091-4FEC-B35B-2DE7E7C9EBA4}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9AA7-45BF-A5BC-A62CA3961D2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{3AAAEF3E-987C-4117-875A-6DADA55F5DCF}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9AA7-45BF-A5BC-A62CA3961D2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54.2</c:v>
                </c:pt>
                <c:pt idx="8">
                  <c:v>53.1</c:v>
                </c:pt>
                <c:pt idx="16">
                  <c:v>54.2</c:v>
                </c:pt>
                <c:pt idx="24">
                  <c:v>56</c:v>
                </c:pt>
                <c:pt idx="32">
                  <c:v>57.7</c:v>
                </c:pt>
              </c:numCache>
            </c:numRef>
          </c:xVal>
          <c:yVal>
            <c:numRef>
              <c:f>公会計指標分析・財政指標組合せ分析表!$BP$51:$DC$51</c:f>
              <c:numCache>
                <c:formatCode>#,##0.0;"▲ "#,##0.0</c:formatCode>
                <c:ptCount val="40"/>
                <c:pt idx="0">
                  <c:v>23.8</c:v>
                </c:pt>
                <c:pt idx="8">
                  <c:v>41.9</c:v>
                </c:pt>
                <c:pt idx="16">
                  <c:v>37.200000000000003</c:v>
                </c:pt>
                <c:pt idx="24">
                  <c:v>36.299999999999997</c:v>
                </c:pt>
                <c:pt idx="32">
                  <c:v>27</c:v>
                </c:pt>
              </c:numCache>
            </c:numRef>
          </c:yVal>
          <c:smooth val="0"/>
          <c:extLst>
            <c:ext xmlns:c16="http://schemas.microsoft.com/office/drawing/2014/chart" uri="{C3380CC4-5D6E-409C-BE32-E72D297353CC}">
              <c16:uniqueId val="{00000009-9AA7-45BF-A5BC-A62CA3961D2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{CD95133E-7FC9-41AF-88CC-629DE054FD5A}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9AA7-45BF-A5BC-A62CA3961D2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{6483EBCE-0B4F-4147-AD02-AB65FDC50A49}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AA7-45BF-A5BC-A62CA3961D2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{611167BD-9BFF-4DD9-BEBF-C2DEFFFB0BEB}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AA7-45BF-A5BC-A62CA3961D2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{B966089D-1213-4EBF-85E0-7E7D1BAB8FC7}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AA7-45BF-A5BC-A62CA3961D2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{C26F8971-3237-4906-A130-3E67FB822410}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AA7-45BF-A5BC-A62CA3961D2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{D24198D7-A57E-4747-8F51-192DACBC1506}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9AA7-45BF-A5BC-A62CA3961D2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{2A31AD2A-0608-4B76-9323-97BE944CDFCE}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9AA7-45BF-A5BC-A62CA3961D25}"/>
                </c:ext>
              </c:extLst>
            </c:dLbl>
            <c:dLbl>
              <c:idx val="24"/>
              <c:layout>
                <c:manualLayout>
                  <c:x val="-2.9214887573778457E-2"/>
                  <c:y val="-4.7712828557432453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{E15A9D09-8C89-4EEA-9E9D-CCF2AC704283}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9AA7-45BF-A5BC-A62CA3961D25}"/>
                </c:ext>
              </c:extLst>
            </c:dLbl>
            <c:dLbl>
              <c:idx val="32"/>
              <c:layout>
                <c:manualLayout>
                  <c:x val="-3.4816613726689934E-2"/>
                  <c:y val="-8.1765255654297903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{476ECAE3-648D-405E-A007-59CEACC155AA}</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9AA7-45BF-A5BC-A62CA3961D2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9AA7-45BF-A5BC-A62CA3961D25}"/>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{DEDE264F-B751-4263-9456-76334F10AC2B}</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42C2-498B-987F-BA05396957C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{45F02212-3E73-4F1C-9DB7-498D3DBB96BC}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2C2-498B-987F-BA05396957C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{06A514C0-BEF6-4811-80D6-ACB5199ECB8F}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2C2-498B-987F-BA05396957C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{2F9D71B2-FD01-4F1F-A81A-617E3849B357}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2C2-498B-987F-BA05396957C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{74BB5404-9C17-4B35-B6B8-97D65052E49E}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2C2-498B-987F-BA05396957CE}"/>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{2F1FC74D-9E16-482B-8BE1-BA0920D27AF4}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42C2-498B-987F-BA05396957CE}"/>
                </c:ext>
              </c:extLst>
            </c:dLbl>
            <c:dLbl>
              <c:idx val="16"/>
              <c:layout>
                <c:manualLayout>
                  <c:x val="0"/>
                  <c:y val="1.3077202862922091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{B301C484-B1E4-43BE-9CFB-1D542B0F6E2D}</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42C2-498B-987F-BA05396957CE}"/>
                </c:ext>
              </c:extLst>
            </c:dLbl>
            <c:dLbl>
              <c:idx val="24"/>
              <c:layout>
                <c:manualLayout>
                  <c:x val="0"/>
                  <c:y val="-1.3077202862922171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{ABA11B48-2BF4-4681-952A-45DEE0D287DA}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42C2-498B-987F-BA05396957CE}"/>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{836936EA-9CFE-4AA2-81EC-AEC8CAFA57AD}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42C2-498B-987F-BA05396957C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3.5</c:v>
                </c:pt>
                <c:pt idx="8">
                  <c:v>3.7</c:v>
                </c:pt>
                <c:pt idx="16">
                  <c:v>3.9</c:v>
                </c:pt>
                <c:pt idx="24">
                  <c:v>4</c:v>
                </c:pt>
                <c:pt idx="32">
                  <c:v>4</c:v>
                </c:pt>
              </c:numCache>
            </c:numRef>
          </c:xVal>
          <c:yVal>
            <c:numRef>
              <c:f>公会計指標分析・財政指標組合せ分析表!$BP$73:$DC$73</c:f>
              <c:numCache>
                <c:formatCode>#,##0.0;"▲ "#,##0.0</c:formatCode>
                <c:ptCount val="40"/>
                <c:pt idx="0">
                  <c:v>23.8</c:v>
                </c:pt>
                <c:pt idx="8">
                  <c:v>41.9</c:v>
                </c:pt>
                <c:pt idx="16">
                  <c:v>37.200000000000003</c:v>
                </c:pt>
                <c:pt idx="24">
                  <c:v>36.299999999999997</c:v>
                </c:pt>
                <c:pt idx="32">
                  <c:v>27</c:v>
                </c:pt>
              </c:numCache>
            </c:numRef>
          </c:yVal>
          <c:smooth val="0"/>
          <c:extLst>
            <c:ext xmlns:c16="http://schemas.microsoft.com/office/drawing/2014/chart" uri="{C3380CC4-5D6E-409C-BE32-E72D297353CC}">
              <c16:uniqueId val="{00000009-42C2-498B-987F-BA05396957C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4310845302750435E-2"/>
                  <c:y val="-5.4533781946384335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{0F28BDE6-6DD7-458C-8788-556B160024AB}</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42C2-498B-987F-BA05396957C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{2C452EB2-655F-4F85-9746-6D3AF9EC3C3D}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2C2-498B-987F-BA05396957C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{2DD2DEB5-2C9E-4459-ABD9-2D2541A81BAF}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2C2-498B-987F-BA05396957C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{026DF51D-1867-4724-8077-9E767681BE7A}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2C2-498B-987F-BA05396957C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{F8A9D109-20FC-4096-A607-64327E0B966F}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2C2-498B-987F-BA05396957CE}"/>
                </c:ext>
              </c:extLst>
            </c:dLbl>
            <c:dLbl>
              <c:idx val="8"/>
              <c:layout>
                <c:manualLayout>
                  <c:x val="-2.8829840147400764E-2"/>
                  <c:y val="-7.029951222920372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{AF6F63EC-9B5F-46FB-88FC-AEFF3F93977F}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42C2-498B-987F-BA05396957CE}"/>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{C8123965-93D4-450E-8F26-6A650771E2D2}</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42C2-498B-987F-BA05396957CE}"/>
                </c:ext>
              </c:extLst>
            </c:dLbl>
            <c:dLbl>
              <c:idx val="24"/>
              <c:layout>
                <c:manualLayout>
                  <c:x val="-4.4905057365901176E-2"/>
                  <c:y val="-4.60930045543997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{2ED93FA3-EB7B-4ABA-A671-2917A0BD50A3}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42C2-498B-987F-BA05396957CE}"/>
                </c:ext>
              </c:extLst>
            </c:dLbl>
            <c:dLbl>
              <c:idx val="32"/>
              <c:layout>
                <c:manualLayout>
                  <c:x val="-1.8235628084249993E-2"/>
                  <c:y val="-7.8739947133618787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{4957D908-73C5-4C6B-A6BF-7C1D1D8E12B8}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42C2-498B-987F-BA05396957C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42C2-498B-987F-BA05396957CE}"/>
            </c:ext>
          </c:extLst>
        </c:ser>
        <c:dLbls>
          <c:showLegendKey val="0"/>
          <c:showVal val="1"/>
          <c:showCatName val="0"/>
          <c:showSerName val="0"/>
          <c:showPercent val="0"/>
          <c:showBubbleSize val="0"/>
        </c:dLbls>
        <c:axId val="84219776"/>
        <c:axId val="84234240"/>
      </c:scatterChart>
      <c:valAx>
        <c:axId val="84219776"/>
        <c:scaling>
          <c:orientation val="maxMin"/>
          <c:max val="7"/>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　元利償還金については、過年度の臨時財政対策債等の償還開始などにより増加となっている。</a:t>
          </a:r>
        </a:p>
        <a:p>
          <a:r>
            <a:rPr kumimoji="1" lang="ja-JP" altLang="en-US" sz="1200">
              <a:latin typeface="ＭＳ Ｐゴシック" panose="020B0600070205080204" pitchFamily="50" charset="-128"/>
              <a:ea typeface="ＭＳ Ｐゴシック" panose="020B0600070205080204" pitchFamily="50" charset="-128"/>
            </a:rPr>
            <a:t>　今後も市内公共施設老朽化に伴う大規模改修工事等が見込まれることから、実質公債費比率の動向には注視していくとともに、起債が見込まれる新規事業の実施等について十分な検討を図り、新発債の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　満期一括償還による地方債はない。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　将来負担額（</a:t>
          </a:r>
          <a:r>
            <a:rPr kumimoji="1" lang="en-US" altLang="ja-JP" sz="1200">
              <a:latin typeface="ＭＳ Ｐゴシック" panose="020B0600070205080204" pitchFamily="50" charset="-128"/>
              <a:ea typeface="ＭＳ Ｐゴシック" panose="020B0600070205080204" pitchFamily="50" charset="-128"/>
            </a:rPr>
            <a:t>A</a:t>
          </a:r>
          <a:r>
            <a:rPr kumimoji="1" lang="ja-JP" altLang="en-US" sz="1200">
              <a:latin typeface="ＭＳ Ｐゴシック" panose="020B0600070205080204" pitchFamily="50" charset="-128"/>
              <a:ea typeface="ＭＳ Ｐゴシック" panose="020B0600070205080204" pitchFamily="50" charset="-128"/>
            </a:rPr>
            <a:t>）について、職員の年齢構成の変化による退職手当負担見込額が継続して減少していることに加え</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、臨時財政対策債発行可能額が大きく減少したこと等に伴い、令和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年度の地方債発行額が抑制されたため、地方債の現在高も減少している。</a:t>
          </a:r>
          <a:r>
            <a:rPr kumimoji="1" lang="ja-JP" altLang="en-US" sz="1200">
              <a:latin typeface="ＭＳ Ｐゴシック" panose="020B0600070205080204" pitchFamily="50" charset="-128"/>
              <a:ea typeface="ＭＳ Ｐゴシック" panose="020B0600070205080204" pitchFamily="50" charset="-128"/>
            </a:rPr>
            <a:t>しかしながら、令和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年度から土地開発公社の用地先行取得を順次進めていることから、債務負担行為に基づく支出予定額は年々増加となっている。全体としては、減要因が増要因を上回り、前年度比</a:t>
          </a:r>
          <a:r>
            <a:rPr kumimoji="1" lang="en-US" altLang="ja-JP" sz="1200">
              <a:latin typeface="ＭＳ Ｐゴシック" panose="020B0600070205080204" pitchFamily="50" charset="-128"/>
              <a:ea typeface="ＭＳ Ｐゴシック" panose="020B0600070205080204" pitchFamily="50" charset="-128"/>
            </a:rPr>
            <a:t>807</a:t>
          </a:r>
          <a:r>
            <a:rPr kumimoji="1" lang="ja-JP" altLang="en-US" sz="1200">
              <a:latin typeface="ＭＳ Ｐゴシック" panose="020B0600070205080204" pitchFamily="50" charset="-128"/>
              <a:ea typeface="ＭＳ Ｐゴシック" panose="020B0600070205080204" pitchFamily="50" charset="-128"/>
            </a:rPr>
            <a:t>百万円の減となっている。</a:t>
          </a:r>
        </a:p>
        <a:p>
          <a:r>
            <a:rPr kumimoji="1" lang="ja-JP" altLang="en-US" sz="1200">
              <a:latin typeface="ＭＳ Ｐゴシック" panose="020B0600070205080204" pitchFamily="50" charset="-128"/>
              <a:ea typeface="ＭＳ Ｐゴシック" panose="020B0600070205080204" pitchFamily="50" charset="-128"/>
            </a:rPr>
            <a:t>　一方で、充当財源額（</a:t>
          </a:r>
          <a:r>
            <a:rPr kumimoji="1" lang="en-US" altLang="ja-JP" sz="1200">
              <a:latin typeface="ＭＳ Ｐゴシック" panose="020B0600070205080204" pitchFamily="50" charset="-128"/>
              <a:ea typeface="ＭＳ Ｐゴシック" panose="020B0600070205080204" pitchFamily="50" charset="-128"/>
            </a:rPr>
            <a:t>B</a:t>
          </a:r>
          <a:r>
            <a:rPr kumimoji="1" lang="ja-JP" altLang="en-US" sz="1200">
              <a:latin typeface="ＭＳ Ｐゴシック" panose="020B0600070205080204" pitchFamily="50" charset="-128"/>
              <a:ea typeface="ＭＳ Ｐゴシック" panose="020B0600070205080204" pitchFamily="50" charset="-128"/>
            </a:rPr>
            <a:t>）については、実質収支の改善などにより財政調整基金等の積み立てを行ったことで充当可能基金が増加したほか、都市計画事業に係る地方債の現在高の増などに伴い充当可能特定歳入が増加となっている。</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一方で、臨時財政対策債発行可能額が減となったこと等に伴い、基準財政需要額算入見込額は減少している。</a:t>
          </a:r>
        </a:p>
        <a:p>
          <a:r>
            <a:rPr kumimoji="1" lang="ja-JP" altLang="en-US" sz="1200">
              <a:latin typeface="ＭＳ Ｐゴシック" panose="020B0600070205080204" pitchFamily="50" charset="-128"/>
              <a:ea typeface="ＭＳ Ｐゴシック" panose="020B0600070205080204" pitchFamily="50" charset="-128"/>
            </a:rPr>
            <a:t>　今後も後世への負担を少しでも軽減するよう、新規事業の実施等について総点検を図り、財政の健全化に努める。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東京都清瀬市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基金全体として、前年比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942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百万円の増額となった。</a:t>
          </a: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増要因としては、個人市民税や固定資産税の増、地方交付税の再算定に伴う増などにより実質収支が改善したことで、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1,552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百万円を財政調整基金へ積み立てたことに加え、上記の理由に伴い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617</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百万円を公共施設整備基金へ積み立てたことがあげられる。</a:t>
          </a: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一方で、減要因としては、増大する社会保障関係経費等に対する財源不足のため、財政調整基金を</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1,037</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百万円を取り崩したほか、</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小学校体育館大規模改修事業などの財源として公共施設整備基金を</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134</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百万円取り崩したことが要因である。</a:t>
          </a: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当市においては、一般財源不足を補うために当初予算で財政調整基金の取り崩しを余儀なくされる状況である。財政調整基金については、残高目標を標準財政規模の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程度として積み立てを行う。また、今後は市内公共施設老朽化に伴う改修工事が見込まれることから、行革による歳出削減や、未利用地の売払いによる収入を原資として、引き続き公共施設整備基金の積み立てを優先して行っていく。</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・公共施設整備基金：公共施設整備の推進</a:t>
          </a: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・緑地保全基金：自然環境の保全育成</a:t>
          </a: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・教育基金：教育の振興、児童及び生徒の学力向上、教育環境の拡充</a:t>
          </a: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・まちづくり応援基金：緑地保全、子育て支援、学校教育</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生涯学習、高齢者支援、環境対策等</a:t>
          </a: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小学校体育館大規模改修事業などの財源として、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公共施設整備基金を</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134</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百万円取り崩したものの、個人市民税や固定資産税の増、地方交付税の再算定に伴う増などにより実質収支が改善したことで、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617</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百万円を公共施設整備基金へ積み立てたことなどにより、その他特定目的基金全体としては前年度と比較して</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345</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百万円の増額となった。</a:t>
          </a: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今後は市内公共施設老朽化に伴う改修工事が見込まれることから、行革による歳出削減や、未利用地の売払いによる収入を原資として引き続き公共施設整備基金の積み立てを優先して行なっていく。</a:t>
          </a: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年度においては、実質収支が改善ししたことで</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1,552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百万円を積み立てたものの、増大する社会保障関係経費等に対する財源不足のため</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1,037</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百万円を取り崩したため、前年度と比較して残高が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515</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百万円の増額となった。</a:t>
          </a: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引き続き災害などへの備えのため、標準財政規模の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％程度を目標に積み立てを行う。</a:t>
          </a: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　普通交付税の再算定に伴う「</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臨時財政対策債償還基金費」の創設に伴い、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82</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満期一括償還による地方債もないため、基金運用益の積み立てを行う。</a:t>
          </a: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74,596
73,120
10.23
38,217,840
36,109,097
1,743,395
16,482,722
20,162,774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D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D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D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D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D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D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D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D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D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全体では、類似団体と比較して低い水準となっている一方で、施設類型別ストック情報からも読み取れるように、老朽化が進んでいる公共施設も多く残っている。老朽化した公共施設を適切に維持するには、大規模改修など多額の費用がかかるため、限られた財源の中で全ての公共施設を早急に更新・改修していくことは困難である。「公共施設個別施設計画」及び令和４年３月に改訂した「公共施設等総合管理計画」を基に、今後も計画的な公共施設の適切な更新・改修に取り組む。</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D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D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D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65" name="直線コネクタ 64">
          <a:extLst>
            <a:ext uri="{FF2B5EF4-FFF2-40B4-BE49-F238E27FC236}">
              <a16:creationId xmlns:a16="http://schemas.microsoft.com/office/drawing/2014/main" id="{00000000-0008-0000-0D00-000041000000}"/>
            </a:ext>
          </a:extLst>
        </xdr:cNvPr>
        <xdr:cNvCxnSpPr/>
      </xdr:nvCxnSpPr>
      <xdr:spPr>
        <a:xfrm flipV="1">
          <a:off x="4760595" y="5212080"/>
          <a:ext cx="1270" cy="1514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D00-000042000000}"/>
            </a:ext>
          </a:extLst>
        </xdr:cNvPr>
        <xdr:cNvSpPr txBox="1"/>
      </xdr:nvSpPr>
      <xdr:spPr>
        <a:xfrm>
          <a:off x="4813300" y="6730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67" name="直線コネクタ 66">
          <a:extLst>
            <a:ext uri="{FF2B5EF4-FFF2-40B4-BE49-F238E27FC236}">
              <a16:creationId xmlns:a16="http://schemas.microsoft.com/office/drawing/2014/main" id="{00000000-0008-0000-0D00-000043000000}"/>
            </a:ext>
          </a:extLst>
        </xdr:cNvPr>
        <xdr:cNvCxnSpPr/>
      </xdr:nvCxnSpPr>
      <xdr:spPr>
        <a:xfrm>
          <a:off x="4673600" y="6726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D00-000044000000}"/>
            </a:ext>
          </a:extLst>
        </xdr:cNvPr>
        <xdr:cNvSpPr txBox="1"/>
      </xdr:nvSpPr>
      <xdr:spPr>
        <a:xfrm>
          <a:off x="4813300" y="4987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69" name="直線コネクタ 68">
          <a:extLst>
            <a:ext uri="{FF2B5EF4-FFF2-40B4-BE49-F238E27FC236}">
              <a16:creationId xmlns:a16="http://schemas.microsoft.com/office/drawing/2014/main" id="{00000000-0008-0000-0D00-000045000000}"/>
            </a:ext>
          </a:extLst>
        </xdr:cNvPr>
        <xdr:cNvCxnSpPr/>
      </xdr:nvCxnSpPr>
      <xdr:spPr>
        <a:xfrm>
          <a:off x="4673600" y="521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39175</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D00-000046000000}"/>
            </a:ext>
          </a:extLst>
        </xdr:cNvPr>
        <xdr:cNvSpPr txBox="1"/>
      </xdr:nvSpPr>
      <xdr:spPr>
        <a:xfrm>
          <a:off x="4813300" y="61256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71" name="フローチャート: 判断 70">
          <a:extLst>
            <a:ext uri="{FF2B5EF4-FFF2-40B4-BE49-F238E27FC236}">
              <a16:creationId xmlns:a16="http://schemas.microsoft.com/office/drawing/2014/main" id="{00000000-0008-0000-0D00-000047000000}"/>
            </a:ext>
          </a:extLst>
        </xdr:cNvPr>
        <xdr:cNvSpPr/>
      </xdr:nvSpPr>
      <xdr:spPr>
        <a:xfrm>
          <a:off x="4711700" y="614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72" name="フローチャート: 判断 71">
          <a:extLst>
            <a:ext uri="{FF2B5EF4-FFF2-40B4-BE49-F238E27FC236}">
              <a16:creationId xmlns:a16="http://schemas.microsoft.com/office/drawing/2014/main" id="{00000000-0008-0000-0D00-000048000000}"/>
            </a:ext>
          </a:extLst>
        </xdr:cNvPr>
        <xdr:cNvSpPr/>
      </xdr:nvSpPr>
      <xdr:spPr>
        <a:xfrm>
          <a:off x="4000500" y="61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73" name="フローチャート: 判断 72">
          <a:extLst>
            <a:ext uri="{FF2B5EF4-FFF2-40B4-BE49-F238E27FC236}">
              <a16:creationId xmlns:a16="http://schemas.microsoft.com/office/drawing/2014/main" id="{00000000-0008-0000-0D00-000049000000}"/>
            </a:ext>
          </a:extLst>
        </xdr:cNvPr>
        <xdr:cNvSpPr/>
      </xdr:nvSpPr>
      <xdr:spPr>
        <a:xfrm>
          <a:off x="3238500" y="6114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74" name="フローチャート: 判断 73">
          <a:extLst>
            <a:ext uri="{FF2B5EF4-FFF2-40B4-BE49-F238E27FC236}">
              <a16:creationId xmlns:a16="http://schemas.microsoft.com/office/drawing/2014/main" id="{00000000-0008-0000-0D00-00004A000000}"/>
            </a:ext>
          </a:extLst>
        </xdr:cNvPr>
        <xdr:cNvSpPr/>
      </xdr:nvSpPr>
      <xdr:spPr>
        <a:xfrm>
          <a:off x="24765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1714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D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D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D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155363</xdr:rowOff>
    </xdr:from>
    <xdr:to>
      <xdr:col>23</xdr:col>
      <xdr:colOff>136525</xdr:colOff>
      <xdr:row>30</xdr:row>
      <xdr:rowOff>85513</xdr:rowOff>
    </xdr:to>
    <xdr:sp macro="" textlink="">
      <xdr:nvSpPr>
        <xdr:cNvPr id="81" name="楕円 80">
          <a:extLst>
            <a:ext uri="{FF2B5EF4-FFF2-40B4-BE49-F238E27FC236}">
              <a16:creationId xmlns:a16="http://schemas.microsoft.com/office/drawing/2014/main" id="{00000000-0008-0000-0D00-000051000000}"/>
            </a:ext>
          </a:extLst>
        </xdr:cNvPr>
        <xdr:cNvSpPr/>
      </xdr:nvSpPr>
      <xdr:spPr>
        <a:xfrm>
          <a:off x="4711700" y="589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6790</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D00-000052000000}"/>
            </a:ext>
          </a:extLst>
        </xdr:cNvPr>
        <xdr:cNvSpPr txBox="1"/>
      </xdr:nvSpPr>
      <xdr:spPr>
        <a:xfrm>
          <a:off x="4813300" y="5750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94192</xdr:rowOff>
    </xdr:from>
    <xdr:to>
      <xdr:col>19</xdr:col>
      <xdr:colOff>187325</xdr:colOff>
      <xdr:row>30</xdr:row>
      <xdr:rowOff>24342</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4000500" y="5837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144992</xdr:rowOff>
    </xdr:from>
    <xdr:to>
      <xdr:col>23</xdr:col>
      <xdr:colOff>85725</xdr:colOff>
      <xdr:row>30</xdr:row>
      <xdr:rowOff>34713</xdr:rowOff>
    </xdr:to>
    <xdr:cxnSp macro="">
      <xdr:nvCxnSpPr>
        <xdr:cNvPr id="84" name="直線コネクタ 83">
          <a:extLst>
            <a:ext uri="{FF2B5EF4-FFF2-40B4-BE49-F238E27FC236}">
              <a16:creationId xmlns:a16="http://schemas.microsoft.com/office/drawing/2014/main" id="{00000000-0008-0000-0D00-000054000000}"/>
            </a:ext>
          </a:extLst>
        </xdr:cNvPr>
        <xdr:cNvCxnSpPr/>
      </xdr:nvCxnSpPr>
      <xdr:spPr>
        <a:xfrm>
          <a:off x="4051300" y="5888567"/>
          <a:ext cx="711200" cy="6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29422</xdr:rowOff>
    </xdr:from>
    <xdr:to>
      <xdr:col>15</xdr:col>
      <xdr:colOff>187325</xdr:colOff>
      <xdr:row>29</xdr:row>
      <xdr:rowOff>131022</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3238500" y="5772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80222</xdr:rowOff>
    </xdr:from>
    <xdr:to>
      <xdr:col>19</xdr:col>
      <xdr:colOff>136525</xdr:colOff>
      <xdr:row>29</xdr:row>
      <xdr:rowOff>144992</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a:off x="3289300" y="5823797"/>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161290</xdr:rowOff>
    </xdr:from>
    <xdr:to>
      <xdr:col>11</xdr:col>
      <xdr:colOff>187325</xdr:colOff>
      <xdr:row>29</xdr:row>
      <xdr:rowOff>91440</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2476500" y="573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40640</xdr:rowOff>
    </xdr:from>
    <xdr:to>
      <xdr:col>15</xdr:col>
      <xdr:colOff>136525</xdr:colOff>
      <xdr:row>29</xdr:row>
      <xdr:rowOff>80222</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a:off x="2527300" y="5784215"/>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29422</xdr:rowOff>
    </xdr:from>
    <xdr:to>
      <xdr:col>7</xdr:col>
      <xdr:colOff>187325</xdr:colOff>
      <xdr:row>29</xdr:row>
      <xdr:rowOff>131022</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1714500" y="5772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40640</xdr:rowOff>
    </xdr:from>
    <xdr:to>
      <xdr:col>11</xdr:col>
      <xdr:colOff>136525</xdr:colOff>
      <xdr:row>29</xdr:row>
      <xdr:rowOff>80222</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flipV="1">
          <a:off x="1765300" y="5784215"/>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135484</xdr:rowOff>
    </xdr:from>
    <xdr:ext cx="405111" cy="259045"/>
    <xdr:sp macro="" textlink="">
      <xdr:nvSpPr>
        <xdr:cNvPr id="91" name="n_1aveValue有形固定資産減価償却率">
          <a:extLst>
            <a:ext uri="{FF2B5EF4-FFF2-40B4-BE49-F238E27FC236}">
              <a16:creationId xmlns:a16="http://schemas.microsoft.com/office/drawing/2014/main" id="{00000000-0008-0000-0D00-00005B000000}"/>
            </a:ext>
          </a:extLst>
        </xdr:cNvPr>
        <xdr:cNvSpPr txBox="1"/>
      </xdr:nvSpPr>
      <xdr:spPr>
        <a:xfrm>
          <a:off x="3836044" y="6221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121090</xdr:rowOff>
    </xdr:from>
    <xdr:ext cx="405111" cy="259045"/>
    <xdr:sp macro="" textlink="">
      <xdr:nvSpPr>
        <xdr:cNvPr id="92" name="n_2aveValue有形固定資産減価償却率">
          <a:extLst>
            <a:ext uri="{FF2B5EF4-FFF2-40B4-BE49-F238E27FC236}">
              <a16:creationId xmlns:a16="http://schemas.microsoft.com/office/drawing/2014/main" id="{00000000-0008-0000-0D00-00005C000000}"/>
            </a:ext>
          </a:extLst>
        </xdr:cNvPr>
        <xdr:cNvSpPr txBox="1"/>
      </xdr:nvSpPr>
      <xdr:spPr>
        <a:xfrm>
          <a:off x="3086744" y="6207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95902</xdr:rowOff>
    </xdr:from>
    <xdr:ext cx="405111" cy="259045"/>
    <xdr:sp macro="" textlink="">
      <xdr:nvSpPr>
        <xdr:cNvPr id="93" name="n_3aveValue有形固定資産減価償却率">
          <a:extLst>
            <a:ext uri="{FF2B5EF4-FFF2-40B4-BE49-F238E27FC236}">
              <a16:creationId xmlns:a16="http://schemas.microsoft.com/office/drawing/2014/main" id="{00000000-0008-0000-0D00-00005D000000}"/>
            </a:ext>
          </a:extLst>
        </xdr:cNvPr>
        <xdr:cNvSpPr txBox="1"/>
      </xdr:nvSpPr>
      <xdr:spPr>
        <a:xfrm>
          <a:off x="2324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41927</xdr:rowOff>
    </xdr:from>
    <xdr:ext cx="405111" cy="259045"/>
    <xdr:sp macro="" textlink="">
      <xdr:nvSpPr>
        <xdr:cNvPr id="94" name="n_4aveValue有形固定資産減価償却率">
          <a:extLst>
            <a:ext uri="{FF2B5EF4-FFF2-40B4-BE49-F238E27FC236}">
              <a16:creationId xmlns:a16="http://schemas.microsoft.com/office/drawing/2014/main" id="{00000000-0008-0000-0D00-00005E000000}"/>
            </a:ext>
          </a:extLst>
        </xdr:cNvPr>
        <xdr:cNvSpPr txBox="1"/>
      </xdr:nvSpPr>
      <xdr:spPr>
        <a:xfrm>
          <a:off x="1562744" y="6128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40869</xdr:rowOff>
    </xdr:from>
    <xdr:ext cx="405111" cy="259045"/>
    <xdr:sp macro="" textlink="">
      <xdr:nvSpPr>
        <xdr:cNvPr id="95" name="n_1mainValue有形固定資産減価償却率">
          <a:extLst>
            <a:ext uri="{FF2B5EF4-FFF2-40B4-BE49-F238E27FC236}">
              <a16:creationId xmlns:a16="http://schemas.microsoft.com/office/drawing/2014/main" id="{00000000-0008-0000-0D00-00005F000000}"/>
            </a:ext>
          </a:extLst>
        </xdr:cNvPr>
        <xdr:cNvSpPr txBox="1"/>
      </xdr:nvSpPr>
      <xdr:spPr>
        <a:xfrm>
          <a:off x="3836044" y="561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147549</xdr:rowOff>
    </xdr:from>
    <xdr:ext cx="405111" cy="259045"/>
    <xdr:sp macro="" textlink="">
      <xdr:nvSpPr>
        <xdr:cNvPr id="96" name="n_2mainValue有形固定資産減価償却率">
          <a:extLst>
            <a:ext uri="{FF2B5EF4-FFF2-40B4-BE49-F238E27FC236}">
              <a16:creationId xmlns:a16="http://schemas.microsoft.com/office/drawing/2014/main" id="{00000000-0008-0000-0D00-000060000000}"/>
            </a:ext>
          </a:extLst>
        </xdr:cNvPr>
        <xdr:cNvSpPr txBox="1"/>
      </xdr:nvSpPr>
      <xdr:spPr>
        <a:xfrm>
          <a:off x="3086744" y="5548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107967</xdr:rowOff>
    </xdr:from>
    <xdr:ext cx="405111" cy="259045"/>
    <xdr:sp macro="" textlink="">
      <xdr:nvSpPr>
        <xdr:cNvPr id="97" name="n_3mainValue有形固定資産減価償却率">
          <a:extLst>
            <a:ext uri="{FF2B5EF4-FFF2-40B4-BE49-F238E27FC236}">
              <a16:creationId xmlns:a16="http://schemas.microsoft.com/office/drawing/2014/main" id="{00000000-0008-0000-0D00-000061000000}"/>
            </a:ext>
          </a:extLst>
        </xdr:cNvPr>
        <xdr:cNvSpPr txBox="1"/>
      </xdr:nvSpPr>
      <xdr:spPr>
        <a:xfrm>
          <a:off x="2324744" y="5508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147549</xdr:rowOff>
    </xdr:from>
    <xdr:ext cx="405111" cy="259045"/>
    <xdr:sp macro="" textlink="">
      <xdr:nvSpPr>
        <xdr:cNvPr id="98" name="n_4mainValue有形固定資産減価償却率">
          <a:extLst>
            <a:ext uri="{FF2B5EF4-FFF2-40B4-BE49-F238E27FC236}">
              <a16:creationId xmlns:a16="http://schemas.microsoft.com/office/drawing/2014/main" id="{00000000-0008-0000-0D00-000062000000}"/>
            </a:ext>
          </a:extLst>
        </xdr:cNvPr>
        <xdr:cNvSpPr txBox="1"/>
      </xdr:nvSpPr>
      <xdr:spPr>
        <a:xfrm>
          <a:off x="1562744" y="5548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D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D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D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５年度決算の債務償還比率については、令和４年度と比べほぼ横ばいとなったが、依然として類似団体と比較すると高い水準となっており、今後も、老朽化した公共施設の大規模改修事業、新たな建設事業に伴う市債発行額の増加及び財源としての公共施設整備基金等の繰入が見込まれるため、公債費の動向等には引き続き注視していく必要がある。</a:t>
          </a:r>
        </a:p>
        <a:p>
          <a:r>
            <a:rPr kumimoji="1" lang="ja-JP" altLang="en-US" sz="1100">
              <a:latin typeface="ＭＳ Ｐゴシック" panose="020B0600070205080204" pitchFamily="50" charset="-128"/>
              <a:ea typeface="ＭＳ Ｐゴシック" panose="020B0600070205080204" pitchFamily="50" charset="-128"/>
            </a:rPr>
            <a:t>　加えて、新規事業の実施等について総点検を図り、財政の健全化を図る。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D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D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00000000-0008-0000-0D00-000073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D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flipV="1">
          <a:off x="14793595" y="5312833"/>
          <a:ext cx="1269" cy="1246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28" name="債務償還比率最小値テキスト">
          <a:extLst>
            <a:ext uri="{FF2B5EF4-FFF2-40B4-BE49-F238E27FC236}">
              <a16:creationId xmlns:a16="http://schemas.microsoft.com/office/drawing/2014/main" id="{00000000-0008-0000-0D00-000080000000}"/>
            </a:ext>
          </a:extLst>
        </xdr:cNvPr>
        <xdr:cNvSpPr txBox="1"/>
      </xdr:nvSpPr>
      <xdr:spPr>
        <a:xfrm>
          <a:off x="14846300" y="656336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4706600" y="6559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00000000-0008-0000-0D00-000082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161448</xdr:rowOff>
    </xdr:from>
    <xdr:ext cx="469744" cy="259045"/>
    <xdr:sp macro="" textlink="">
      <xdr:nvSpPr>
        <xdr:cNvPr id="132" name="債務償還比率平均値テキスト">
          <a:extLst>
            <a:ext uri="{FF2B5EF4-FFF2-40B4-BE49-F238E27FC236}">
              <a16:creationId xmlns:a16="http://schemas.microsoft.com/office/drawing/2014/main" id="{00000000-0008-0000-0D00-000084000000}"/>
            </a:ext>
          </a:extLst>
        </xdr:cNvPr>
        <xdr:cNvSpPr txBox="1"/>
      </xdr:nvSpPr>
      <xdr:spPr>
        <a:xfrm>
          <a:off x="14846300" y="5733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33" name="フローチャート: 判断 132">
          <a:extLst>
            <a:ext uri="{FF2B5EF4-FFF2-40B4-BE49-F238E27FC236}">
              <a16:creationId xmlns:a16="http://schemas.microsoft.com/office/drawing/2014/main" id="{00000000-0008-0000-0D00-000085000000}"/>
            </a:ext>
          </a:extLst>
        </xdr:cNvPr>
        <xdr:cNvSpPr/>
      </xdr:nvSpPr>
      <xdr:spPr>
        <a:xfrm>
          <a:off x="14744700" y="5882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34" name="フローチャート: 判断 133">
          <a:extLst>
            <a:ext uri="{FF2B5EF4-FFF2-40B4-BE49-F238E27FC236}">
              <a16:creationId xmlns:a16="http://schemas.microsoft.com/office/drawing/2014/main" id="{00000000-0008-0000-0D00-000086000000}"/>
            </a:ext>
          </a:extLst>
        </xdr:cNvPr>
        <xdr:cNvSpPr/>
      </xdr:nvSpPr>
      <xdr:spPr>
        <a:xfrm>
          <a:off x="14033500" y="586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35" name="フローチャート: 判断 134">
          <a:extLst>
            <a:ext uri="{FF2B5EF4-FFF2-40B4-BE49-F238E27FC236}">
              <a16:creationId xmlns:a16="http://schemas.microsoft.com/office/drawing/2014/main" id="{00000000-0008-0000-0D00-000087000000}"/>
            </a:ext>
          </a:extLst>
        </xdr:cNvPr>
        <xdr:cNvSpPr/>
      </xdr:nvSpPr>
      <xdr:spPr>
        <a:xfrm>
          <a:off x="13271500" y="580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2509500" y="600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1747500" y="6026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D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D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119450</xdr:rowOff>
    </xdr:from>
    <xdr:to>
      <xdr:col>76</xdr:col>
      <xdr:colOff>73025</xdr:colOff>
      <xdr:row>31</xdr:row>
      <xdr:rowOff>49600</xdr:rowOff>
    </xdr:to>
    <xdr:sp macro="" textlink="">
      <xdr:nvSpPr>
        <xdr:cNvPr id="143" name="楕円 142">
          <a:extLst>
            <a:ext uri="{FF2B5EF4-FFF2-40B4-BE49-F238E27FC236}">
              <a16:creationId xmlns:a16="http://schemas.microsoft.com/office/drawing/2014/main" id="{00000000-0008-0000-0D00-00008F000000}"/>
            </a:ext>
          </a:extLst>
        </xdr:cNvPr>
        <xdr:cNvSpPr/>
      </xdr:nvSpPr>
      <xdr:spPr>
        <a:xfrm>
          <a:off x="14744700" y="603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97877</xdr:rowOff>
    </xdr:from>
    <xdr:ext cx="469744" cy="259045"/>
    <xdr:sp macro="" textlink="">
      <xdr:nvSpPr>
        <xdr:cNvPr id="144" name="債務償還比率該当値テキスト">
          <a:extLst>
            <a:ext uri="{FF2B5EF4-FFF2-40B4-BE49-F238E27FC236}">
              <a16:creationId xmlns:a16="http://schemas.microsoft.com/office/drawing/2014/main" id="{00000000-0008-0000-0D00-000090000000}"/>
            </a:ext>
          </a:extLst>
        </xdr:cNvPr>
        <xdr:cNvSpPr txBox="1"/>
      </xdr:nvSpPr>
      <xdr:spPr>
        <a:xfrm>
          <a:off x="14846300" y="601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132285</xdr:rowOff>
    </xdr:from>
    <xdr:to>
      <xdr:col>72</xdr:col>
      <xdr:colOff>123825</xdr:colOff>
      <xdr:row>31</xdr:row>
      <xdr:rowOff>62435</xdr:rowOff>
    </xdr:to>
    <xdr:sp macro="" textlink="">
      <xdr:nvSpPr>
        <xdr:cNvPr id="145" name="楕円 144">
          <a:extLst>
            <a:ext uri="{FF2B5EF4-FFF2-40B4-BE49-F238E27FC236}">
              <a16:creationId xmlns:a16="http://schemas.microsoft.com/office/drawing/2014/main" id="{00000000-0008-0000-0D00-000091000000}"/>
            </a:ext>
          </a:extLst>
        </xdr:cNvPr>
        <xdr:cNvSpPr/>
      </xdr:nvSpPr>
      <xdr:spPr>
        <a:xfrm>
          <a:off x="14033500" y="604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170250</xdr:rowOff>
    </xdr:from>
    <xdr:to>
      <xdr:col>76</xdr:col>
      <xdr:colOff>22225</xdr:colOff>
      <xdr:row>31</xdr:row>
      <xdr:rowOff>11635</xdr:rowOff>
    </xdr:to>
    <xdr:cxnSp macro="">
      <xdr:nvCxnSpPr>
        <xdr:cNvPr id="146" name="直線コネクタ 145">
          <a:extLst>
            <a:ext uri="{FF2B5EF4-FFF2-40B4-BE49-F238E27FC236}">
              <a16:creationId xmlns:a16="http://schemas.microsoft.com/office/drawing/2014/main" id="{00000000-0008-0000-0D00-000092000000}"/>
            </a:ext>
          </a:extLst>
        </xdr:cNvPr>
        <xdr:cNvCxnSpPr/>
      </xdr:nvCxnSpPr>
      <xdr:spPr>
        <a:xfrm flipV="1">
          <a:off x="14084300" y="6085275"/>
          <a:ext cx="711200" cy="12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35009</xdr:rowOff>
    </xdr:from>
    <xdr:to>
      <xdr:col>68</xdr:col>
      <xdr:colOff>123825</xdr:colOff>
      <xdr:row>30</xdr:row>
      <xdr:rowOff>136609</xdr:rowOff>
    </xdr:to>
    <xdr:sp macro="" textlink="">
      <xdr:nvSpPr>
        <xdr:cNvPr id="147" name="楕円 146">
          <a:extLst>
            <a:ext uri="{FF2B5EF4-FFF2-40B4-BE49-F238E27FC236}">
              <a16:creationId xmlns:a16="http://schemas.microsoft.com/office/drawing/2014/main" id="{00000000-0008-0000-0D00-000093000000}"/>
            </a:ext>
          </a:extLst>
        </xdr:cNvPr>
        <xdr:cNvSpPr/>
      </xdr:nvSpPr>
      <xdr:spPr>
        <a:xfrm>
          <a:off x="13271500" y="595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85809</xdr:rowOff>
    </xdr:from>
    <xdr:to>
      <xdr:col>72</xdr:col>
      <xdr:colOff>73025</xdr:colOff>
      <xdr:row>31</xdr:row>
      <xdr:rowOff>11635</xdr:rowOff>
    </xdr:to>
    <xdr:cxnSp macro="">
      <xdr:nvCxnSpPr>
        <xdr:cNvPr id="148" name="直線コネクタ 147">
          <a:extLst>
            <a:ext uri="{FF2B5EF4-FFF2-40B4-BE49-F238E27FC236}">
              <a16:creationId xmlns:a16="http://schemas.microsoft.com/office/drawing/2014/main" id="{00000000-0008-0000-0D00-000094000000}"/>
            </a:ext>
          </a:extLst>
        </xdr:cNvPr>
        <xdr:cNvCxnSpPr/>
      </xdr:nvCxnSpPr>
      <xdr:spPr>
        <a:xfrm>
          <a:off x="13322300" y="6000834"/>
          <a:ext cx="762000" cy="97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12411</xdr:rowOff>
    </xdr:from>
    <xdr:to>
      <xdr:col>64</xdr:col>
      <xdr:colOff>123825</xdr:colOff>
      <xdr:row>31</xdr:row>
      <xdr:rowOff>114011</xdr:rowOff>
    </xdr:to>
    <xdr:sp macro="" textlink="">
      <xdr:nvSpPr>
        <xdr:cNvPr id="149" name="楕円 148">
          <a:extLst>
            <a:ext uri="{FF2B5EF4-FFF2-40B4-BE49-F238E27FC236}">
              <a16:creationId xmlns:a16="http://schemas.microsoft.com/office/drawing/2014/main" id="{00000000-0008-0000-0D00-000095000000}"/>
            </a:ext>
          </a:extLst>
        </xdr:cNvPr>
        <xdr:cNvSpPr/>
      </xdr:nvSpPr>
      <xdr:spPr>
        <a:xfrm>
          <a:off x="12509500" y="6098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85809</xdr:rowOff>
    </xdr:from>
    <xdr:to>
      <xdr:col>68</xdr:col>
      <xdr:colOff>73025</xdr:colOff>
      <xdr:row>31</xdr:row>
      <xdr:rowOff>63211</xdr:rowOff>
    </xdr:to>
    <xdr:cxnSp macro="">
      <xdr:nvCxnSpPr>
        <xdr:cNvPr id="150" name="直線コネクタ 149">
          <a:extLst>
            <a:ext uri="{FF2B5EF4-FFF2-40B4-BE49-F238E27FC236}">
              <a16:creationId xmlns:a16="http://schemas.microsoft.com/office/drawing/2014/main" id="{00000000-0008-0000-0D00-000096000000}"/>
            </a:ext>
          </a:extLst>
        </xdr:cNvPr>
        <xdr:cNvCxnSpPr/>
      </xdr:nvCxnSpPr>
      <xdr:spPr>
        <a:xfrm flipV="1">
          <a:off x="12560300" y="6000834"/>
          <a:ext cx="762000" cy="148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65306</xdr:rowOff>
    </xdr:from>
    <xdr:to>
      <xdr:col>60</xdr:col>
      <xdr:colOff>123825</xdr:colOff>
      <xdr:row>31</xdr:row>
      <xdr:rowOff>166906</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1747500" y="615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63211</xdr:rowOff>
    </xdr:from>
    <xdr:to>
      <xdr:col>64</xdr:col>
      <xdr:colOff>73025</xdr:colOff>
      <xdr:row>31</xdr:row>
      <xdr:rowOff>116106</xdr:rowOff>
    </xdr:to>
    <xdr:cxnSp macro="">
      <xdr:nvCxnSpPr>
        <xdr:cNvPr id="152" name="直線コネクタ 151">
          <a:extLst>
            <a:ext uri="{FF2B5EF4-FFF2-40B4-BE49-F238E27FC236}">
              <a16:creationId xmlns:a16="http://schemas.microsoft.com/office/drawing/2014/main" id="{00000000-0008-0000-0D00-000098000000}"/>
            </a:ext>
          </a:extLst>
        </xdr:cNvPr>
        <xdr:cNvCxnSpPr/>
      </xdr:nvCxnSpPr>
      <xdr:spPr>
        <a:xfrm flipV="1">
          <a:off x="11798300" y="6149686"/>
          <a:ext cx="762000" cy="5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63898</xdr:rowOff>
    </xdr:from>
    <xdr:ext cx="469744" cy="259045"/>
    <xdr:sp macro="" textlink="">
      <xdr:nvSpPr>
        <xdr:cNvPr id="153" name="n_1aveValue債務償還比率">
          <a:extLst>
            <a:ext uri="{FF2B5EF4-FFF2-40B4-BE49-F238E27FC236}">
              <a16:creationId xmlns:a16="http://schemas.microsoft.com/office/drawing/2014/main" id="{00000000-0008-0000-0D00-000099000000}"/>
            </a:ext>
          </a:extLst>
        </xdr:cNvPr>
        <xdr:cNvSpPr txBox="1"/>
      </xdr:nvSpPr>
      <xdr:spPr>
        <a:xfrm>
          <a:off x="13836727" y="5636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10642</xdr:rowOff>
    </xdr:from>
    <xdr:ext cx="469744" cy="259045"/>
    <xdr:sp macro="" textlink="">
      <xdr:nvSpPr>
        <xdr:cNvPr id="154" name="n_2aveValue債務償還比率">
          <a:extLst>
            <a:ext uri="{FF2B5EF4-FFF2-40B4-BE49-F238E27FC236}">
              <a16:creationId xmlns:a16="http://schemas.microsoft.com/office/drawing/2014/main" id="{00000000-0008-0000-0D00-00009A000000}"/>
            </a:ext>
          </a:extLst>
        </xdr:cNvPr>
        <xdr:cNvSpPr txBox="1"/>
      </xdr:nvSpPr>
      <xdr:spPr>
        <a:xfrm>
          <a:off x="13087427" y="558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41539</xdr:rowOff>
    </xdr:from>
    <xdr:ext cx="469744" cy="259045"/>
    <xdr:sp macro="" textlink="">
      <xdr:nvSpPr>
        <xdr:cNvPr id="155" name="n_3aveValue債務償還比率">
          <a:extLst>
            <a:ext uri="{FF2B5EF4-FFF2-40B4-BE49-F238E27FC236}">
              <a16:creationId xmlns:a16="http://schemas.microsoft.com/office/drawing/2014/main" id="{00000000-0008-0000-0D00-00009B000000}"/>
            </a:ext>
          </a:extLst>
        </xdr:cNvPr>
        <xdr:cNvSpPr txBox="1"/>
      </xdr:nvSpPr>
      <xdr:spPr>
        <a:xfrm>
          <a:off x="12325427" y="578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58211</xdr:rowOff>
    </xdr:from>
    <xdr:ext cx="469744" cy="259045"/>
    <xdr:sp macro="" textlink="">
      <xdr:nvSpPr>
        <xdr:cNvPr id="156" name="n_4aveValue債務償還比率">
          <a:extLst>
            <a:ext uri="{FF2B5EF4-FFF2-40B4-BE49-F238E27FC236}">
              <a16:creationId xmlns:a16="http://schemas.microsoft.com/office/drawing/2014/main" id="{00000000-0008-0000-0D00-00009C000000}"/>
            </a:ext>
          </a:extLst>
        </xdr:cNvPr>
        <xdr:cNvSpPr txBox="1"/>
      </xdr:nvSpPr>
      <xdr:spPr>
        <a:xfrm>
          <a:off x="11563427" y="5801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53562</xdr:rowOff>
    </xdr:from>
    <xdr:ext cx="469744" cy="259045"/>
    <xdr:sp macro="" textlink="">
      <xdr:nvSpPr>
        <xdr:cNvPr id="157" name="n_1mainValue債務償還比率">
          <a:extLst>
            <a:ext uri="{FF2B5EF4-FFF2-40B4-BE49-F238E27FC236}">
              <a16:creationId xmlns:a16="http://schemas.microsoft.com/office/drawing/2014/main" id="{00000000-0008-0000-0D00-00009D000000}"/>
            </a:ext>
          </a:extLst>
        </xdr:cNvPr>
        <xdr:cNvSpPr txBox="1"/>
      </xdr:nvSpPr>
      <xdr:spPr>
        <a:xfrm>
          <a:off x="13836727" y="614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127736</xdr:rowOff>
    </xdr:from>
    <xdr:ext cx="469744" cy="259045"/>
    <xdr:sp macro="" textlink="">
      <xdr:nvSpPr>
        <xdr:cNvPr id="158" name="n_2mainValue債務償還比率">
          <a:extLst>
            <a:ext uri="{FF2B5EF4-FFF2-40B4-BE49-F238E27FC236}">
              <a16:creationId xmlns:a16="http://schemas.microsoft.com/office/drawing/2014/main" id="{00000000-0008-0000-0D00-00009E000000}"/>
            </a:ext>
          </a:extLst>
        </xdr:cNvPr>
        <xdr:cNvSpPr txBox="1"/>
      </xdr:nvSpPr>
      <xdr:spPr>
        <a:xfrm>
          <a:off x="13087427" y="6042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105138</xdr:rowOff>
    </xdr:from>
    <xdr:ext cx="469744" cy="259045"/>
    <xdr:sp macro="" textlink="">
      <xdr:nvSpPr>
        <xdr:cNvPr id="159" name="n_3mainValue債務償還比率">
          <a:extLst>
            <a:ext uri="{FF2B5EF4-FFF2-40B4-BE49-F238E27FC236}">
              <a16:creationId xmlns:a16="http://schemas.microsoft.com/office/drawing/2014/main" id="{00000000-0008-0000-0D00-00009F000000}"/>
            </a:ext>
          </a:extLst>
        </xdr:cNvPr>
        <xdr:cNvSpPr txBox="1"/>
      </xdr:nvSpPr>
      <xdr:spPr>
        <a:xfrm>
          <a:off x="12325427" y="6191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158033</xdr:rowOff>
    </xdr:from>
    <xdr:ext cx="469744" cy="259045"/>
    <xdr:sp macro="" textlink="">
      <xdr:nvSpPr>
        <xdr:cNvPr id="160" name="n_4mainValue債務償還比率">
          <a:extLst>
            <a:ext uri="{FF2B5EF4-FFF2-40B4-BE49-F238E27FC236}">
              <a16:creationId xmlns:a16="http://schemas.microsoft.com/office/drawing/2014/main" id="{00000000-0008-0000-0D00-0000A0000000}"/>
            </a:ext>
          </a:extLst>
        </xdr:cNvPr>
        <xdr:cNvSpPr txBox="1"/>
      </xdr:nvSpPr>
      <xdr:spPr>
        <a:xfrm>
          <a:off x="11563427" y="624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D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D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D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D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D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74,596
73,120
10.23
38,217,840
36,109,097
1,743,395
16,482,722
20,162,774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E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flipV="1">
          <a:off x="4634865" y="577977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E00-00003A000000}"/>
            </a:ext>
          </a:extLst>
        </xdr:cNvPr>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E00-00003C000000}"/>
            </a:ext>
          </a:extLst>
        </xdr:cNvPr>
        <xdr:cNvSpPr txBox="1"/>
      </xdr:nvSpPr>
      <xdr:spPr>
        <a:xfrm>
          <a:off x="4673600" y="555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00000000-0008-0000-0E00-00003D000000}"/>
            </a:ext>
          </a:extLst>
        </xdr:cNvPr>
        <xdr:cNvCxnSpPr/>
      </xdr:nvCxnSpPr>
      <xdr:spPr>
        <a:xfrm>
          <a:off x="4546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47642</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E00-00003E000000}"/>
            </a:ext>
          </a:extLst>
        </xdr:cNvPr>
        <xdr:cNvSpPr txBox="1"/>
      </xdr:nvSpPr>
      <xdr:spPr>
        <a:xfrm>
          <a:off x="4673600" y="65627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4584700" y="658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3746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2857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1968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166370</xdr:rowOff>
    </xdr:from>
    <xdr:to>
      <xdr:col>24</xdr:col>
      <xdr:colOff>114300</xdr:colOff>
      <xdr:row>38</xdr:row>
      <xdr:rowOff>96520</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45847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17797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E00-00004A000000}"/>
            </a:ext>
          </a:extLst>
        </xdr:cNvPr>
        <xdr:cNvSpPr txBox="1"/>
      </xdr:nvSpPr>
      <xdr:spPr>
        <a:xfrm>
          <a:off x="4673600" y="636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130175</xdr:rowOff>
    </xdr:from>
    <xdr:to>
      <xdr:col>20</xdr:col>
      <xdr:colOff>38100</xdr:colOff>
      <xdr:row>38</xdr:row>
      <xdr:rowOff>60325</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3746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9525</xdr:rowOff>
    </xdr:from>
    <xdr:to>
      <xdr:col>24</xdr:col>
      <xdr:colOff>63500</xdr:colOff>
      <xdr:row>38</xdr:row>
      <xdr:rowOff>45720</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3797300" y="652462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95885</xdr:rowOff>
    </xdr:from>
    <xdr:to>
      <xdr:col>15</xdr:col>
      <xdr:colOff>101600</xdr:colOff>
      <xdr:row>38</xdr:row>
      <xdr:rowOff>26035</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2857500" y="643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146685</xdr:rowOff>
    </xdr:from>
    <xdr:to>
      <xdr:col>19</xdr:col>
      <xdr:colOff>177800</xdr:colOff>
      <xdr:row>38</xdr:row>
      <xdr:rowOff>9525</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908300" y="649033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55880</xdr:rowOff>
    </xdr:from>
    <xdr:to>
      <xdr:col>10</xdr:col>
      <xdr:colOff>165100</xdr:colOff>
      <xdr:row>37</xdr:row>
      <xdr:rowOff>157480</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968500" y="639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106680</xdr:rowOff>
    </xdr:from>
    <xdr:to>
      <xdr:col>15</xdr:col>
      <xdr:colOff>50800</xdr:colOff>
      <xdr:row>37</xdr:row>
      <xdr:rowOff>146685</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2019300" y="64503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17780</xdr:rowOff>
    </xdr:from>
    <xdr:to>
      <xdr:col>6</xdr:col>
      <xdr:colOff>38100</xdr:colOff>
      <xdr:row>37</xdr:row>
      <xdr:rowOff>119380</xdr:rowOff>
    </xdr:to>
    <xdr:sp macro="" textlink="">
      <xdr:nvSpPr>
        <xdr:cNvPr id="81" name="楕円 80">
          <a:extLst>
            <a:ext uri="{FF2B5EF4-FFF2-40B4-BE49-F238E27FC236}">
              <a16:creationId xmlns:a16="http://schemas.microsoft.com/office/drawing/2014/main" id="{00000000-0008-0000-0E00-000051000000}"/>
            </a:ext>
          </a:extLst>
        </xdr:cNvPr>
        <xdr:cNvSpPr/>
      </xdr:nvSpPr>
      <xdr:spPr>
        <a:xfrm>
          <a:off x="1079500"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68580</xdr:rowOff>
    </xdr:from>
    <xdr:to>
      <xdr:col>10</xdr:col>
      <xdr:colOff>114300</xdr:colOff>
      <xdr:row>37</xdr:row>
      <xdr:rowOff>106680</xdr:rowOff>
    </xdr:to>
    <xdr:cxnSp macro="">
      <xdr:nvCxnSpPr>
        <xdr:cNvPr id="82" name="直線コネクタ 81">
          <a:extLst>
            <a:ext uri="{FF2B5EF4-FFF2-40B4-BE49-F238E27FC236}">
              <a16:creationId xmlns:a16="http://schemas.microsoft.com/office/drawing/2014/main" id="{00000000-0008-0000-0E00-000052000000}"/>
            </a:ext>
          </a:extLst>
        </xdr:cNvPr>
        <xdr:cNvCxnSpPr/>
      </xdr:nvCxnSpPr>
      <xdr:spPr>
        <a:xfrm>
          <a:off x="1130300" y="64122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140987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E00-000053000000}"/>
            </a:ext>
          </a:extLst>
        </xdr:cNvPr>
        <xdr:cNvSpPr txBox="1"/>
      </xdr:nvSpPr>
      <xdr:spPr>
        <a:xfrm>
          <a:off x="35820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129557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E00-000054000000}"/>
            </a:ext>
          </a:extLst>
        </xdr:cNvPr>
        <xdr:cNvSpPr txBox="1"/>
      </xdr:nvSpPr>
      <xdr:spPr>
        <a:xfrm>
          <a:off x="2705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87647</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E00-000055000000}"/>
            </a:ext>
          </a:extLst>
        </xdr:cNvPr>
        <xdr:cNvSpPr txBox="1"/>
      </xdr:nvSpPr>
      <xdr:spPr>
        <a:xfrm>
          <a:off x="181674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E00-000056000000}"/>
            </a:ext>
          </a:extLst>
        </xdr:cNvPr>
        <xdr:cNvSpPr txBox="1"/>
      </xdr:nvSpPr>
      <xdr:spPr>
        <a:xfrm>
          <a:off x="9277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76852</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E00-000057000000}"/>
            </a:ext>
          </a:extLst>
        </xdr:cNvPr>
        <xdr:cNvSpPr txBox="1"/>
      </xdr:nvSpPr>
      <xdr:spPr>
        <a:xfrm>
          <a:off x="35820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42562</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E00-000058000000}"/>
            </a:ext>
          </a:extLst>
        </xdr:cNvPr>
        <xdr:cNvSpPr txBox="1"/>
      </xdr:nvSpPr>
      <xdr:spPr>
        <a:xfrm>
          <a:off x="27057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2557</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E00-000059000000}"/>
            </a:ext>
          </a:extLst>
        </xdr:cNvPr>
        <xdr:cNvSpPr txBox="1"/>
      </xdr:nvSpPr>
      <xdr:spPr>
        <a:xfrm>
          <a:off x="1816744"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135907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E00-00005A000000}"/>
            </a:ext>
          </a:extLst>
        </xdr:cNvPr>
        <xdr:cNvSpPr txBox="1"/>
      </xdr:nvSpPr>
      <xdr:spPr>
        <a:xfrm>
          <a:off x="927744" y="613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E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E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E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flipV="1">
          <a:off x="10476865" y="5880392"/>
          <a:ext cx="0" cy="1303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00000000-0008-0000-0E00-000073000000}"/>
            </a:ext>
          </a:extLst>
        </xdr:cNvPr>
        <xdr:cNvSpPr txBox="1"/>
      </xdr:nvSpPr>
      <xdr:spPr>
        <a:xfrm>
          <a:off x="10515600" y="7188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10388600" y="7184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00000000-0008-0000-0E00-000075000000}"/>
            </a:ext>
          </a:extLst>
        </xdr:cNvPr>
        <xdr:cNvSpPr txBox="1"/>
      </xdr:nvSpPr>
      <xdr:spPr>
        <a:xfrm>
          <a:off x="10515600" y="565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5880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00000000-0008-0000-0E00-000077000000}"/>
            </a:ext>
          </a:extLst>
        </xdr:cNvPr>
        <xdr:cNvSpPr txBox="1"/>
      </xdr:nvSpPr>
      <xdr:spPr>
        <a:xfrm>
          <a:off x="10515600" y="6753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10426700" y="690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9588500" y="69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8699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810500" y="69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921500" y="692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67119</xdr:rowOff>
    </xdr:from>
    <xdr:to>
      <xdr:col>55</xdr:col>
      <xdr:colOff>50800</xdr:colOff>
      <xdr:row>41</xdr:row>
      <xdr:rowOff>168719</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10426700" y="709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153496</xdr:rowOff>
    </xdr:from>
    <xdr:ext cx="469744" cy="259045"/>
    <xdr:sp macro="" textlink="">
      <xdr:nvSpPr>
        <xdr:cNvPr id="131" name="【道路】&#10;一人当たり延長該当値テキスト">
          <a:extLst>
            <a:ext uri="{FF2B5EF4-FFF2-40B4-BE49-F238E27FC236}">
              <a16:creationId xmlns:a16="http://schemas.microsoft.com/office/drawing/2014/main" id="{00000000-0008-0000-0E00-000083000000}"/>
            </a:ext>
          </a:extLst>
        </xdr:cNvPr>
        <xdr:cNvSpPr txBox="1"/>
      </xdr:nvSpPr>
      <xdr:spPr>
        <a:xfrm>
          <a:off x="10515600" y="7011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67005</xdr:rowOff>
    </xdr:from>
    <xdr:to>
      <xdr:col>50</xdr:col>
      <xdr:colOff>165100</xdr:colOff>
      <xdr:row>41</xdr:row>
      <xdr:rowOff>168605</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9588500" y="709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117805</xdr:rowOff>
    </xdr:from>
    <xdr:to>
      <xdr:col>55</xdr:col>
      <xdr:colOff>0</xdr:colOff>
      <xdr:row>41</xdr:row>
      <xdr:rowOff>117919</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a:off x="9639300" y="7147255"/>
          <a:ext cx="8382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69444</xdr:rowOff>
    </xdr:from>
    <xdr:to>
      <xdr:col>46</xdr:col>
      <xdr:colOff>38100</xdr:colOff>
      <xdr:row>41</xdr:row>
      <xdr:rowOff>171044</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8699500" y="709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117805</xdr:rowOff>
    </xdr:from>
    <xdr:to>
      <xdr:col>50</xdr:col>
      <xdr:colOff>114300</xdr:colOff>
      <xdr:row>41</xdr:row>
      <xdr:rowOff>120244</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8750300" y="7147255"/>
          <a:ext cx="8890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69482</xdr:rowOff>
    </xdr:from>
    <xdr:to>
      <xdr:col>41</xdr:col>
      <xdr:colOff>101600</xdr:colOff>
      <xdr:row>41</xdr:row>
      <xdr:rowOff>171082</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7810500" y="709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120244</xdr:rowOff>
    </xdr:from>
    <xdr:to>
      <xdr:col>45</xdr:col>
      <xdr:colOff>177800</xdr:colOff>
      <xdr:row>41</xdr:row>
      <xdr:rowOff>120282</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7861300" y="7149694"/>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69177</xdr:rowOff>
    </xdr:from>
    <xdr:to>
      <xdr:col>36</xdr:col>
      <xdr:colOff>165100</xdr:colOff>
      <xdr:row>41</xdr:row>
      <xdr:rowOff>170777</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6921500" y="709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119977</xdr:rowOff>
    </xdr:from>
    <xdr:to>
      <xdr:col>41</xdr:col>
      <xdr:colOff>50800</xdr:colOff>
      <xdr:row>41</xdr:row>
      <xdr:rowOff>120282</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a:off x="6972300" y="7149427"/>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00000000-0008-0000-0E00-00008C000000}"/>
            </a:ext>
          </a:extLst>
        </xdr:cNvPr>
        <xdr:cNvSpPr txBox="1"/>
      </xdr:nvSpPr>
      <xdr:spPr>
        <a:xfrm>
          <a:off x="9391727" y="668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00000000-0008-0000-0E00-00008D000000}"/>
            </a:ext>
          </a:extLst>
        </xdr:cNvPr>
        <xdr:cNvSpPr txBox="1"/>
      </xdr:nvSpPr>
      <xdr:spPr>
        <a:xfrm>
          <a:off x="8515427" y="668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00000000-0008-0000-0E00-00008E000000}"/>
            </a:ext>
          </a:extLst>
        </xdr:cNvPr>
        <xdr:cNvSpPr txBox="1"/>
      </xdr:nvSpPr>
      <xdr:spPr>
        <a:xfrm>
          <a:off x="7626427" y="6700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00000000-0008-0000-0E00-00008F000000}"/>
            </a:ext>
          </a:extLst>
        </xdr:cNvPr>
        <xdr:cNvSpPr txBox="1"/>
      </xdr:nvSpPr>
      <xdr:spPr>
        <a:xfrm>
          <a:off x="6737427" y="669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159732</xdr:rowOff>
    </xdr:from>
    <xdr:ext cx="469744" cy="259045"/>
    <xdr:sp macro="" textlink="">
      <xdr:nvSpPr>
        <xdr:cNvPr id="144" name="n_1mainValue【道路】&#10;一人当たり延長">
          <a:extLst>
            <a:ext uri="{FF2B5EF4-FFF2-40B4-BE49-F238E27FC236}">
              <a16:creationId xmlns:a16="http://schemas.microsoft.com/office/drawing/2014/main" id="{00000000-0008-0000-0E00-000090000000}"/>
            </a:ext>
          </a:extLst>
        </xdr:cNvPr>
        <xdr:cNvSpPr txBox="1"/>
      </xdr:nvSpPr>
      <xdr:spPr>
        <a:xfrm>
          <a:off x="9391727" y="7189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162171</xdr:rowOff>
    </xdr:from>
    <xdr:ext cx="469744" cy="259045"/>
    <xdr:sp macro="" textlink="">
      <xdr:nvSpPr>
        <xdr:cNvPr id="145" name="n_2mainValue【道路】&#10;一人当たり延長">
          <a:extLst>
            <a:ext uri="{FF2B5EF4-FFF2-40B4-BE49-F238E27FC236}">
              <a16:creationId xmlns:a16="http://schemas.microsoft.com/office/drawing/2014/main" id="{00000000-0008-0000-0E00-000091000000}"/>
            </a:ext>
          </a:extLst>
        </xdr:cNvPr>
        <xdr:cNvSpPr txBox="1"/>
      </xdr:nvSpPr>
      <xdr:spPr>
        <a:xfrm>
          <a:off x="8515427" y="7191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162209</xdr:rowOff>
    </xdr:from>
    <xdr:ext cx="469744" cy="259045"/>
    <xdr:sp macro="" textlink="">
      <xdr:nvSpPr>
        <xdr:cNvPr id="146" name="n_3mainValue【道路】&#10;一人当たり延長">
          <a:extLst>
            <a:ext uri="{FF2B5EF4-FFF2-40B4-BE49-F238E27FC236}">
              <a16:creationId xmlns:a16="http://schemas.microsoft.com/office/drawing/2014/main" id="{00000000-0008-0000-0E00-000092000000}"/>
            </a:ext>
          </a:extLst>
        </xdr:cNvPr>
        <xdr:cNvSpPr txBox="1"/>
      </xdr:nvSpPr>
      <xdr:spPr>
        <a:xfrm>
          <a:off x="7626427" y="719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161904</xdr:rowOff>
    </xdr:from>
    <xdr:ext cx="469744" cy="259045"/>
    <xdr:sp macro="" textlink="">
      <xdr:nvSpPr>
        <xdr:cNvPr id="147" name="n_4mainValue【道路】&#10;一人当たり延長">
          <a:extLst>
            <a:ext uri="{FF2B5EF4-FFF2-40B4-BE49-F238E27FC236}">
              <a16:creationId xmlns:a16="http://schemas.microsoft.com/office/drawing/2014/main" id="{00000000-0008-0000-0E00-000093000000}"/>
            </a:ext>
          </a:extLst>
        </xdr:cNvPr>
        <xdr:cNvSpPr txBox="1"/>
      </xdr:nvSpPr>
      <xdr:spPr>
        <a:xfrm>
          <a:off x="6737427" y="7191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E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flipV="1">
          <a:off x="4634865" y="9632224"/>
          <a:ext cx="0" cy="1343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E00-0000AE000000}"/>
            </a:ext>
          </a:extLst>
        </xdr:cNvPr>
        <xdr:cNvSpPr txBox="1"/>
      </xdr:nvSpPr>
      <xdr:spPr>
        <a:xfrm>
          <a:off x="4673600" y="1097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a:off x="4546600" y="10976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E00-0000B0000000}"/>
            </a:ext>
          </a:extLst>
        </xdr:cNvPr>
        <xdr:cNvSpPr txBox="1"/>
      </xdr:nvSpPr>
      <xdr:spPr>
        <a:xfrm>
          <a:off x="4673600" y="940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963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135000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E00-0000B2000000}"/>
            </a:ext>
          </a:extLst>
        </xdr:cNvPr>
        <xdr:cNvSpPr txBox="1"/>
      </xdr:nvSpPr>
      <xdr:spPr>
        <a:xfrm>
          <a:off x="4673600" y="104220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4584700" y="1044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3746500" y="1042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2857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968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1079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89626</xdr:rowOff>
    </xdr:from>
    <xdr:to>
      <xdr:col>24</xdr:col>
      <xdr:colOff>114300</xdr:colOff>
      <xdr:row>60</xdr:row>
      <xdr:rowOff>19776</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4584700" y="1020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112503</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E00-0000BE000000}"/>
            </a:ext>
          </a:extLst>
        </xdr:cNvPr>
        <xdr:cNvSpPr txBox="1"/>
      </xdr:nvSpPr>
      <xdr:spPr>
        <a:xfrm>
          <a:off x="4673600" y="10056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40640</xdr:rowOff>
    </xdr:from>
    <xdr:to>
      <xdr:col>20</xdr:col>
      <xdr:colOff>38100</xdr:colOff>
      <xdr:row>59</xdr:row>
      <xdr:rowOff>142240</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37465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91440</xdr:rowOff>
    </xdr:from>
    <xdr:to>
      <xdr:col>24</xdr:col>
      <xdr:colOff>63500</xdr:colOff>
      <xdr:row>59</xdr:row>
      <xdr:rowOff>140426</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a:off x="3797300" y="10206990"/>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107587</xdr:rowOff>
    </xdr:from>
    <xdr:to>
      <xdr:col>15</xdr:col>
      <xdr:colOff>101600</xdr:colOff>
      <xdr:row>60</xdr:row>
      <xdr:rowOff>37737</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2857500" y="1022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91440</xdr:rowOff>
    </xdr:from>
    <xdr:to>
      <xdr:col>19</xdr:col>
      <xdr:colOff>177800</xdr:colOff>
      <xdr:row>59</xdr:row>
      <xdr:rowOff>158387</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flipV="1">
          <a:off x="2908300" y="10206990"/>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55335</xdr:rowOff>
    </xdr:from>
    <xdr:to>
      <xdr:col>10</xdr:col>
      <xdr:colOff>165100</xdr:colOff>
      <xdr:row>59</xdr:row>
      <xdr:rowOff>156935</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1968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106135</xdr:rowOff>
    </xdr:from>
    <xdr:to>
      <xdr:col>15</xdr:col>
      <xdr:colOff>50800</xdr:colOff>
      <xdr:row>59</xdr:row>
      <xdr:rowOff>158387</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2019300" y="10221685"/>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60234</xdr:rowOff>
    </xdr:from>
    <xdr:to>
      <xdr:col>6</xdr:col>
      <xdr:colOff>38100</xdr:colOff>
      <xdr:row>59</xdr:row>
      <xdr:rowOff>161834</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079500" y="1017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106135</xdr:rowOff>
    </xdr:from>
    <xdr:to>
      <xdr:col>10</xdr:col>
      <xdr:colOff>114300</xdr:colOff>
      <xdr:row>59</xdr:row>
      <xdr:rowOff>111034</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flipV="1">
          <a:off x="1130300" y="10221685"/>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59889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3582044" y="1051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48458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2705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27231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1816744" y="1048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4371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927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158767</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3582044" y="993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54264</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2705744" y="999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2012</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1816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6911</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927744" y="995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E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flipV="1">
          <a:off x="10476865" y="9600212"/>
          <a:ext cx="0" cy="1444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E00-0000E7000000}"/>
            </a:ext>
          </a:extLst>
        </xdr:cNvPr>
        <xdr:cNvSpPr txBox="1"/>
      </xdr:nvSpPr>
      <xdr:spPr>
        <a:xfrm>
          <a:off x="10515600" y="1104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10388600" y="1104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E00-0000E9000000}"/>
            </a:ext>
          </a:extLst>
        </xdr:cNvPr>
        <xdr:cNvSpPr txBox="1"/>
      </xdr:nvSpPr>
      <xdr:spPr>
        <a:xfrm>
          <a:off x="10515600" y="93754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10388600" y="9600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E00-0000EB000000}"/>
            </a:ext>
          </a:extLst>
        </xdr:cNvPr>
        <xdr:cNvSpPr txBox="1"/>
      </xdr:nvSpPr>
      <xdr:spPr>
        <a:xfrm>
          <a:off x="10515600" y="107110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10426700" y="1085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9588500" y="1086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8699500" y="10863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7810500" y="1086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6921500" y="1086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17437</xdr:rowOff>
    </xdr:from>
    <xdr:to>
      <xdr:col>55</xdr:col>
      <xdr:colOff>50800</xdr:colOff>
      <xdr:row>64</xdr:row>
      <xdr:rowOff>119037</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10426700" y="1099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103814</xdr:rowOff>
    </xdr:from>
    <xdr:ext cx="469744"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E00-0000F7000000}"/>
            </a:ext>
          </a:extLst>
        </xdr:cNvPr>
        <xdr:cNvSpPr txBox="1"/>
      </xdr:nvSpPr>
      <xdr:spPr>
        <a:xfrm>
          <a:off x="10515600" y="10905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17449</xdr:rowOff>
    </xdr:from>
    <xdr:to>
      <xdr:col>50</xdr:col>
      <xdr:colOff>165100</xdr:colOff>
      <xdr:row>64</xdr:row>
      <xdr:rowOff>119049</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9588500" y="10990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68237</xdr:rowOff>
    </xdr:from>
    <xdr:to>
      <xdr:col>55</xdr:col>
      <xdr:colOff>0</xdr:colOff>
      <xdr:row>64</xdr:row>
      <xdr:rowOff>68249</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flipV="1">
          <a:off x="9639300" y="11041037"/>
          <a:ext cx="8382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18638</xdr:rowOff>
    </xdr:from>
    <xdr:to>
      <xdr:col>46</xdr:col>
      <xdr:colOff>38100</xdr:colOff>
      <xdr:row>64</xdr:row>
      <xdr:rowOff>120238</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8699500" y="1099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68249</xdr:rowOff>
    </xdr:from>
    <xdr:to>
      <xdr:col>50</xdr:col>
      <xdr:colOff>114300</xdr:colOff>
      <xdr:row>64</xdr:row>
      <xdr:rowOff>69438</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8750300" y="11041049"/>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18635</xdr:rowOff>
    </xdr:from>
    <xdr:to>
      <xdr:col>41</xdr:col>
      <xdr:colOff>101600</xdr:colOff>
      <xdr:row>64</xdr:row>
      <xdr:rowOff>120235</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7810500" y="1099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69435</xdr:rowOff>
    </xdr:from>
    <xdr:to>
      <xdr:col>45</xdr:col>
      <xdr:colOff>177800</xdr:colOff>
      <xdr:row>64</xdr:row>
      <xdr:rowOff>69438</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a:off x="7861300" y="11042235"/>
          <a:ext cx="889000" cy="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19087</xdr:rowOff>
    </xdr:from>
    <xdr:to>
      <xdr:col>36</xdr:col>
      <xdr:colOff>165100</xdr:colOff>
      <xdr:row>64</xdr:row>
      <xdr:rowOff>120687</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6921500" y="1099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69435</xdr:rowOff>
    </xdr:from>
    <xdr:to>
      <xdr:col>41</xdr:col>
      <xdr:colOff>50800</xdr:colOff>
      <xdr:row>64</xdr:row>
      <xdr:rowOff>69887</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6972300" y="11042235"/>
          <a:ext cx="889000" cy="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9327095" y="10638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8450795" y="1063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5470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7561795" y="10635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7952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6672795" y="1063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110176</xdr:rowOff>
    </xdr:from>
    <xdr:ext cx="469744"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9391728" y="1108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111365</xdr:rowOff>
    </xdr:from>
    <xdr:ext cx="469744"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8515428" y="11084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111362</xdr:rowOff>
    </xdr:from>
    <xdr:ext cx="469744"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7626428" y="11084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111814</xdr:rowOff>
    </xdr:from>
    <xdr:ext cx="469744"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6737428" y="11084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00000000-0008-0000-0E00-00001E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00000000-0008-0000-0E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00000000-0008-0000-0E00-000020010000}"/>
            </a:ext>
          </a:extLst>
        </xdr:cNvPr>
        <xdr:cNvCxnSpPr/>
      </xdr:nvCxnSpPr>
      <xdr:spPr>
        <a:xfrm flipV="1">
          <a:off x="4634865" y="1325689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00000000-0008-0000-0E00-000021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00000000-0008-0000-0E00-000022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00000000-0008-0000-0E00-000023010000}"/>
            </a:ext>
          </a:extLst>
        </xdr:cNvPr>
        <xdr:cNvSpPr txBox="1"/>
      </xdr:nvSpPr>
      <xdr:spPr>
        <a:xfrm>
          <a:off x="4673600" y="1303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92" name="直線コネクタ 291">
          <a:extLst>
            <a:ext uri="{FF2B5EF4-FFF2-40B4-BE49-F238E27FC236}">
              <a16:creationId xmlns:a16="http://schemas.microsoft.com/office/drawing/2014/main" id="{00000000-0008-0000-0E00-000024010000}"/>
            </a:ext>
          </a:extLst>
        </xdr:cNvPr>
        <xdr:cNvCxnSpPr/>
      </xdr:nvCxnSpPr>
      <xdr:spPr>
        <a:xfrm>
          <a:off x="4546600" y="1325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76216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00000000-0008-0000-0E00-000025010000}"/>
            </a:ext>
          </a:extLst>
        </xdr:cNvPr>
        <xdr:cNvSpPr txBox="1"/>
      </xdr:nvSpPr>
      <xdr:spPr>
        <a:xfrm>
          <a:off x="4673600" y="14135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4584700" y="1415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3746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86361</xdr:rowOff>
    </xdr:from>
    <xdr:to>
      <xdr:col>15</xdr:col>
      <xdr:colOff>101600</xdr:colOff>
      <xdr:row>83</xdr:row>
      <xdr:rowOff>16511</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2857500" y="1414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46355</xdr:rowOff>
    </xdr:from>
    <xdr:to>
      <xdr:col>10</xdr:col>
      <xdr:colOff>165100</xdr:colOff>
      <xdr:row>82</xdr:row>
      <xdr:rowOff>147955</xdr:rowOff>
    </xdr:to>
    <xdr:sp macro="" textlink="">
      <xdr:nvSpPr>
        <xdr:cNvPr id="297" name="フローチャート: 判断 296">
          <a:extLst>
            <a:ext uri="{FF2B5EF4-FFF2-40B4-BE49-F238E27FC236}">
              <a16:creationId xmlns:a16="http://schemas.microsoft.com/office/drawing/2014/main" id="{00000000-0008-0000-0E00-000029010000}"/>
            </a:ext>
          </a:extLst>
        </xdr:cNvPr>
        <xdr:cNvSpPr/>
      </xdr:nvSpPr>
      <xdr:spPr>
        <a:xfrm>
          <a:off x="1968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10161</xdr:rowOff>
    </xdr:from>
    <xdr:to>
      <xdr:col>6</xdr:col>
      <xdr:colOff>38100</xdr:colOff>
      <xdr:row>82</xdr:row>
      <xdr:rowOff>111761</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1079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E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143511</xdr:rowOff>
    </xdr:from>
    <xdr:to>
      <xdr:col>24</xdr:col>
      <xdr:colOff>114300</xdr:colOff>
      <xdr:row>82</xdr:row>
      <xdr:rowOff>73661</xdr:rowOff>
    </xdr:to>
    <xdr:sp macro="" textlink="">
      <xdr:nvSpPr>
        <xdr:cNvPr id="304" name="楕円 303">
          <a:extLst>
            <a:ext uri="{FF2B5EF4-FFF2-40B4-BE49-F238E27FC236}">
              <a16:creationId xmlns:a16="http://schemas.microsoft.com/office/drawing/2014/main" id="{00000000-0008-0000-0E00-000030010000}"/>
            </a:ext>
          </a:extLst>
        </xdr:cNvPr>
        <xdr:cNvSpPr/>
      </xdr:nvSpPr>
      <xdr:spPr>
        <a:xfrm>
          <a:off x="4584700" y="1403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166388</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00000000-0008-0000-0E00-000031010000}"/>
            </a:ext>
          </a:extLst>
        </xdr:cNvPr>
        <xdr:cNvSpPr txBox="1"/>
      </xdr:nvSpPr>
      <xdr:spPr>
        <a:xfrm>
          <a:off x="4673600" y="1388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103505</xdr:rowOff>
    </xdr:from>
    <xdr:to>
      <xdr:col>20</xdr:col>
      <xdr:colOff>38100</xdr:colOff>
      <xdr:row>82</xdr:row>
      <xdr:rowOff>33655</xdr:rowOff>
    </xdr:to>
    <xdr:sp macro="" textlink="">
      <xdr:nvSpPr>
        <xdr:cNvPr id="306" name="楕円 305">
          <a:extLst>
            <a:ext uri="{FF2B5EF4-FFF2-40B4-BE49-F238E27FC236}">
              <a16:creationId xmlns:a16="http://schemas.microsoft.com/office/drawing/2014/main" id="{00000000-0008-0000-0E00-000032010000}"/>
            </a:ext>
          </a:extLst>
        </xdr:cNvPr>
        <xdr:cNvSpPr/>
      </xdr:nvSpPr>
      <xdr:spPr>
        <a:xfrm>
          <a:off x="3746500" y="1399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154305</xdr:rowOff>
    </xdr:from>
    <xdr:to>
      <xdr:col>24</xdr:col>
      <xdr:colOff>63500</xdr:colOff>
      <xdr:row>82</xdr:row>
      <xdr:rowOff>22861</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a:off x="3797300" y="14041755"/>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71120</xdr:rowOff>
    </xdr:from>
    <xdr:to>
      <xdr:col>15</xdr:col>
      <xdr:colOff>101600</xdr:colOff>
      <xdr:row>82</xdr:row>
      <xdr:rowOff>1270</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2857500" y="1395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121920</xdr:rowOff>
    </xdr:from>
    <xdr:to>
      <xdr:col>19</xdr:col>
      <xdr:colOff>177800</xdr:colOff>
      <xdr:row>81</xdr:row>
      <xdr:rowOff>154305</xdr:rowOff>
    </xdr:to>
    <xdr:cxnSp macro="">
      <xdr:nvCxnSpPr>
        <xdr:cNvPr id="309" name="直線コネクタ 308">
          <a:extLst>
            <a:ext uri="{FF2B5EF4-FFF2-40B4-BE49-F238E27FC236}">
              <a16:creationId xmlns:a16="http://schemas.microsoft.com/office/drawing/2014/main" id="{00000000-0008-0000-0E00-000035010000}"/>
            </a:ext>
          </a:extLst>
        </xdr:cNvPr>
        <xdr:cNvCxnSpPr/>
      </xdr:nvCxnSpPr>
      <xdr:spPr>
        <a:xfrm>
          <a:off x="2908300" y="1400937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8255</xdr:rowOff>
    </xdr:from>
    <xdr:to>
      <xdr:col>10</xdr:col>
      <xdr:colOff>165100</xdr:colOff>
      <xdr:row>81</xdr:row>
      <xdr:rowOff>109855</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1968500" y="1389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59055</xdr:rowOff>
    </xdr:from>
    <xdr:to>
      <xdr:col>15</xdr:col>
      <xdr:colOff>50800</xdr:colOff>
      <xdr:row>81</xdr:row>
      <xdr:rowOff>121920</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2019300" y="1394650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135889</xdr:rowOff>
    </xdr:from>
    <xdr:to>
      <xdr:col>6</xdr:col>
      <xdr:colOff>38100</xdr:colOff>
      <xdr:row>81</xdr:row>
      <xdr:rowOff>66039</xdr:rowOff>
    </xdr:to>
    <xdr:sp macro="" textlink="">
      <xdr:nvSpPr>
        <xdr:cNvPr id="312" name="楕円 311">
          <a:extLst>
            <a:ext uri="{FF2B5EF4-FFF2-40B4-BE49-F238E27FC236}">
              <a16:creationId xmlns:a16="http://schemas.microsoft.com/office/drawing/2014/main" id="{00000000-0008-0000-0E00-000038010000}"/>
            </a:ext>
          </a:extLst>
        </xdr:cNvPr>
        <xdr:cNvSpPr/>
      </xdr:nvSpPr>
      <xdr:spPr>
        <a:xfrm>
          <a:off x="1079500" y="1385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15239</xdr:rowOff>
    </xdr:from>
    <xdr:to>
      <xdr:col>10</xdr:col>
      <xdr:colOff>114300</xdr:colOff>
      <xdr:row>81</xdr:row>
      <xdr:rowOff>59055</xdr:rowOff>
    </xdr:to>
    <xdr:cxnSp macro="">
      <xdr:nvCxnSpPr>
        <xdr:cNvPr id="313" name="直線コネクタ 312">
          <a:extLst>
            <a:ext uri="{FF2B5EF4-FFF2-40B4-BE49-F238E27FC236}">
              <a16:creationId xmlns:a16="http://schemas.microsoft.com/office/drawing/2014/main" id="{00000000-0008-0000-0E00-000039010000}"/>
            </a:ext>
          </a:extLst>
        </xdr:cNvPr>
        <xdr:cNvCxnSpPr/>
      </xdr:nvCxnSpPr>
      <xdr:spPr>
        <a:xfrm>
          <a:off x="1130300" y="1390268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xdr:rowOff>
    </xdr:from>
    <xdr:ext cx="405111" cy="259045"/>
    <xdr:sp macro="" textlink="">
      <xdr:nvSpPr>
        <xdr:cNvPr id="314" name="n_1aveValue【公営住宅】&#10;有形固定資産減価償却率">
          <a:extLst>
            <a:ext uri="{FF2B5EF4-FFF2-40B4-BE49-F238E27FC236}">
              <a16:creationId xmlns:a16="http://schemas.microsoft.com/office/drawing/2014/main" id="{00000000-0008-0000-0E00-00003A010000}"/>
            </a:ext>
          </a:extLst>
        </xdr:cNvPr>
        <xdr:cNvSpPr txBox="1"/>
      </xdr:nvSpPr>
      <xdr:spPr>
        <a:xfrm>
          <a:off x="35820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7638</xdr:rowOff>
    </xdr:from>
    <xdr:ext cx="405111" cy="259045"/>
    <xdr:sp macro="" textlink="">
      <xdr:nvSpPr>
        <xdr:cNvPr id="315" name="n_2aveValue【公営住宅】&#10;有形固定資産減価償却率">
          <a:extLst>
            <a:ext uri="{FF2B5EF4-FFF2-40B4-BE49-F238E27FC236}">
              <a16:creationId xmlns:a16="http://schemas.microsoft.com/office/drawing/2014/main" id="{00000000-0008-0000-0E00-00003B010000}"/>
            </a:ext>
          </a:extLst>
        </xdr:cNvPr>
        <xdr:cNvSpPr txBox="1"/>
      </xdr:nvSpPr>
      <xdr:spPr>
        <a:xfrm>
          <a:off x="2705744" y="14237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139082</xdr:rowOff>
    </xdr:from>
    <xdr:ext cx="405111" cy="259045"/>
    <xdr:sp macro="" textlink="">
      <xdr:nvSpPr>
        <xdr:cNvPr id="316" name="n_3aveValue【公営住宅】&#10;有形固定資産減価償却率">
          <a:extLst>
            <a:ext uri="{FF2B5EF4-FFF2-40B4-BE49-F238E27FC236}">
              <a16:creationId xmlns:a16="http://schemas.microsoft.com/office/drawing/2014/main" id="{00000000-0008-0000-0E00-00003C010000}"/>
            </a:ext>
          </a:extLst>
        </xdr:cNvPr>
        <xdr:cNvSpPr txBox="1"/>
      </xdr:nvSpPr>
      <xdr:spPr>
        <a:xfrm>
          <a:off x="1816744"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102888</xdr:rowOff>
    </xdr:from>
    <xdr:ext cx="405111" cy="259045"/>
    <xdr:sp macro="" textlink="">
      <xdr:nvSpPr>
        <xdr:cNvPr id="317" name="n_4aveValue【公営住宅】&#10;有形固定資産減価償却率">
          <a:extLst>
            <a:ext uri="{FF2B5EF4-FFF2-40B4-BE49-F238E27FC236}">
              <a16:creationId xmlns:a16="http://schemas.microsoft.com/office/drawing/2014/main" id="{00000000-0008-0000-0E00-00003D010000}"/>
            </a:ext>
          </a:extLst>
        </xdr:cNvPr>
        <xdr:cNvSpPr txBox="1"/>
      </xdr:nvSpPr>
      <xdr:spPr>
        <a:xfrm>
          <a:off x="9277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50182</xdr:rowOff>
    </xdr:from>
    <xdr:ext cx="405111" cy="259045"/>
    <xdr:sp macro="" textlink="">
      <xdr:nvSpPr>
        <xdr:cNvPr id="318" name="n_1mainValue【公営住宅】&#10;有形固定資産減価償却率">
          <a:extLst>
            <a:ext uri="{FF2B5EF4-FFF2-40B4-BE49-F238E27FC236}">
              <a16:creationId xmlns:a16="http://schemas.microsoft.com/office/drawing/2014/main" id="{00000000-0008-0000-0E00-00003E010000}"/>
            </a:ext>
          </a:extLst>
        </xdr:cNvPr>
        <xdr:cNvSpPr txBox="1"/>
      </xdr:nvSpPr>
      <xdr:spPr>
        <a:xfrm>
          <a:off x="35820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17797</xdr:rowOff>
    </xdr:from>
    <xdr:ext cx="405111" cy="259045"/>
    <xdr:sp macro="" textlink="">
      <xdr:nvSpPr>
        <xdr:cNvPr id="319" name="n_2mainValue【公営住宅】&#10;有形固定資産減価償却率">
          <a:extLst>
            <a:ext uri="{FF2B5EF4-FFF2-40B4-BE49-F238E27FC236}">
              <a16:creationId xmlns:a16="http://schemas.microsoft.com/office/drawing/2014/main" id="{00000000-0008-0000-0E00-00003F010000}"/>
            </a:ext>
          </a:extLst>
        </xdr:cNvPr>
        <xdr:cNvSpPr txBox="1"/>
      </xdr:nvSpPr>
      <xdr:spPr>
        <a:xfrm>
          <a:off x="2705744" y="1373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126382</xdr:rowOff>
    </xdr:from>
    <xdr:ext cx="405111" cy="259045"/>
    <xdr:sp macro="" textlink="">
      <xdr:nvSpPr>
        <xdr:cNvPr id="320" name="n_3mainValue【公営住宅】&#10;有形固定資産減価償却率">
          <a:extLst>
            <a:ext uri="{FF2B5EF4-FFF2-40B4-BE49-F238E27FC236}">
              <a16:creationId xmlns:a16="http://schemas.microsoft.com/office/drawing/2014/main" id="{00000000-0008-0000-0E00-000040010000}"/>
            </a:ext>
          </a:extLst>
        </xdr:cNvPr>
        <xdr:cNvSpPr txBox="1"/>
      </xdr:nvSpPr>
      <xdr:spPr>
        <a:xfrm>
          <a:off x="1816744" y="1367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82566</xdr:rowOff>
    </xdr:from>
    <xdr:ext cx="405111" cy="259045"/>
    <xdr:sp macro="" textlink="">
      <xdr:nvSpPr>
        <xdr:cNvPr id="321" name="n_4mainValue【公営住宅】&#10;有形固定資産減価償却率">
          <a:extLst>
            <a:ext uri="{FF2B5EF4-FFF2-40B4-BE49-F238E27FC236}">
              <a16:creationId xmlns:a16="http://schemas.microsoft.com/office/drawing/2014/main" id="{00000000-0008-0000-0E00-000041010000}"/>
            </a:ext>
          </a:extLst>
        </xdr:cNvPr>
        <xdr:cNvSpPr txBox="1"/>
      </xdr:nvSpPr>
      <xdr:spPr>
        <a:xfrm>
          <a:off x="927744" y="1362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E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00000000-0008-0000-0E00-00004E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00000000-0008-0000-0E00-000057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00000000-0008-0000-0E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50673</xdr:rowOff>
    </xdr:from>
    <xdr:to>
      <xdr:col>54</xdr:col>
      <xdr:colOff>189865</xdr:colOff>
      <xdr:row>86</xdr:row>
      <xdr:rowOff>113919</xdr:rowOff>
    </xdr:to>
    <xdr:cxnSp macro="">
      <xdr:nvCxnSpPr>
        <xdr:cNvPr id="345" name="直線コネクタ 344">
          <a:extLst>
            <a:ext uri="{FF2B5EF4-FFF2-40B4-BE49-F238E27FC236}">
              <a16:creationId xmlns:a16="http://schemas.microsoft.com/office/drawing/2014/main" id="{00000000-0008-0000-0E00-000059010000}"/>
            </a:ext>
          </a:extLst>
        </xdr:cNvPr>
        <xdr:cNvCxnSpPr/>
      </xdr:nvCxnSpPr>
      <xdr:spPr>
        <a:xfrm flipV="1">
          <a:off x="10476865" y="13595223"/>
          <a:ext cx="0" cy="126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117746</xdr:rowOff>
    </xdr:from>
    <xdr:ext cx="469744" cy="259045"/>
    <xdr:sp macro="" textlink="">
      <xdr:nvSpPr>
        <xdr:cNvPr id="346" name="【公営住宅】&#10;一人当たり面積最小値テキスト">
          <a:extLst>
            <a:ext uri="{FF2B5EF4-FFF2-40B4-BE49-F238E27FC236}">
              <a16:creationId xmlns:a16="http://schemas.microsoft.com/office/drawing/2014/main" id="{00000000-0008-0000-0E00-00005A010000}"/>
            </a:ext>
          </a:extLst>
        </xdr:cNvPr>
        <xdr:cNvSpPr txBox="1"/>
      </xdr:nvSpPr>
      <xdr:spPr>
        <a:xfrm>
          <a:off x="10515600" y="1486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113919</xdr:rowOff>
    </xdr:from>
    <xdr:to>
      <xdr:col>55</xdr:col>
      <xdr:colOff>88900</xdr:colOff>
      <xdr:row>86</xdr:row>
      <xdr:rowOff>113919</xdr:rowOff>
    </xdr:to>
    <xdr:cxnSp macro="">
      <xdr:nvCxnSpPr>
        <xdr:cNvPr id="347" name="直線コネクタ 346">
          <a:extLst>
            <a:ext uri="{FF2B5EF4-FFF2-40B4-BE49-F238E27FC236}">
              <a16:creationId xmlns:a16="http://schemas.microsoft.com/office/drawing/2014/main" id="{00000000-0008-0000-0E00-00005B010000}"/>
            </a:ext>
          </a:extLst>
        </xdr:cNvPr>
        <xdr:cNvCxnSpPr/>
      </xdr:nvCxnSpPr>
      <xdr:spPr>
        <a:xfrm>
          <a:off x="10388600" y="1485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168800</xdr:rowOff>
    </xdr:from>
    <xdr:ext cx="469744" cy="259045"/>
    <xdr:sp macro="" textlink="">
      <xdr:nvSpPr>
        <xdr:cNvPr id="348" name="【公営住宅】&#10;一人当たり面積最大値テキスト">
          <a:extLst>
            <a:ext uri="{FF2B5EF4-FFF2-40B4-BE49-F238E27FC236}">
              <a16:creationId xmlns:a16="http://schemas.microsoft.com/office/drawing/2014/main" id="{00000000-0008-0000-0E00-00005C010000}"/>
            </a:ext>
          </a:extLst>
        </xdr:cNvPr>
        <xdr:cNvSpPr txBox="1"/>
      </xdr:nvSpPr>
      <xdr:spPr>
        <a:xfrm>
          <a:off x="10515600" y="13370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50673</xdr:rowOff>
    </xdr:from>
    <xdr:to>
      <xdr:col>55</xdr:col>
      <xdr:colOff>88900</xdr:colOff>
      <xdr:row>79</xdr:row>
      <xdr:rowOff>50673</xdr:rowOff>
    </xdr:to>
    <xdr:cxnSp macro="">
      <xdr:nvCxnSpPr>
        <xdr:cNvPr id="349" name="直線コネクタ 348">
          <a:extLst>
            <a:ext uri="{FF2B5EF4-FFF2-40B4-BE49-F238E27FC236}">
              <a16:creationId xmlns:a16="http://schemas.microsoft.com/office/drawing/2014/main" id="{00000000-0008-0000-0E00-00005D010000}"/>
            </a:ext>
          </a:extLst>
        </xdr:cNvPr>
        <xdr:cNvCxnSpPr/>
      </xdr:nvCxnSpPr>
      <xdr:spPr>
        <a:xfrm>
          <a:off x="10388600" y="13595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65422</xdr:rowOff>
    </xdr:from>
    <xdr:ext cx="469744" cy="259045"/>
    <xdr:sp macro="" textlink="">
      <xdr:nvSpPr>
        <xdr:cNvPr id="350" name="【公営住宅】&#10;一人当たり面積平均値テキスト">
          <a:extLst>
            <a:ext uri="{FF2B5EF4-FFF2-40B4-BE49-F238E27FC236}">
              <a16:creationId xmlns:a16="http://schemas.microsoft.com/office/drawing/2014/main" id="{00000000-0008-0000-0E00-00005E010000}"/>
            </a:ext>
          </a:extLst>
        </xdr:cNvPr>
        <xdr:cNvSpPr txBox="1"/>
      </xdr:nvSpPr>
      <xdr:spPr>
        <a:xfrm>
          <a:off x="10515600" y="144672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42545</xdr:rowOff>
    </xdr:from>
    <xdr:to>
      <xdr:col>55</xdr:col>
      <xdr:colOff>50800</xdr:colOff>
      <xdr:row>85</xdr:row>
      <xdr:rowOff>144145</xdr:rowOff>
    </xdr:to>
    <xdr:sp macro="" textlink="">
      <xdr:nvSpPr>
        <xdr:cNvPr id="351" name="フローチャート: 判断 350">
          <a:extLst>
            <a:ext uri="{FF2B5EF4-FFF2-40B4-BE49-F238E27FC236}">
              <a16:creationId xmlns:a16="http://schemas.microsoft.com/office/drawing/2014/main" id="{00000000-0008-0000-0E00-00005F010000}"/>
            </a:ext>
          </a:extLst>
        </xdr:cNvPr>
        <xdr:cNvSpPr/>
      </xdr:nvSpPr>
      <xdr:spPr>
        <a:xfrm>
          <a:off x="10426700" y="1461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2" name="フローチャート: 判断 351">
          <a:extLst>
            <a:ext uri="{FF2B5EF4-FFF2-40B4-BE49-F238E27FC236}">
              <a16:creationId xmlns:a16="http://schemas.microsoft.com/office/drawing/2014/main" id="{00000000-0008-0000-0E00-000060010000}"/>
            </a:ext>
          </a:extLst>
        </xdr:cNvPr>
        <xdr:cNvSpPr/>
      </xdr:nvSpPr>
      <xdr:spPr>
        <a:xfrm>
          <a:off x="9588500" y="1461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40639</xdr:rowOff>
    </xdr:from>
    <xdr:to>
      <xdr:col>46</xdr:col>
      <xdr:colOff>38100</xdr:colOff>
      <xdr:row>85</xdr:row>
      <xdr:rowOff>142239</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8699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43307</xdr:rowOff>
    </xdr:from>
    <xdr:to>
      <xdr:col>41</xdr:col>
      <xdr:colOff>101600</xdr:colOff>
      <xdr:row>85</xdr:row>
      <xdr:rowOff>144907</xdr:rowOff>
    </xdr:to>
    <xdr:sp macro="" textlink="">
      <xdr:nvSpPr>
        <xdr:cNvPr id="354" name="フローチャート: 判断 353">
          <a:extLst>
            <a:ext uri="{FF2B5EF4-FFF2-40B4-BE49-F238E27FC236}">
              <a16:creationId xmlns:a16="http://schemas.microsoft.com/office/drawing/2014/main" id="{00000000-0008-0000-0E00-000062010000}"/>
            </a:ext>
          </a:extLst>
        </xdr:cNvPr>
        <xdr:cNvSpPr/>
      </xdr:nvSpPr>
      <xdr:spPr>
        <a:xfrm>
          <a:off x="7810500" y="1461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45213</xdr:rowOff>
    </xdr:from>
    <xdr:to>
      <xdr:col>36</xdr:col>
      <xdr:colOff>165100</xdr:colOff>
      <xdr:row>85</xdr:row>
      <xdr:rowOff>146813</xdr:rowOff>
    </xdr:to>
    <xdr:sp macro="" textlink="">
      <xdr:nvSpPr>
        <xdr:cNvPr id="355" name="フローチャート: 判断 354">
          <a:extLst>
            <a:ext uri="{FF2B5EF4-FFF2-40B4-BE49-F238E27FC236}">
              <a16:creationId xmlns:a16="http://schemas.microsoft.com/office/drawing/2014/main" id="{00000000-0008-0000-0E00-000063010000}"/>
            </a:ext>
          </a:extLst>
        </xdr:cNvPr>
        <xdr:cNvSpPr/>
      </xdr:nvSpPr>
      <xdr:spPr>
        <a:xfrm>
          <a:off x="6921500" y="1461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E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E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E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E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26924</xdr:rowOff>
    </xdr:from>
    <xdr:to>
      <xdr:col>55</xdr:col>
      <xdr:colOff>50800</xdr:colOff>
      <xdr:row>86</xdr:row>
      <xdr:rowOff>128524</xdr:rowOff>
    </xdr:to>
    <xdr:sp macro="" textlink="">
      <xdr:nvSpPr>
        <xdr:cNvPr id="361" name="楕円 360">
          <a:extLst>
            <a:ext uri="{FF2B5EF4-FFF2-40B4-BE49-F238E27FC236}">
              <a16:creationId xmlns:a16="http://schemas.microsoft.com/office/drawing/2014/main" id="{00000000-0008-0000-0E00-000069010000}"/>
            </a:ext>
          </a:extLst>
        </xdr:cNvPr>
        <xdr:cNvSpPr/>
      </xdr:nvSpPr>
      <xdr:spPr>
        <a:xfrm>
          <a:off x="10426700" y="1477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113301</xdr:rowOff>
    </xdr:from>
    <xdr:ext cx="469744" cy="259045"/>
    <xdr:sp macro="" textlink="">
      <xdr:nvSpPr>
        <xdr:cNvPr id="362" name="【公営住宅】&#10;一人当たり面積該当値テキスト">
          <a:extLst>
            <a:ext uri="{FF2B5EF4-FFF2-40B4-BE49-F238E27FC236}">
              <a16:creationId xmlns:a16="http://schemas.microsoft.com/office/drawing/2014/main" id="{00000000-0008-0000-0E00-00006A010000}"/>
            </a:ext>
          </a:extLst>
        </xdr:cNvPr>
        <xdr:cNvSpPr txBox="1"/>
      </xdr:nvSpPr>
      <xdr:spPr>
        <a:xfrm>
          <a:off x="10515600" y="14686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26924</xdr:rowOff>
    </xdr:from>
    <xdr:to>
      <xdr:col>50</xdr:col>
      <xdr:colOff>165100</xdr:colOff>
      <xdr:row>86</xdr:row>
      <xdr:rowOff>128524</xdr:rowOff>
    </xdr:to>
    <xdr:sp macro="" textlink="">
      <xdr:nvSpPr>
        <xdr:cNvPr id="363" name="楕円 362">
          <a:extLst>
            <a:ext uri="{FF2B5EF4-FFF2-40B4-BE49-F238E27FC236}">
              <a16:creationId xmlns:a16="http://schemas.microsoft.com/office/drawing/2014/main" id="{00000000-0008-0000-0E00-00006B010000}"/>
            </a:ext>
          </a:extLst>
        </xdr:cNvPr>
        <xdr:cNvSpPr/>
      </xdr:nvSpPr>
      <xdr:spPr>
        <a:xfrm>
          <a:off x="9588500" y="1477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77724</xdr:rowOff>
    </xdr:from>
    <xdr:to>
      <xdr:col>55</xdr:col>
      <xdr:colOff>0</xdr:colOff>
      <xdr:row>86</xdr:row>
      <xdr:rowOff>77724</xdr:rowOff>
    </xdr:to>
    <xdr:cxnSp macro="">
      <xdr:nvCxnSpPr>
        <xdr:cNvPr id="364" name="直線コネクタ 363">
          <a:extLst>
            <a:ext uri="{FF2B5EF4-FFF2-40B4-BE49-F238E27FC236}">
              <a16:creationId xmlns:a16="http://schemas.microsoft.com/office/drawing/2014/main" id="{00000000-0008-0000-0E00-00006C010000}"/>
            </a:ext>
          </a:extLst>
        </xdr:cNvPr>
        <xdr:cNvCxnSpPr/>
      </xdr:nvCxnSpPr>
      <xdr:spPr>
        <a:xfrm>
          <a:off x="9639300" y="148224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26543</xdr:rowOff>
    </xdr:from>
    <xdr:to>
      <xdr:col>46</xdr:col>
      <xdr:colOff>38100</xdr:colOff>
      <xdr:row>86</xdr:row>
      <xdr:rowOff>128143</xdr:rowOff>
    </xdr:to>
    <xdr:sp macro="" textlink="">
      <xdr:nvSpPr>
        <xdr:cNvPr id="365" name="楕円 364">
          <a:extLst>
            <a:ext uri="{FF2B5EF4-FFF2-40B4-BE49-F238E27FC236}">
              <a16:creationId xmlns:a16="http://schemas.microsoft.com/office/drawing/2014/main" id="{00000000-0008-0000-0E00-00006D010000}"/>
            </a:ext>
          </a:extLst>
        </xdr:cNvPr>
        <xdr:cNvSpPr/>
      </xdr:nvSpPr>
      <xdr:spPr>
        <a:xfrm>
          <a:off x="8699500" y="1477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77343</xdr:rowOff>
    </xdr:from>
    <xdr:to>
      <xdr:col>50</xdr:col>
      <xdr:colOff>114300</xdr:colOff>
      <xdr:row>86</xdr:row>
      <xdr:rowOff>77724</xdr:rowOff>
    </xdr:to>
    <xdr:cxnSp macro="">
      <xdr:nvCxnSpPr>
        <xdr:cNvPr id="366" name="直線コネクタ 365">
          <a:extLst>
            <a:ext uri="{FF2B5EF4-FFF2-40B4-BE49-F238E27FC236}">
              <a16:creationId xmlns:a16="http://schemas.microsoft.com/office/drawing/2014/main" id="{00000000-0008-0000-0E00-00006E010000}"/>
            </a:ext>
          </a:extLst>
        </xdr:cNvPr>
        <xdr:cNvCxnSpPr/>
      </xdr:nvCxnSpPr>
      <xdr:spPr>
        <a:xfrm>
          <a:off x="8750300" y="14822043"/>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26543</xdr:rowOff>
    </xdr:from>
    <xdr:to>
      <xdr:col>41</xdr:col>
      <xdr:colOff>101600</xdr:colOff>
      <xdr:row>86</xdr:row>
      <xdr:rowOff>128143</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7810500" y="1477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77343</xdr:rowOff>
    </xdr:from>
    <xdr:to>
      <xdr:col>45</xdr:col>
      <xdr:colOff>177800</xdr:colOff>
      <xdr:row>86</xdr:row>
      <xdr:rowOff>77343</xdr:rowOff>
    </xdr:to>
    <xdr:cxnSp macro="">
      <xdr:nvCxnSpPr>
        <xdr:cNvPr id="368" name="直線コネクタ 367">
          <a:extLst>
            <a:ext uri="{FF2B5EF4-FFF2-40B4-BE49-F238E27FC236}">
              <a16:creationId xmlns:a16="http://schemas.microsoft.com/office/drawing/2014/main" id="{00000000-0008-0000-0E00-000070010000}"/>
            </a:ext>
          </a:extLst>
        </xdr:cNvPr>
        <xdr:cNvCxnSpPr/>
      </xdr:nvCxnSpPr>
      <xdr:spPr>
        <a:xfrm>
          <a:off x="7861300" y="148220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26543</xdr:rowOff>
    </xdr:from>
    <xdr:to>
      <xdr:col>36</xdr:col>
      <xdr:colOff>165100</xdr:colOff>
      <xdr:row>86</xdr:row>
      <xdr:rowOff>128143</xdr:rowOff>
    </xdr:to>
    <xdr:sp macro="" textlink="">
      <xdr:nvSpPr>
        <xdr:cNvPr id="369" name="楕円 368">
          <a:extLst>
            <a:ext uri="{FF2B5EF4-FFF2-40B4-BE49-F238E27FC236}">
              <a16:creationId xmlns:a16="http://schemas.microsoft.com/office/drawing/2014/main" id="{00000000-0008-0000-0E00-000071010000}"/>
            </a:ext>
          </a:extLst>
        </xdr:cNvPr>
        <xdr:cNvSpPr/>
      </xdr:nvSpPr>
      <xdr:spPr>
        <a:xfrm>
          <a:off x="6921500" y="1477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77343</xdr:rowOff>
    </xdr:from>
    <xdr:to>
      <xdr:col>41</xdr:col>
      <xdr:colOff>50800</xdr:colOff>
      <xdr:row>86</xdr:row>
      <xdr:rowOff>77343</xdr:rowOff>
    </xdr:to>
    <xdr:cxnSp macro="">
      <xdr:nvCxnSpPr>
        <xdr:cNvPr id="370" name="直線コネクタ 369">
          <a:extLst>
            <a:ext uri="{FF2B5EF4-FFF2-40B4-BE49-F238E27FC236}">
              <a16:creationId xmlns:a16="http://schemas.microsoft.com/office/drawing/2014/main" id="{00000000-0008-0000-0E00-000072010000}"/>
            </a:ext>
          </a:extLst>
        </xdr:cNvPr>
        <xdr:cNvCxnSpPr/>
      </xdr:nvCxnSpPr>
      <xdr:spPr>
        <a:xfrm>
          <a:off x="6972300" y="148220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1" name="n_1aveValue【公営住宅】&#10;一人当たり面積">
          <a:extLst>
            <a:ext uri="{FF2B5EF4-FFF2-40B4-BE49-F238E27FC236}">
              <a16:creationId xmlns:a16="http://schemas.microsoft.com/office/drawing/2014/main" id="{00000000-0008-0000-0E00-000073010000}"/>
            </a:ext>
          </a:extLst>
        </xdr:cNvPr>
        <xdr:cNvSpPr txBox="1"/>
      </xdr:nvSpPr>
      <xdr:spPr>
        <a:xfrm>
          <a:off x="9391727" y="1438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158766</xdr:rowOff>
    </xdr:from>
    <xdr:ext cx="469744" cy="259045"/>
    <xdr:sp macro="" textlink="">
      <xdr:nvSpPr>
        <xdr:cNvPr id="372" name="n_2aveValue【公営住宅】&#10;一人当たり面積">
          <a:extLst>
            <a:ext uri="{FF2B5EF4-FFF2-40B4-BE49-F238E27FC236}">
              <a16:creationId xmlns:a16="http://schemas.microsoft.com/office/drawing/2014/main" id="{00000000-0008-0000-0E00-000074010000}"/>
            </a:ext>
          </a:extLst>
        </xdr:cNvPr>
        <xdr:cNvSpPr txBox="1"/>
      </xdr:nvSpPr>
      <xdr:spPr>
        <a:xfrm>
          <a:off x="8515427" y="1438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161434</xdr:rowOff>
    </xdr:from>
    <xdr:ext cx="469744" cy="259045"/>
    <xdr:sp macro="" textlink="">
      <xdr:nvSpPr>
        <xdr:cNvPr id="373" name="n_3aveValue【公営住宅】&#10;一人当たり面積">
          <a:extLst>
            <a:ext uri="{FF2B5EF4-FFF2-40B4-BE49-F238E27FC236}">
              <a16:creationId xmlns:a16="http://schemas.microsoft.com/office/drawing/2014/main" id="{00000000-0008-0000-0E00-000075010000}"/>
            </a:ext>
          </a:extLst>
        </xdr:cNvPr>
        <xdr:cNvSpPr txBox="1"/>
      </xdr:nvSpPr>
      <xdr:spPr>
        <a:xfrm>
          <a:off x="7626427" y="1439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163340</xdr:rowOff>
    </xdr:from>
    <xdr:ext cx="469744" cy="259045"/>
    <xdr:sp macro="" textlink="">
      <xdr:nvSpPr>
        <xdr:cNvPr id="374" name="n_4aveValue【公営住宅】&#10;一人当たり面積">
          <a:extLst>
            <a:ext uri="{FF2B5EF4-FFF2-40B4-BE49-F238E27FC236}">
              <a16:creationId xmlns:a16="http://schemas.microsoft.com/office/drawing/2014/main" id="{00000000-0008-0000-0E00-000076010000}"/>
            </a:ext>
          </a:extLst>
        </xdr:cNvPr>
        <xdr:cNvSpPr txBox="1"/>
      </xdr:nvSpPr>
      <xdr:spPr>
        <a:xfrm>
          <a:off x="6737427" y="14393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119651</xdr:rowOff>
    </xdr:from>
    <xdr:ext cx="469744" cy="259045"/>
    <xdr:sp macro="" textlink="">
      <xdr:nvSpPr>
        <xdr:cNvPr id="375" name="n_1mainValue【公営住宅】&#10;一人当たり面積">
          <a:extLst>
            <a:ext uri="{FF2B5EF4-FFF2-40B4-BE49-F238E27FC236}">
              <a16:creationId xmlns:a16="http://schemas.microsoft.com/office/drawing/2014/main" id="{00000000-0008-0000-0E00-000077010000}"/>
            </a:ext>
          </a:extLst>
        </xdr:cNvPr>
        <xdr:cNvSpPr txBox="1"/>
      </xdr:nvSpPr>
      <xdr:spPr>
        <a:xfrm>
          <a:off x="9391727" y="1486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119270</xdr:rowOff>
    </xdr:from>
    <xdr:ext cx="469744" cy="259045"/>
    <xdr:sp macro="" textlink="">
      <xdr:nvSpPr>
        <xdr:cNvPr id="376" name="n_2mainValue【公営住宅】&#10;一人当たり面積">
          <a:extLst>
            <a:ext uri="{FF2B5EF4-FFF2-40B4-BE49-F238E27FC236}">
              <a16:creationId xmlns:a16="http://schemas.microsoft.com/office/drawing/2014/main" id="{00000000-0008-0000-0E00-000078010000}"/>
            </a:ext>
          </a:extLst>
        </xdr:cNvPr>
        <xdr:cNvSpPr txBox="1"/>
      </xdr:nvSpPr>
      <xdr:spPr>
        <a:xfrm>
          <a:off x="8515427" y="1486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119270</xdr:rowOff>
    </xdr:from>
    <xdr:ext cx="469744" cy="259045"/>
    <xdr:sp macro="" textlink="">
      <xdr:nvSpPr>
        <xdr:cNvPr id="377" name="n_3mainValue【公営住宅】&#10;一人当たり面積">
          <a:extLst>
            <a:ext uri="{FF2B5EF4-FFF2-40B4-BE49-F238E27FC236}">
              <a16:creationId xmlns:a16="http://schemas.microsoft.com/office/drawing/2014/main" id="{00000000-0008-0000-0E00-000079010000}"/>
            </a:ext>
          </a:extLst>
        </xdr:cNvPr>
        <xdr:cNvSpPr txBox="1"/>
      </xdr:nvSpPr>
      <xdr:spPr>
        <a:xfrm>
          <a:off x="7626427" y="1486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119270</xdr:rowOff>
    </xdr:from>
    <xdr:ext cx="469744" cy="259045"/>
    <xdr:sp macro="" textlink="">
      <xdr:nvSpPr>
        <xdr:cNvPr id="378" name="n_4mainValue【公営住宅】&#10;一人当たり面積">
          <a:extLst>
            <a:ext uri="{FF2B5EF4-FFF2-40B4-BE49-F238E27FC236}">
              <a16:creationId xmlns:a16="http://schemas.microsoft.com/office/drawing/2014/main" id="{00000000-0008-0000-0E00-00007A010000}"/>
            </a:ext>
          </a:extLst>
        </xdr:cNvPr>
        <xdr:cNvSpPr txBox="1"/>
      </xdr:nvSpPr>
      <xdr:spPr>
        <a:xfrm>
          <a:off x="6737427" y="1486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E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E00-000092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00000000-0008-0000-0E00-00009D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00000000-0008-0000-0E00-00009F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00000000-0008-0000-0E00-0000A0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00000000-0008-0000-0E00-0000A1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00000000-0008-0000-0E00-0000A2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flipV="1">
          <a:off x="16318864" y="5796915"/>
          <a:ext cx="0" cy="141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00000000-0008-0000-0E00-0000A4010000}"/>
            </a:ext>
          </a:extLst>
        </xdr:cNvPr>
        <xdr:cNvSpPr txBox="1"/>
      </xdr:nvSpPr>
      <xdr:spPr>
        <a:xfrm>
          <a:off x="16357600"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6230600" y="721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00000000-0008-0000-0E00-0000A6010000}"/>
            </a:ext>
          </a:extLst>
        </xdr:cNvPr>
        <xdr:cNvSpPr txBox="1"/>
      </xdr:nvSpPr>
      <xdr:spPr>
        <a:xfrm>
          <a:off x="16357600" y="557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423" name="直線コネクタ 422">
          <a:extLst>
            <a:ext uri="{FF2B5EF4-FFF2-40B4-BE49-F238E27FC236}">
              <a16:creationId xmlns:a16="http://schemas.microsoft.com/office/drawing/2014/main" id="{00000000-0008-0000-0E00-0000A7010000}"/>
            </a:ext>
          </a:extLst>
        </xdr:cNvPr>
        <xdr:cNvCxnSpPr/>
      </xdr:nvCxnSpPr>
      <xdr:spPr>
        <a:xfrm>
          <a:off x="16230600" y="579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90187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00000000-0008-0000-0E00-0000A8010000}"/>
            </a:ext>
          </a:extLst>
        </xdr:cNvPr>
        <xdr:cNvSpPr txBox="1"/>
      </xdr:nvSpPr>
      <xdr:spPr>
        <a:xfrm>
          <a:off x="16357600" y="6262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25" name="フローチャート: 判断 424">
          <a:extLst>
            <a:ext uri="{FF2B5EF4-FFF2-40B4-BE49-F238E27FC236}">
              <a16:creationId xmlns:a16="http://schemas.microsoft.com/office/drawing/2014/main" id="{00000000-0008-0000-0E00-0000A9010000}"/>
            </a:ext>
          </a:extLst>
        </xdr:cNvPr>
        <xdr:cNvSpPr/>
      </xdr:nvSpPr>
      <xdr:spPr>
        <a:xfrm>
          <a:off x="162687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426" name="フローチャート: 判断 425">
          <a:extLst>
            <a:ext uri="{FF2B5EF4-FFF2-40B4-BE49-F238E27FC236}">
              <a16:creationId xmlns:a16="http://schemas.microsoft.com/office/drawing/2014/main" id="{00000000-0008-0000-0E00-0000AA010000}"/>
            </a:ext>
          </a:extLst>
        </xdr:cNvPr>
        <xdr:cNvSpPr/>
      </xdr:nvSpPr>
      <xdr:spPr>
        <a:xfrm>
          <a:off x="15430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4541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428" name="フローチャート: 判断 427">
          <a:extLst>
            <a:ext uri="{FF2B5EF4-FFF2-40B4-BE49-F238E27FC236}">
              <a16:creationId xmlns:a16="http://schemas.microsoft.com/office/drawing/2014/main" id="{00000000-0008-0000-0E00-0000AC010000}"/>
            </a:ext>
          </a:extLst>
        </xdr:cNvPr>
        <xdr:cNvSpPr/>
      </xdr:nvSpPr>
      <xdr:spPr>
        <a:xfrm>
          <a:off x="13652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429" name="フローチャート: 判断 428">
          <a:extLst>
            <a:ext uri="{FF2B5EF4-FFF2-40B4-BE49-F238E27FC236}">
              <a16:creationId xmlns:a16="http://schemas.microsoft.com/office/drawing/2014/main" id="{00000000-0008-0000-0E00-0000AD010000}"/>
            </a:ext>
          </a:extLst>
        </xdr:cNvPr>
        <xdr:cNvSpPr/>
      </xdr:nvSpPr>
      <xdr:spPr>
        <a:xfrm>
          <a:off x="12763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E00-0000AF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E00-0000B1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E00-0000B2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147320</xdr:rowOff>
    </xdr:from>
    <xdr:to>
      <xdr:col>85</xdr:col>
      <xdr:colOff>177800</xdr:colOff>
      <xdr:row>39</xdr:row>
      <xdr:rowOff>77470</xdr:rowOff>
    </xdr:to>
    <xdr:sp macro="" textlink="">
      <xdr:nvSpPr>
        <xdr:cNvPr id="435" name="楕円 434">
          <a:extLst>
            <a:ext uri="{FF2B5EF4-FFF2-40B4-BE49-F238E27FC236}">
              <a16:creationId xmlns:a16="http://schemas.microsoft.com/office/drawing/2014/main" id="{00000000-0008-0000-0E00-0000B3010000}"/>
            </a:ext>
          </a:extLst>
        </xdr:cNvPr>
        <xdr:cNvSpPr/>
      </xdr:nvSpPr>
      <xdr:spPr>
        <a:xfrm>
          <a:off x="162687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125747</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00000000-0008-0000-0E00-0000B4010000}"/>
            </a:ext>
          </a:extLst>
        </xdr:cNvPr>
        <xdr:cNvSpPr txBox="1"/>
      </xdr:nvSpPr>
      <xdr:spPr>
        <a:xfrm>
          <a:off x="16357600"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107315</xdr:rowOff>
    </xdr:from>
    <xdr:to>
      <xdr:col>81</xdr:col>
      <xdr:colOff>101600</xdr:colOff>
      <xdr:row>39</xdr:row>
      <xdr:rowOff>37465</xdr:rowOff>
    </xdr:to>
    <xdr:sp macro="" textlink="">
      <xdr:nvSpPr>
        <xdr:cNvPr id="437" name="楕円 436">
          <a:extLst>
            <a:ext uri="{FF2B5EF4-FFF2-40B4-BE49-F238E27FC236}">
              <a16:creationId xmlns:a16="http://schemas.microsoft.com/office/drawing/2014/main" id="{00000000-0008-0000-0E00-0000B5010000}"/>
            </a:ext>
          </a:extLst>
        </xdr:cNvPr>
        <xdr:cNvSpPr/>
      </xdr:nvSpPr>
      <xdr:spPr>
        <a:xfrm>
          <a:off x="15430500" y="662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158115</xdr:rowOff>
    </xdr:from>
    <xdr:to>
      <xdr:col>85</xdr:col>
      <xdr:colOff>127000</xdr:colOff>
      <xdr:row>39</xdr:row>
      <xdr:rowOff>26670</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a:off x="15481300" y="667321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69215</xdr:rowOff>
    </xdr:from>
    <xdr:to>
      <xdr:col>76</xdr:col>
      <xdr:colOff>165100</xdr:colOff>
      <xdr:row>38</xdr:row>
      <xdr:rowOff>170815</xdr:rowOff>
    </xdr:to>
    <xdr:sp macro="" textlink="">
      <xdr:nvSpPr>
        <xdr:cNvPr id="439" name="楕円 438">
          <a:extLst>
            <a:ext uri="{FF2B5EF4-FFF2-40B4-BE49-F238E27FC236}">
              <a16:creationId xmlns:a16="http://schemas.microsoft.com/office/drawing/2014/main" id="{00000000-0008-0000-0E00-0000B7010000}"/>
            </a:ext>
          </a:extLst>
        </xdr:cNvPr>
        <xdr:cNvSpPr/>
      </xdr:nvSpPr>
      <xdr:spPr>
        <a:xfrm>
          <a:off x="14541500" y="658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120015</xdr:rowOff>
    </xdr:from>
    <xdr:to>
      <xdr:col>81</xdr:col>
      <xdr:colOff>50800</xdr:colOff>
      <xdr:row>38</xdr:row>
      <xdr:rowOff>158115</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4592300" y="66351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25400</xdr:rowOff>
    </xdr:from>
    <xdr:to>
      <xdr:col>72</xdr:col>
      <xdr:colOff>38100</xdr:colOff>
      <xdr:row>38</xdr:row>
      <xdr:rowOff>127000</xdr:rowOff>
    </xdr:to>
    <xdr:sp macro="" textlink="">
      <xdr:nvSpPr>
        <xdr:cNvPr id="441" name="楕円 440">
          <a:extLst>
            <a:ext uri="{FF2B5EF4-FFF2-40B4-BE49-F238E27FC236}">
              <a16:creationId xmlns:a16="http://schemas.microsoft.com/office/drawing/2014/main" id="{00000000-0008-0000-0E00-0000B9010000}"/>
            </a:ext>
          </a:extLst>
        </xdr:cNvPr>
        <xdr:cNvSpPr/>
      </xdr:nvSpPr>
      <xdr:spPr>
        <a:xfrm>
          <a:off x="13652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76200</xdr:rowOff>
    </xdr:from>
    <xdr:to>
      <xdr:col>76</xdr:col>
      <xdr:colOff>114300</xdr:colOff>
      <xdr:row>38</xdr:row>
      <xdr:rowOff>120015</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a:off x="13703300" y="659130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154940</xdr:rowOff>
    </xdr:from>
    <xdr:to>
      <xdr:col>67</xdr:col>
      <xdr:colOff>101600</xdr:colOff>
      <xdr:row>38</xdr:row>
      <xdr:rowOff>85090</xdr:rowOff>
    </xdr:to>
    <xdr:sp macro="" textlink="">
      <xdr:nvSpPr>
        <xdr:cNvPr id="443" name="楕円 442">
          <a:extLst>
            <a:ext uri="{FF2B5EF4-FFF2-40B4-BE49-F238E27FC236}">
              <a16:creationId xmlns:a16="http://schemas.microsoft.com/office/drawing/2014/main" id="{00000000-0008-0000-0E00-0000BB010000}"/>
            </a:ext>
          </a:extLst>
        </xdr:cNvPr>
        <xdr:cNvSpPr/>
      </xdr:nvSpPr>
      <xdr:spPr>
        <a:xfrm>
          <a:off x="12763500" y="649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34290</xdr:rowOff>
    </xdr:from>
    <xdr:to>
      <xdr:col>71</xdr:col>
      <xdr:colOff>177800</xdr:colOff>
      <xdr:row>38</xdr:row>
      <xdr:rowOff>76200</xdr:rowOff>
    </xdr:to>
    <xdr:cxnSp macro="">
      <xdr:nvCxnSpPr>
        <xdr:cNvPr id="444" name="直線コネクタ 443">
          <a:extLst>
            <a:ext uri="{FF2B5EF4-FFF2-40B4-BE49-F238E27FC236}">
              <a16:creationId xmlns:a16="http://schemas.microsoft.com/office/drawing/2014/main" id="{00000000-0008-0000-0E00-0000BC010000}"/>
            </a:ext>
          </a:extLst>
        </xdr:cNvPr>
        <xdr:cNvCxnSpPr/>
      </xdr:nvCxnSpPr>
      <xdr:spPr>
        <a:xfrm>
          <a:off x="12814300" y="65493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652</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52660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43897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3500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2611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28592</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5266044" y="671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161942</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4389744" y="667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118127</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00000000-0008-0000-0E00-0000C3010000}"/>
            </a:ext>
          </a:extLst>
        </xdr:cNvPr>
        <xdr:cNvSpPr txBox="1"/>
      </xdr:nvSpPr>
      <xdr:spPr>
        <a:xfrm>
          <a:off x="135007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76217</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00000000-0008-0000-0E00-0000C4010000}"/>
            </a:ext>
          </a:extLst>
        </xdr:cNvPr>
        <xdr:cNvSpPr txBox="1"/>
      </xdr:nvSpPr>
      <xdr:spPr>
        <a:xfrm>
          <a:off x="126117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00000000-0008-0000-0E00-0000CB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00000000-0008-0000-0E00-0000CC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00000000-0008-0000-0E00-0000D0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00000000-0008-0000-0E00-0000D8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00000000-0008-0000-0E00-0000D9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00000000-0008-0000-0E00-0000DA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00000000-0008-0000-0E00-0000DB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476" name="直線コネクタ 475">
          <a:extLst>
            <a:ext uri="{FF2B5EF4-FFF2-40B4-BE49-F238E27FC236}">
              <a16:creationId xmlns:a16="http://schemas.microsoft.com/office/drawing/2014/main" id="{00000000-0008-0000-0E00-0000DC010000}"/>
            </a:ext>
          </a:extLst>
        </xdr:cNvPr>
        <xdr:cNvCxnSpPr/>
      </xdr:nvCxnSpPr>
      <xdr:spPr>
        <a:xfrm flipV="1">
          <a:off x="22160864" y="58674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00000000-0008-0000-0E00-0000DD010000}"/>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8" name="直線コネクタ 477">
          <a:extLst>
            <a:ext uri="{FF2B5EF4-FFF2-40B4-BE49-F238E27FC236}">
              <a16:creationId xmlns:a16="http://schemas.microsoft.com/office/drawing/2014/main" id="{00000000-0008-0000-0E00-0000DE010000}"/>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00000000-0008-0000-0E00-0000DF010000}"/>
            </a:ext>
          </a:extLst>
        </xdr:cNvPr>
        <xdr:cNvSpPr txBox="1"/>
      </xdr:nvSpPr>
      <xdr:spPr>
        <a:xfrm>
          <a:off x="22199600" y="564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480" name="直線コネクタ 479">
          <a:extLst>
            <a:ext uri="{FF2B5EF4-FFF2-40B4-BE49-F238E27FC236}">
              <a16:creationId xmlns:a16="http://schemas.microsoft.com/office/drawing/2014/main" id="{00000000-0008-0000-0E00-0000E0010000}"/>
            </a:ext>
          </a:extLst>
        </xdr:cNvPr>
        <xdr:cNvCxnSpPr/>
      </xdr:nvCxnSpPr>
      <xdr:spPr>
        <a:xfrm>
          <a:off x="220726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25417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00000000-0008-0000-0E00-0000E1010000}"/>
            </a:ext>
          </a:extLst>
        </xdr:cNvPr>
        <xdr:cNvSpPr txBox="1"/>
      </xdr:nvSpPr>
      <xdr:spPr>
        <a:xfrm>
          <a:off x="22199600" y="671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82" name="フローチャート: 判断 481">
          <a:extLst>
            <a:ext uri="{FF2B5EF4-FFF2-40B4-BE49-F238E27FC236}">
              <a16:creationId xmlns:a16="http://schemas.microsoft.com/office/drawing/2014/main" id="{00000000-0008-0000-0E00-0000E2010000}"/>
            </a:ext>
          </a:extLst>
        </xdr:cNvPr>
        <xdr:cNvSpPr/>
      </xdr:nvSpPr>
      <xdr:spPr>
        <a:xfrm>
          <a:off x="221107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483" name="フローチャート: 判断 482">
          <a:extLst>
            <a:ext uri="{FF2B5EF4-FFF2-40B4-BE49-F238E27FC236}">
              <a16:creationId xmlns:a16="http://schemas.microsoft.com/office/drawing/2014/main" id="{00000000-0008-0000-0E00-0000E3010000}"/>
            </a:ext>
          </a:extLst>
        </xdr:cNvPr>
        <xdr:cNvSpPr/>
      </xdr:nvSpPr>
      <xdr:spPr>
        <a:xfrm>
          <a:off x="21272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20383500" y="684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85" name="フローチャート: 判断 484">
          <a:extLst>
            <a:ext uri="{FF2B5EF4-FFF2-40B4-BE49-F238E27FC236}">
              <a16:creationId xmlns:a16="http://schemas.microsoft.com/office/drawing/2014/main" id="{00000000-0008-0000-0E00-0000E5010000}"/>
            </a:ext>
          </a:extLst>
        </xdr:cNvPr>
        <xdr:cNvSpPr/>
      </xdr:nvSpPr>
      <xdr:spPr>
        <a:xfrm>
          <a:off x="19494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6" name="フローチャート: 判断 485">
          <a:extLst>
            <a:ext uri="{FF2B5EF4-FFF2-40B4-BE49-F238E27FC236}">
              <a16:creationId xmlns:a16="http://schemas.microsoft.com/office/drawing/2014/main" id="{00000000-0008-0000-0E00-0000E6010000}"/>
            </a:ext>
          </a:extLst>
        </xdr:cNvPr>
        <xdr:cNvSpPr/>
      </xdr:nvSpPr>
      <xdr:spPr>
        <a:xfrm>
          <a:off x="18605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E00-0000EA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E00-0000EB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48260</xdr:rowOff>
    </xdr:from>
    <xdr:to>
      <xdr:col>116</xdr:col>
      <xdr:colOff>114300</xdr:colOff>
      <xdr:row>41</xdr:row>
      <xdr:rowOff>149860</xdr:rowOff>
    </xdr:to>
    <xdr:sp macro="" textlink="">
      <xdr:nvSpPr>
        <xdr:cNvPr id="492" name="楕円 491">
          <a:extLst>
            <a:ext uri="{FF2B5EF4-FFF2-40B4-BE49-F238E27FC236}">
              <a16:creationId xmlns:a16="http://schemas.microsoft.com/office/drawing/2014/main" id="{00000000-0008-0000-0E00-0000EC010000}"/>
            </a:ext>
          </a:extLst>
        </xdr:cNvPr>
        <xdr:cNvSpPr/>
      </xdr:nvSpPr>
      <xdr:spPr>
        <a:xfrm>
          <a:off x="221107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134637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00000000-0008-0000-0E00-0000ED010000}"/>
            </a:ext>
          </a:extLst>
        </xdr:cNvPr>
        <xdr:cNvSpPr txBox="1"/>
      </xdr:nvSpPr>
      <xdr:spPr>
        <a:xfrm>
          <a:off x="22199600" y="699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48260</xdr:rowOff>
    </xdr:from>
    <xdr:to>
      <xdr:col>112</xdr:col>
      <xdr:colOff>38100</xdr:colOff>
      <xdr:row>41</xdr:row>
      <xdr:rowOff>149860</xdr:rowOff>
    </xdr:to>
    <xdr:sp macro="" textlink="">
      <xdr:nvSpPr>
        <xdr:cNvPr id="494" name="楕円 493">
          <a:extLst>
            <a:ext uri="{FF2B5EF4-FFF2-40B4-BE49-F238E27FC236}">
              <a16:creationId xmlns:a16="http://schemas.microsoft.com/office/drawing/2014/main" id="{00000000-0008-0000-0E00-0000EE010000}"/>
            </a:ext>
          </a:extLst>
        </xdr:cNvPr>
        <xdr:cNvSpPr/>
      </xdr:nvSpPr>
      <xdr:spPr>
        <a:xfrm>
          <a:off x="212725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99060</xdr:rowOff>
    </xdr:from>
    <xdr:to>
      <xdr:col>116</xdr:col>
      <xdr:colOff>63500</xdr:colOff>
      <xdr:row>41</xdr:row>
      <xdr:rowOff>99060</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a:off x="21323300" y="71285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48260</xdr:rowOff>
    </xdr:from>
    <xdr:to>
      <xdr:col>107</xdr:col>
      <xdr:colOff>101600</xdr:colOff>
      <xdr:row>41</xdr:row>
      <xdr:rowOff>149860</xdr:rowOff>
    </xdr:to>
    <xdr:sp macro="" textlink="">
      <xdr:nvSpPr>
        <xdr:cNvPr id="496" name="楕円 495">
          <a:extLst>
            <a:ext uri="{FF2B5EF4-FFF2-40B4-BE49-F238E27FC236}">
              <a16:creationId xmlns:a16="http://schemas.microsoft.com/office/drawing/2014/main" id="{00000000-0008-0000-0E00-0000F0010000}"/>
            </a:ext>
          </a:extLst>
        </xdr:cNvPr>
        <xdr:cNvSpPr/>
      </xdr:nvSpPr>
      <xdr:spPr>
        <a:xfrm>
          <a:off x="203835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99060</xdr:rowOff>
    </xdr:from>
    <xdr:to>
      <xdr:col>111</xdr:col>
      <xdr:colOff>177800</xdr:colOff>
      <xdr:row>41</xdr:row>
      <xdr:rowOff>99060</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a:off x="20434300" y="71285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48260</xdr:rowOff>
    </xdr:from>
    <xdr:to>
      <xdr:col>102</xdr:col>
      <xdr:colOff>165100</xdr:colOff>
      <xdr:row>41</xdr:row>
      <xdr:rowOff>149860</xdr:rowOff>
    </xdr:to>
    <xdr:sp macro="" textlink="">
      <xdr:nvSpPr>
        <xdr:cNvPr id="498" name="楕円 497">
          <a:extLst>
            <a:ext uri="{FF2B5EF4-FFF2-40B4-BE49-F238E27FC236}">
              <a16:creationId xmlns:a16="http://schemas.microsoft.com/office/drawing/2014/main" id="{00000000-0008-0000-0E00-0000F2010000}"/>
            </a:ext>
          </a:extLst>
        </xdr:cNvPr>
        <xdr:cNvSpPr/>
      </xdr:nvSpPr>
      <xdr:spPr>
        <a:xfrm>
          <a:off x="194945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99060</xdr:rowOff>
    </xdr:from>
    <xdr:to>
      <xdr:col>107</xdr:col>
      <xdr:colOff>50800</xdr:colOff>
      <xdr:row>41</xdr:row>
      <xdr:rowOff>99060</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19545300" y="71285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48260</xdr:rowOff>
    </xdr:from>
    <xdr:to>
      <xdr:col>98</xdr:col>
      <xdr:colOff>38100</xdr:colOff>
      <xdr:row>41</xdr:row>
      <xdr:rowOff>149860</xdr:rowOff>
    </xdr:to>
    <xdr:sp macro="" textlink="">
      <xdr:nvSpPr>
        <xdr:cNvPr id="500" name="楕円 499">
          <a:extLst>
            <a:ext uri="{FF2B5EF4-FFF2-40B4-BE49-F238E27FC236}">
              <a16:creationId xmlns:a16="http://schemas.microsoft.com/office/drawing/2014/main" id="{00000000-0008-0000-0E00-0000F4010000}"/>
            </a:ext>
          </a:extLst>
        </xdr:cNvPr>
        <xdr:cNvSpPr/>
      </xdr:nvSpPr>
      <xdr:spPr>
        <a:xfrm>
          <a:off x="186055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99060</xdr:rowOff>
    </xdr:from>
    <xdr:to>
      <xdr:col>102</xdr:col>
      <xdr:colOff>114300</xdr:colOff>
      <xdr:row>41</xdr:row>
      <xdr:rowOff>99060</xdr:rowOff>
    </xdr:to>
    <xdr:cxnSp macro="">
      <xdr:nvCxnSpPr>
        <xdr:cNvPr id="501" name="直線コネクタ 500">
          <a:extLst>
            <a:ext uri="{FF2B5EF4-FFF2-40B4-BE49-F238E27FC236}">
              <a16:creationId xmlns:a16="http://schemas.microsoft.com/office/drawing/2014/main" id="{00000000-0008-0000-0E00-0000F5010000}"/>
            </a:ext>
          </a:extLst>
        </xdr:cNvPr>
        <xdr:cNvCxnSpPr/>
      </xdr:nvCxnSpPr>
      <xdr:spPr>
        <a:xfrm>
          <a:off x="18656300" y="71285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120667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210757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201994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19310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18421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140987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21075727" y="717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140987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20199427" y="717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140987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00000000-0008-0000-0E00-0000FC010000}"/>
            </a:ext>
          </a:extLst>
        </xdr:cNvPr>
        <xdr:cNvSpPr txBox="1"/>
      </xdr:nvSpPr>
      <xdr:spPr>
        <a:xfrm>
          <a:off x="19310427" y="717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140987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00000000-0008-0000-0E00-0000FD010000}"/>
            </a:ext>
          </a:extLst>
        </xdr:cNvPr>
        <xdr:cNvSpPr txBox="1"/>
      </xdr:nvSpPr>
      <xdr:spPr>
        <a:xfrm>
          <a:off x="18421427" y="717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00000000-0008-0000-0E00-000004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00000000-0008-0000-0E00-000005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00000000-0008-0000-0E00-000006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00000000-0008-0000-0E00-00000E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00000000-0008-0000-0E00-000011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00000000-0008-0000-0E00-000012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00000000-0008-0000-0E00-000014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00000000-0008-0000-0E00-000015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534" name="直線コネクタ 533">
          <a:extLst>
            <a:ext uri="{FF2B5EF4-FFF2-40B4-BE49-F238E27FC236}">
              <a16:creationId xmlns:a16="http://schemas.microsoft.com/office/drawing/2014/main" id="{00000000-0008-0000-0E00-000016020000}"/>
            </a:ext>
          </a:extLst>
        </xdr:cNvPr>
        <xdr:cNvCxnSpPr/>
      </xdr:nvCxnSpPr>
      <xdr:spPr>
        <a:xfrm flipV="1">
          <a:off x="16318864" y="9753600"/>
          <a:ext cx="0" cy="116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00000000-0008-0000-0E00-000017020000}"/>
            </a:ext>
          </a:extLst>
        </xdr:cNvPr>
        <xdr:cNvSpPr txBox="1"/>
      </xdr:nvSpPr>
      <xdr:spPr>
        <a:xfrm>
          <a:off x="16357600"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536" name="直線コネクタ 535">
          <a:extLst>
            <a:ext uri="{FF2B5EF4-FFF2-40B4-BE49-F238E27FC236}">
              <a16:creationId xmlns:a16="http://schemas.microsoft.com/office/drawing/2014/main" id="{00000000-0008-0000-0E00-000018020000}"/>
            </a:ext>
          </a:extLst>
        </xdr:cNvPr>
        <xdr:cNvCxnSpPr/>
      </xdr:nvCxnSpPr>
      <xdr:spPr>
        <a:xfrm>
          <a:off x="16230600" y="1091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00000000-0008-0000-0E00-000019020000}"/>
            </a:ext>
          </a:extLst>
        </xdr:cNvPr>
        <xdr:cNvSpPr txBox="1"/>
      </xdr:nvSpPr>
      <xdr:spPr>
        <a:xfrm>
          <a:off x="16357600" y="952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538" name="直線コネクタ 537">
          <a:extLst>
            <a:ext uri="{FF2B5EF4-FFF2-40B4-BE49-F238E27FC236}">
              <a16:creationId xmlns:a16="http://schemas.microsoft.com/office/drawing/2014/main" id="{00000000-0008-0000-0E00-00001A020000}"/>
            </a:ext>
          </a:extLst>
        </xdr:cNvPr>
        <xdr:cNvCxnSpPr/>
      </xdr:nvCxnSpPr>
      <xdr:spPr>
        <a:xfrm>
          <a:off x="16230600" y="975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00000000-0008-0000-0E00-00001B020000}"/>
            </a:ext>
          </a:extLst>
        </xdr:cNvPr>
        <xdr:cNvSpPr txBox="1"/>
      </xdr:nvSpPr>
      <xdr:spPr>
        <a:xfrm>
          <a:off x="16357600" y="1034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6268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541" name="フローチャート: 判断 540">
          <a:extLst>
            <a:ext uri="{FF2B5EF4-FFF2-40B4-BE49-F238E27FC236}">
              <a16:creationId xmlns:a16="http://schemas.microsoft.com/office/drawing/2014/main" id="{00000000-0008-0000-0E00-00001D020000}"/>
            </a:ext>
          </a:extLst>
        </xdr:cNvPr>
        <xdr:cNvSpPr/>
      </xdr:nvSpPr>
      <xdr:spPr>
        <a:xfrm>
          <a:off x="15430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542" name="フローチャート: 判断 541">
          <a:extLst>
            <a:ext uri="{FF2B5EF4-FFF2-40B4-BE49-F238E27FC236}">
              <a16:creationId xmlns:a16="http://schemas.microsoft.com/office/drawing/2014/main" id="{00000000-0008-0000-0E00-00001E020000}"/>
            </a:ext>
          </a:extLst>
        </xdr:cNvPr>
        <xdr:cNvSpPr/>
      </xdr:nvSpPr>
      <xdr:spPr>
        <a:xfrm>
          <a:off x="14541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543" name="フローチャート: 判断 542">
          <a:extLst>
            <a:ext uri="{FF2B5EF4-FFF2-40B4-BE49-F238E27FC236}">
              <a16:creationId xmlns:a16="http://schemas.microsoft.com/office/drawing/2014/main" id="{00000000-0008-0000-0E00-00001F020000}"/>
            </a:ext>
          </a:extLst>
        </xdr:cNvPr>
        <xdr:cNvSpPr/>
      </xdr:nvSpPr>
      <xdr:spPr>
        <a:xfrm>
          <a:off x="13652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544" name="フローチャート: 判断 543">
          <a:extLst>
            <a:ext uri="{FF2B5EF4-FFF2-40B4-BE49-F238E27FC236}">
              <a16:creationId xmlns:a16="http://schemas.microsoft.com/office/drawing/2014/main" id="{00000000-0008-0000-0E00-000020020000}"/>
            </a:ext>
          </a:extLst>
        </xdr:cNvPr>
        <xdr:cNvSpPr/>
      </xdr:nvSpPr>
      <xdr:spPr>
        <a:xfrm>
          <a:off x="12763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E00-000022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E00-000023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E00-000024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E00-000025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55880</xdr:rowOff>
    </xdr:from>
    <xdr:to>
      <xdr:col>85</xdr:col>
      <xdr:colOff>177800</xdr:colOff>
      <xdr:row>59</xdr:row>
      <xdr:rowOff>157480</xdr:rowOff>
    </xdr:to>
    <xdr:sp macro="" textlink="">
      <xdr:nvSpPr>
        <xdr:cNvPr id="550" name="楕円 549">
          <a:extLst>
            <a:ext uri="{FF2B5EF4-FFF2-40B4-BE49-F238E27FC236}">
              <a16:creationId xmlns:a16="http://schemas.microsoft.com/office/drawing/2014/main" id="{00000000-0008-0000-0E00-000026020000}"/>
            </a:ext>
          </a:extLst>
        </xdr:cNvPr>
        <xdr:cNvSpPr/>
      </xdr:nvSpPr>
      <xdr:spPr>
        <a:xfrm>
          <a:off x="16268700" y="1017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78757</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00000000-0008-0000-0E00-000027020000}"/>
            </a:ext>
          </a:extLst>
        </xdr:cNvPr>
        <xdr:cNvSpPr txBox="1"/>
      </xdr:nvSpPr>
      <xdr:spPr>
        <a:xfrm>
          <a:off x="16357600"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52070</xdr:rowOff>
    </xdr:from>
    <xdr:to>
      <xdr:col>81</xdr:col>
      <xdr:colOff>101600</xdr:colOff>
      <xdr:row>59</xdr:row>
      <xdr:rowOff>153670</xdr:rowOff>
    </xdr:to>
    <xdr:sp macro="" textlink="">
      <xdr:nvSpPr>
        <xdr:cNvPr id="552" name="楕円 551">
          <a:extLst>
            <a:ext uri="{FF2B5EF4-FFF2-40B4-BE49-F238E27FC236}">
              <a16:creationId xmlns:a16="http://schemas.microsoft.com/office/drawing/2014/main" id="{00000000-0008-0000-0E00-000028020000}"/>
            </a:ext>
          </a:extLst>
        </xdr:cNvPr>
        <xdr:cNvSpPr/>
      </xdr:nvSpPr>
      <xdr:spPr>
        <a:xfrm>
          <a:off x="154305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102870</xdr:rowOff>
    </xdr:from>
    <xdr:to>
      <xdr:col>85</xdr:col>
      <xdr:colOff>127000</xdr:colOff>
      <xdr:row>59</xdr:row>
      <xdr:rowOff>106680</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a:off x="15481300" y="102184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21590</xdr:rowOff>
    </xdr:from>
    <xdr:to>
      <xdr:col>76</xdr:col>
      <xdr:colOff>165100</xdr:colOff>
      <xdr:row>59</xdr:row>
      <xdr:rowOff>123190</xdr:rowOff>
    </xdr:to>
    <xdr:sp macro="" textlink="">
      <xdr:nvSpPr>
        <xdr:cNvPr id="554" name="楕円 553">
          <a:extLst>
            <a:ext uri="{FF2B5EF4-FFF2-40B4-BE49-F238E27FC236}">
              <a16:creationId xmlns:a16="http://schemas.microsoft.com/office/drawing/2014/main" id="{00000000-0008-0000-0E00-00002A020000}"/>
            </a:ext>
          </a:extLst>
        </xdr:cNvPr>
        <xdr:cNvSpPr/>
      </xdr:nvSpPr>
      <xdr:spPr>
        <a:xfrm>
          <a:off x="14541500" y="101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72390</xdr:rowOff>
    </xdr:from>
    <xdr:to>
      <xdr:col>81</xdr:col>
      <xdr:colOff>50800</xdr:colOff>
      <xdr:row>59</xdr:row>
      <xdr:rowOff>102870</xdr:rowOff>
    </xdr:to>
    <xdr:cxnSp macro="">
      <xdr:nvCxnSpPr>
        <xdr:cNvPr id="555" name="直線コネクタ 554">
          <a:extLst>
            <a:ext uri="{FF2B5EF4-FFF2-40B4-BE49-F238E27FC236}">
              <a16:creationId xmlns:a16="http://schemas.microsoft.com/office/drawing/2014/main" id="{00000000-0008-0000-0E00-00002B020000}"/>
            </a:ext>
          </a:extLst>
        </xdr:cNvPr>
        <xdr:cNvCxnSpPr/>
      </xdr:nvCxnSpPr>
      <xdr:spPr>
        <a:xfrm>
          <a:off x="14592300" y="101879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2540</xdr:rowOff>
    </xdr:from>
    <xdr:to>
      <xdr:col>72</xdr:col>
      <xdr:colOff>38100</xdr:colOff>
      <xdr:row>59</xdr:row>
      <xdr:rowOff>104140</xdr:rowOff>
    </xdr:to>
    <xdr:sp macro="" textlink="">
      <xdr:nvSpPr>
        <xdr:cNvPr id="556" name="楕円 555">
          <a:extLst>
            <a:ext uri="{FF2B5EF4-FFF2-40B4-BE49-F238E27FC236}">
              <a16:creationId xmlns:a16="http://schemas.microsoft.com/office/drawing/2014/main" id="{00000000-0008-0000-0E00-00002C020000}"/>
            </a:ext>
          </a:extLst>
        </xdr:cNvPr>
        <xdr:cNvSpPr/>
      </xdr:nvSpPr>
      <xdr:spPr>
        <a:xfrm>
          <a:off x="13652500" y="1011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53340</xdr:rowOff>
    </xdr:from>
    <xdr:to>
      <xdr:col>76</xdr:col>
      <xdr:colOff>114300</xdr:colOff>
      <xdr:row>59</xdr:row>
      <xdr:rowOff>72390</xdr:rowOff>
    </xdr:to>
    <xdr:cxnSp macro="">
      <xdr:nvCxnSpPr>
        <xdr:cNvPr id="557" name="直線コネクタ 556">
          <a:extLst>
            <a:ext uri="{FF2B5EF4-FFF2-40B4-BE49-F238E27FC236}">
              <a16:creationId xmlns:a16="http://schemas.microsoft.com/office/drawing/2014/main" id="{00000000-0008-0000-0E00-00002D020000}"/>
            </a:ext>
          </a:extLst>
        </xdr:cNvPr>
        <xdr:cNvCxnSpPr/>
      </xdr:nvCxnSpPr>
      <xdr:spPr>
        <a:xfrm>
          <a:off x="13703300" y="1016889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143510</xdr:rowOff>
    </xdr:from>
    <xdr:to>
      <xdr:col>67</xdr:col>
      <xdr:colOff>101600</xdr:colOff>
      <xdr:row>59</xdr:row>
      <xdr:rowOff>73660</xdr:rowOff>
    </xdr:to>
    <xdr:sp macro="" textlink="">
      <xdr:nvSpPr>
        <xdr:cNvPr id="558" name="楕円 557">
          <a:extLst>
            <a:ext uri="{FF2B5EF4-FFF2-40B4-BE49-F238E27FC236}">
              <a16:creationId xmlns:a16="http://schemas.microsoft.com/office/drawing/2014/main" id="{00000000-0008-0000-0E00-00002E020000}"/>
            </a:ext>
          </a:extLst>
        </xdr:cNvPr>
        <xdr:cNvSpPr/>
      </xdr:nvSpPr>
      <xdr:spPr>
        <a:xfrm>
          <a:off x="12763500" y="1008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22860</xdr:rowOff>
    </xdr:from>
    <xdr:to>
      <xdr:col>71</xdr:col>
      <xdr:colOff>177800</xdr:colOff>
      <xdr:row>59</xdr:row>
      <xdr:rowOff>53340</xdr:rowOff>
    </xdr:to>
    <xdr:cxnSp macro="">
      <xdr:nvCxnSpPr>
        <xdr:cNvPr id="559" name="直線コネクタ 558">
          <a:extLst>
            <a:ext uri="{FF2B5EF4-FFF2-40B4-BE49-F238E27FC236}">
              <a16:creationId xmlns:a16="http://schemas.microsoft.com/office/drawing/2014/main" id="{00000000-0008-0000-0E00-00002F020000}"/>
            </a:ext>
          </a:extLst>
        </xdr:cNvPr>
        <xdr:cNvCxnSpPr/>
      </xdr:nvCxnSpPr>
      <xdr:spPr>
        <a:xfrm>
          <a:off x="12814300" y="1013841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163847</xdr:rowOff>
    </xdr:from>
    <xdr:ext cx="405111" cy="259045"/>
    <xdr:sp macro="" textlink="">
      <xdr:nvSpPr>
        <xdr:cNvPr id="560" name="n_1aveValue【学校施設】&#10;有形固定資産減価償却率">
          <a:extLst>
            <a:ext uri="{FF2B5EF4-FFF2-40B4-BE49-F238E27FC236}">
              <a16:creationId xmlns:a16="http://schemas.microsoft.com/office/drawing/2014/main" id="{00000000-0008-0000-0E00-000030020000}"/>
            </a:ext>
          </a:extLst>
        </xdr:cNvPr>
        <xdr:cNvSpPr txBox="1"/>
      </xdr:nvSpPr>
      <xdr:spPr>
        <a:xfrm>
          <a:off x="1526604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152417</xdr:rowOff>
    </xdr:from>
    <xdr:ext cx="405111" cy="259045"/>
    <xdr:sp macro="" textlink="">
      <xdr:nvSpPr>
        <xdr:cNvPr id="561" name="n_2aveValue【学校施設】&#10;有形固定資産減価償却率">
          <a:extLst>
            <a:ext uri="{FF2B5EF4-FFF2-40B4-BE49-F238E27FC236}">
              <a16:creationId xmlns:a16="http://schemas.microsoft.com/office/drawing/2014/main" id="{00000000-0008-0000-0E00-000031020000}"/>
            </a:ext>
          </a:extLst>
        </xdr:cNvPr>
        <xdr:cNvSpPr txBox="1"/>
      </xdr:nvSpPr>
      <xdr:spPr>
        <a:xfrm>
          <a:off x="1438974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140987</xdr:rowOff>
    </xdr:from>
    <xdr:ext cx="405111" cy="259045"/>
    <xdr:sp macro="" textlink="">
      <xdr:nvSpPr>
        <xdr:cNvPr id="562" name="n_3aveValue【学校施設】&#10;有形固定資産減価償却率">
          <a:extLst>
            <a:ext uri="{FF2B5EF4-FFF2-40B4-BE49-F238E27FC236}">
              <a16:creationId xmlns:a16="http://schemas.microsoft.com/office/drawing/2014/main" id="{00000000-0008-0000-0E00-000032020000}"/>
            </a:ext>
          </a:extLst>
        </xdr:cNvPr>
        <xdr:cNvSpPr txBox="1"/>
      </xdr:nvSpPr>
      <xdr:spPr>
        <a:xfrm>
          <a:off x="1350074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131462</xdr:rowOff>
    </xdr:from>
    <xdr:ext cx="405111" cy="259045"/>
    <xdr:sp macro="" textlink="">
      <xdr:nvSpPr>
        <xdr:cNvPr id="563" name="n_4aveValue【学校施設】&#10;有形固定資産減価償却率">
          <a:extLst>
            <a:ext uri="{FF2B5EF4-FFF2-40B4-BE49-F238E27FC236}">
              <a16:creationId xmlns:a16="http://schemas.microsoft.com/office/drawing/2014/main" id="{00000000-0008-0000-0E00-000033020000}"/>
            </a:ext>
          </a:extLst>
        </xdr:cNvPr>
        <xdr:cNvSpPr txBox="1"/>
      </xdr:nvSpPr>
      <xdr:spPr>
        <a:xfrm>
          <a:off x="12611744" y="1041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170197</xdr:rowOff>
    </xdr:from>
    <xdr:ext cx="405111" cy="259045"/>
    <xdr:sp macro="" textlink="">
      <xdr:nvSpPr>
        <xdr:cNvPr id="564" name="n_1mainValue【学校施設】&#10;有形固定資産減価償却率">
          <a:extLst>
            <a:ext uri="{FF2B5EF4-FFF2-40B4-BE49-F238E27FC236}">
              <a16:creationId xmlns:a16="http://schemas.microsoft.com/office/drawing/2014/main" id="{00000000-0008-0000-0E00-000034020000}"/>
            </a:ext>
          </a:extLst>
        </xdr:cNvPr>
        <xdr:cNvSpPr txBox="1"/>
      </xdr:nvSpPr>
      <xdr:spPr>
        <a:xfrm>
          <a:off x="152660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139717</xdr:rowOff>
    </xdr:from>
    <xdr:ext cx="405111" cy="259045"/>
    <xdr:sp macro="" textlink="">
      <xdr:nvSpPr>
        <xdr:cNvPr id="565" name="n_2mainValue【学校施設】&#10;有形固定資産減価償却率">
          <a:extLst>
            <a:ext uri="{FF2B5EF4-FFF2-40B4-BE49-F238E27FC236}">
              <a16:creationId xmlns:a16="http://schemas.microsoft.com/office/drawing/2014/main" id="{00000000-0008-0000-0E00-000035020000}"/>
            </a:ext>
          </a:extLst>
        </xdr:cNvPr>
        <xdr:cNvSpPr txBox="1"/>
      </xdr:nvSpPr>
      <xdr:spPr>
        <a:xfrm>
          <a:off x="14389744"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120667</xdr:rowOff>
    </xdr:from>
    <xdr:ext cx="405111" cy="259045"/>
    <xdr:sp macro="" textlink="">
      <xdr:nvSpPr>
        <xdr:cNvPr id="566" name="n_3mainValue【学校施設】&#10;有形固定資産減価償却率">
          <a:extLst>
            <a:ext uri="{FF2B5EF4-FFF2-40B4-BE49-F238E27FC236}">
              <a16:creationId xmlns:a16="http://schemas.microsoft.com/office/drawing/2014/main" id="{00000000-0008-0000-0E00-000036020000}"/>
            </a:ext>
          </a:extLst>
        </xdr:cNvPr>
        <xdr:cNvSpPr txBox="1"/>
      </xdr:nvSpPr>
      <xdr:spPr>
        <a:xfrm>
          <a:off x="1350074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90187</xdr:rowOff>
    </xdr:from>
    <xdr:ext cx="405111" cy="259045"/>
    <xdr:sp macro="" textlink="">
      <xdr:nvSpPr>
        <xdr:cNvPr id="567" name="n_4mainValue【学校施設】&#10;有形固定資産減価償却率">
          <a:extLst>
            <a:ext uri="{FF2B5EF4-FFF2-40B4-BE49-F238E27FC236}">
              <a16:creationId xmlns:a16="http://schemas.microsoft.com/office/drawing/2014/main" id="{00000000-0008-0000-0E00-000037020000}"/>
            </a:ext>
          </a:extLst>
        </xdr:cNvPr>
        <xdr:cNvSpPr txBox="1"/>
      </xdr:nvSpPr>
      <xdr:spPr>
        <a:xfrm>
          <a:off x="12611744" y="986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00000000-0008-0000-0E00-00003C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00000000-0008-0000-0E00-00003D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00000000-0008-0000-0E00-00003E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00000000-0008-0000-0E00-00003F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4" name="テキスト ボックス 583">
          <a:extLst>
            <a:ext uri="{FF2B5EF4-FFF2-40B4-BE49-F238E27FC236}">
              <a16:creationId xmlns:a16="http://schemas.microsoft.com/office/drawing/2014/main" id="{00000000-0008-0000-0E00-000048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6" name="テキスト ボックス 585">
          <a:extLst>
            <a:ext uri="{FF2B5EF4-FFF2-40B4-BE49-F238E27FC236}">
              <a16:creationId xmlns:a16="http://schemas.microsoft.com/office/drawing/2014/main" id="{00000000-0008-0000-0E00-00004A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00000000-0008-0000-0E00-00004B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00000000-0008-0000-0E00-00004C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00000000-0008-0000-0E00-00004D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flipV="1">
          <a:off x="22160864" y="9509760"/>
          <a:ext cx="0" cy="156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591" name="【学校施設】&#10;一人当たり面積最小値テキスト">
          <a:extLst>
            <a:ext uri="{FF2B5EF4-FFF2-40B4-BE49-F238E27FC236}">
              <a16:creationId xmlns:a16="http://schemas.microsoft.com/office/drawing/2014/main" id="{00000000-0008-0000-0E00-00004F020000}"/>
            </a:ext>
          </a:extLst>
        </xdr:cNvPr>
        <xdr:cNvSpPr txBox="1"/>
      </xdr:nvSpPr>
      <xdr:spPr>
        <a:xfrm>
          <a:off x="22199600" y="1107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592" name="直線コネクタ 591">
          <a:extLst>
            <a:ext uri="{FF2B5EF4-FFF2-40B4-BE49-F238E27FC236}">
              <a16:creationId xmlns:a16="http://schemas.microsoft.com/office/drawing/2014/main" id="{00000000-0008-0000-0E00-000050020000}"/>
            </a:ext>
          </a:extLst>
        </xdr:cNvPr>
        <xdr:cNvCxnSpPr/>
      </xdr:nvCxnSpPr>
      <xdr:spPr>
        <a:xfrm>
          <a:off x="22072600" y="1107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593" name="【学校施設】&#10;一人当たり面積最大値テキスト">
          <a:extLst>
            <a:ext uri="{FF2B5EF4-FFF2-40B4-BE49-F238E27FC236}">
              <a16:creationId xmlns:a16="http://schemas.microsoft.com/office/drawing/2014/main" id="{00000000-0008-0000-0E00-000051020000}"/>
            </a:ext>
          </a:extLst>
        </xdr:cNvPr>
        <xdr:cNvSpPr txBox="1"/>
      </xdr:nvSpPr>
      <xdr:spPr>
        <a:xfrm>
          <a:off x="22199600" y="928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594" name="直線コネクタ 593">
          <a:extLst>
            <a:ext uri="{FF2B5EF4-FFF2-40B4-BE49-F238E27FC236}">
              <a16:creationId xmlns:a16="http://schemas.microsoft.com/office/drawing/2014/main" id="{00000000-0008-0000-0E00-000052020000}"/>
            </a:ext>
          </a:extLst>
        </xdr:cNvPr>
        <xdr:cNvCxnSpPr/>
      </xdr:nvCxnSpPr>
      <xdr:spPr>
        <a:xfrm>
          <a:off x="22072600" y="950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595" name="【学校施設】&#10;一人当たり面積平均値テキスト">
          <a:extLst>
            <a:ext uri="{FF2B5EF4-FFF2-40B4-BE49-F238E27FC236}">
              <a16:creationId xmlns:a16="http://schemas.microsoft.com/office/drawing/2014/main" id="{00000000-0008-0000-0E00-000053020000}"/>
            </a:ext>
          </a:extLst>
        </xdr:cNvPr>
        <xdr:cNvSpPr txBox="1"/>
      </xdr:nvSpPr>
      <xdr:spPr>
        <a:xfrm>
          <a:off x="22199600" y="105676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596" name="フローチャート: 判断 595">
          <a:extLst>
            <a:ext uri="{FF2B5EF4-FFF2-40B4-BE49-F238E27FC236}">
              <a16:creationId xmlns:a16="http://schemas.microsoft.com/office/drawing/2014/main" id="{00000000-0008-0000-0E00-000054020000}"/>
            </a:ext>
          </a:extLst>
        </xdr:cNvPr>
        <xdr:cNvSpPr/>
      </xdr:nvSpPr>
      <xdr:spPr>
        <a:xfrm>
          <a:off x="221107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597" name="フローチャート: 判断 596">
          <a:extLst>
            <a:ext uri="{FF2B5EF4-FFF2-40B4-BE49-F238E27FC236}">
              <a16:creationId xmlns:a16="http://schemas.microsoft.com/office/drawing/2014/main" id="{00000000-0008-0000-0E00-000055020000}"/>
            </a:ext>
          </a:extLst>
        </xdr:cNvPr>
        <xdr:cNvSpPr/>
      </xdr:nvSpPr>
      <xdr:spPr>
        <a:xfrm>
          <a:off x="21272500" y="1072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598" name="フローチャート: 判断 597">
          <a:extLst>
            <a:ext uri="{FF2B5EF4-FFF2-40B4-BE49-F238E27FC236}">
              <a16:creationId xmlns:a16="http://schemas.microsoft.com/office/drawing/2014/main" id="{00000000-0008-0000-0E00-000056020000}"/>
            </a:ext>
          </a:extLst>
        </xdr:cNvPr>
        <xdr:cNvSpPr/>
      </xdr:nvSpPr>
      <xdr:spPr>
        <a:xfrm>
          <a:off x="20383500" y="1072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599" name="フローチャート: 判断 598">
          <a:extLst>
            <a:ext uri="{FF2B5EF4-FFF2-40B4-BE49-F238E27FC236}">
              <a16:creationId xmlns:a16="http://schemas.microsoft.com/office/drawing/2014/main" id="{00000000-0008-0000-0E00-000057020000}"/>
            </a:ext>
          </a:extLst>
        </xdr:cNvPr>
        <xdr:cNvSpPr/>
      </xdr:nvSpPr>
      <xdr:spPr>
        <a:xfrm>
          <a:off x="19494500" y="10716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600" name="フローチャート: 判断 599">
          <a:extLst>
            <a:ext uri="{FF2B5EF4-FFF2-40B4-BE49-F238E27FC236}">
              <a16:creationId xmlns:a16="http://schemas.microsoft.com/office/drawing/2014/main" id="{00000000-0008-0000-0E00-000058020000}"/>
            </a:ext>
          </a:extLst>
        </xdr:cNvPr>
        <xdr:cNvSpPr/>
      </xdr:nvSpPr>
      <xdr:spPr>
        <a:xfrm>
          <a:off x="18605500" y="1072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E00-000059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E00-00005A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E00-00005B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E00-00005C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E00-00005D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71272</xdr:rowOff>
    </xdr:from>
    <xdr:to>
      <xdr:col>116</xdr:col>
      <xdr:colOff>114300</xdr:colOff>
      <xdr:row>64</xdr:row>
      <xdr:rowOff>1422</xdr:rowOff>
    </xdr:to>
    <xdr:sp macro="" textlink="">
      <xdr:nvSpPr>
        <xdr:cNvPr id="606" name="楕円 605">
          <a:extLst>
            <a:ext uri="{FF2B5EF4-FFF2-40B4-BE49-F238E27FC236}">
              <a16:creationId xmlns:a16="http://schemas.microsoft.com/office/drawing/2014/main" id="{00000000-0008-0000-0E00-00005E020000}"/>
            </a:ext>
          </a:extLst>
        </xdr:cNvPr>
        <xdr:cNvSpPr/>
      </xdr:nvSpPr>
      <xdr:spPr>
        <a:xfrm>
          <a:off x="22110700" y="1087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49699</xdr:rowOff>
    </xdr:from>
    <xdr:ext cx="469744" cy="259045"/>
    <xdr:sp macro="" textlink="">
      <xdr:nvSpPr>
        <xdr:cNvPr id="607" name="【学校施設】&#10;一人当たり面積該当値テキスト">
          <a:extLst>
            <a:ext uri="{FF2B5EF4-FFF2-40B4-BE49-F238E27FC236}">
              <a16:creationId xmlns:a16="http://schemas.microsoft.com/office/drawing/2014/main" id="{00000000-0008-0000-0E00-00005F020000}"/>
            </a:ext>
          </a:extLst>
        </xdr:cNvPr>
        <xdr:cNvSpPr txBox="1"/>
      </xdr:nvSpPr>
      <xdr:spPr>
        <a:xfrm>
          <a:off x="22199600" y="10851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72187</xdr:rowOff>
    </xdr:from>
    <xdr:to>
      <xdr:col>112</xdr:col>
      <xdr:colOff>38100</xdr:colOff>
      <xdr:row>64</xdr:row>
      <xdr:rowOff>2337</xdr:rowOff>
    </xdr:to>
    <xdr:sp macro="" textlink="">
      <xdr:nvSpPr>
        <xdr:cNvPr id="608" name="楕円 607">
          <a:extLst>
            <a:ext uri="{FF2B5EF4-FFF2-40B4-BE49-F238E27FC236}">
              <a16:creationId xmlns:a16="http://schemas.microsoft.com/office/drawing/2014/main" id="{00000000-0008-0000-0E00-000060020000}"/>
            </a:ext>
          </a:extLst>
        </xdr:cNvPr>
        <xdr:cNvSpPr/>
      </xdr:nvSpPr>
      <xdr:spPr>
        <a:xfrm>
          <a:off x="21272500" y="1087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122072</xdr:rowOff>
    </xdr:from>
    <xdr:to>
      <xdr:col>116</xdr:col>
      <xdr:colOff>63500</xdr:colOff>
      <xdr:row>63</xdr:row>
      <xdr:rowOff>122987</xdr:rowOff>
    </xdr:to>
    <xdr:cxnSp macro="">
      <xdr:nvCxnSpPr>
        <xdr:cNvPr id="609" name="直線コネクタ 608">
          <a:extLst>
            <a:ext uri="{FF2B5EF4-FFF2-40B4-BE49-F238E27FC236}">
              <a16:creationId xmlns:a16="http://schemas.microsoft.com/office/drawing/2014/main" id="{00000000-0008-0000-0E00-000061020000}"/>
            </a:ext>
          </a:extLst>
        </xdr:cNvPr>
        <xdr:cNvCxnSpPr/>
      </xdr:nvCxnSpPr>
      <xdr:spPr>
        <a:xfrm flipV="1">
          <a:off x="21323300" y="10923422"/>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73558</xdr:rowOff>
    </xdr:from>
    <xdr:to>
      <xdr:col>107</xdr:col>
      <xdr:colOff>101600</xdr:colOff>
      <xdr:row>64</xdr:row>
      <xdr:rowOff>3708</xdr:rowOff>
    </xdr:to>
    <xdr:sp macro="" textlink="">
      <xdr:nvSpPr>
        <xdr:cNvPr id="610" name="楕円 609">
          <a:extLst>
            <a:ext uri="{FF2B5EF4-FFF2-40B4-BE49-F238E27FC236}">
              <a16:creationId xmlns:a16="http://schemas.microsoft.com/office/drawing/2014/main" id="{00000000-0008-0000-0E00-000062020000}"/>
            </a:ext>
          </a:extLst>
        </xdr:cNvPr>
        <xdr:cNvSpPr/>
      </xdr:nvSpPr>
      <xdr:spPr>
        <a:xfrm>
          <a:off x="20383500" y="1087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122987</xdr:rowOff>
    </xdr:from>
    <xdr:to>
      <xdr:col>111</xdr:col>
      <xdr:colOff>177800</xdr:colOff>
      <xdr:row>63</xdr:row>
      <xdr:rowOff>124358</xdr:rowOff>
    </xdr:to>
    <xdr:cxnSp macro="">
      <xdr:nvCxnSpPr>
        <xdr:cNvPr id="611" name="直線コネクタ 610">
          <a:extLst>
            <a:ext uri="{FF2B5EF4-FFF2-40B4-BE49-F238E27FC236}">
              <a16:creationId xmlns:a16="http://schemas.microsoft.com/office/drawing/2014/main" id="{00000000-0008-0000-0E00-000063020000}"/>
            </a:ext>
          </a:extLst>
        </xdr:cNvPr>
        <xdr:cNvCxnSpPr/>
      </xdr:nvCxnSpPr>
      <xdr:spPr>
        <a:xfrm flipV="1">
          <a:off x="20434300" y="10924337"/>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73558</xdr:rowOff>
    </xdr:from>
    <xdr:to>
      <xdr:col>102</xdr:col>
      <xdr:colOff>165100</xdr:colOff>
      <xdr:row>64</xdr:row>
      <xdr:rowOff>3708</xdr:rowOff>
    </xdr:to>
    <xdr:sp macro="" textlink="">
      <xdr:nvSpPr>
        <xdr:cNvPr id="612" name="楕円 611">
          <a:extLst>
            <a:ext uri="{FF2B5EF4-FFF2-40B4-BE49-F238E27FC236}">
              <a16:creationId xmlns:a16="http://schemas.microsoft.com/office/drawing/2014/main" id="{00000000-0008-0000-0E00-000064020000}"/>
            </a:ext>
          </a:extLst>
        </xdr:cNvPr>
        <xdr:cNvSpPr/>
      </xdr:nvSpPr>
      <xdr:spPr>
        <a:xfrm>
          <a:off x="19494500" y="1087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124358</xdr:rowOff>
    </xdr:from>
    <xdr:to>
      <xdr:col>107</xdr:col>
      <xdr:colOff>50800</xdr:colOff>
      <xdr:row>63</xdr:row>
      <xdr:rowOff>124358</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a:off x="19545300" y="109257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71730</xdr:rowOff>
    </xdr:from>
    <xdr:to>
      <xdr:col>98</xdr:col>
      <xdr:colOff>38100</xdr:colOff>
      <xdr:row>64</xdr:row>
      <xdr:rowOff>1880</xdr:rowOff>
    </xdr:to>
    <xdr:sp macro="" textlink="">
      <xdr:nvSpPr>
        <xdr:cNvPr id="614" name="楕円 613">
          <a:extLst>
            <a:ext uri="{FF2B5EF4-FFF2-40B4-BE49-F238E27FC236}">
              <a16:creationId xmlns:a16="http://schemas.microsoft.com/office/drawing/2014/main" id="{00000000-0008-0000-0E00-000066020000}"/>
            </a:ext>
          </a:extLst>
        </xdr:cNvPr>
        <xdr:cNvSpPr/>
      </xdr:nvSpPr>
      <xdr:spPr>
        <a:xfrm>
          <a:off x="18605500" y="1087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122530</xdr:rowOff>
    </xdr:from>
    <xdr:to>
      <xdr:col>102</xdr:col>
      <xdr:colOff>114300</xdr:colOff>
      <xdr:row>63</xdr:row>
      <xdr:rowOff>124358</xdr:rowOff>
    </xdr:to>
    <xdr:cxnSp macro="">
      <xdr:nvCxnSpPr>
        <xdr:cNvPr id="615" name="直線コネクタ 614">
          <a:extLst>
            <a:ext uri="{FF2B5EF4-FFF2-40B4-BE49-F238E27FC236}">
              <a16:creationId xmlns:a16="http://schemas.microsoft.com/office/drawing/2014/main" id="{00000000-0008-0000-0E00-000067020000}"/>
            </a:ext>
          </a:extLst>
        </xdr:cNvPr>
        <xdr:cNvCxnSpPr/>
      </xdr:nvCxnSpPr>
      <xdr:spPr>
        <a:xfrm>
          <a:off x="18656300" y="10923880"/>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616" name="n_1aveValue【学校施設】&#10;一人当たり面積">
          <a:extLst>
            <a:ext uri="{FF2B5EF4-FFF2-40B4-BE49-F238E27FC236}">
              <a16:creationId xmlns:a16="http://schemas.microsoft.com/office/drawing/2014/main" id="{00000000-0008-0000-0E00-000068020000}"/>
            </a:ext>
          </a:extLst>
        </xdr:cNvPr>
        <xdr:cNvSpPr txBox="1"/>
      </xdr:nvSpPr>
      <xdr:spPr>
        <a:xfrm>
          <a:off x="21075727" y="1050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617" name="n_2aveValue【学校施設】&#10;一人当たり面積">
          <a:extLst>
            <a:ext uri="{FF2B5EF4-FFF2-40B4-BE49-F238E27FC236}">
              <a16:creationId xmlns:a16="http://schemas.microsoft.com/office/drawing/2014/main" id="{00000000-0008-0000-0E00-000069020000}"/>
            </a:ext>
          </a:extLst>
        </xdr:cNvPr>
        <xdr:cNvSpPr txBox="1"/>
      </xdr:nvSpPr>
      <xdr:spPr>
        <a:xfrm>
          <a:off x="20199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33494</xdr:rowOff>
    </xdr:from>
    <xdr:ext cx="469744" cy="259045"/>
    <xdr:sp macro="" textlink="">
      <xdr:nvSpPr>
        <xdr:cNvPr id="618" name="n_3aveValue【学校施設】&#10;一人当たり面積">
          <a:extLst>
            <a:ext uri="{FF2B5EF4-FFF2-40B4-BE49-F238E27FC236}">
              <a16:creationId xmlns:a16="http://schemas.microsoft.com/office/drawing/2014/main" id="{00000000-0008-0000-0E00-00006A020000}"/>
            </a:ext>
          </a:extLst>
        </xdr:cNvPr>
        <xdr:cNvSpPr txBox="1"/>
      </xdr:nvSpPr>
      <xdr:spPr>
        <a:xfrm>
          <a:off x="19310427" y="1049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619" name="n_4aveValue【学校施設】&#10;一人当たり面積">
          <a:extLst>
            <a:ext uri="{FF2B5EF4-FFF2-40B4-BE49-F238E27FC236}">
              <a16:creationId xmlns:a16="http://schemas.microsoft.com/office/drawing/2014/main" id="{00000000-0008-0000-0E00-00006B020000}"/>
            </a:ext>
          </a:extLst>
        </xdr:cNvPr>
        <xdr:cNvSpPr txBox="1"/>
      </xdr:nvSpPr>
      <xdr:spPr>
        <a:xfrm>
          <a:off x="18421427" y="1049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164914</xdr:rowOff>
    </xdr:from>
    <xdr:ext cx="469744" cy="259045"/>
    <xdr:sp macro="" textlink="">
      <xdr:nvSpPr>
        <xdr:cNvPr id="620" name="n_1mainValue【学校施設】&#10;一人当たり面積">
          <a:extLst>
            <a:ext uri="{FF2B5EF4-FFF2-40B4-BE49-F238E27FC236}">
              <a16:creationId xmlns:a16="http://schemas.microsoft.com/office/drawing/2014/main" id="{00000000-0008-0000-0E00-00006C020000}"/>
            </a:ext>
          </a:extLst>
        </xdr:cNvPr>
        <xdr:cNvSpPr txBox="1"/>
      </xdr:nvSpPr>
      <xdr:spPr>
        <a:xfrm>
          <a:off x="21075727" y="1096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166285</xdr:rowOff>
    </xdr:from>
    <xdr:ext cx="469744" cy="259045"/>
    <xdr:sp macro="" textlink="">
      <xdr:nvSpPr>
        <xdr:cNvPr id="621" name="n_2mainValue【学校施設】&#10;一人当たり面積">
          <a:extLst>
            <a:ext uri="{FF2B5EF4-FFF2-40B4-BE49-F238E27FC236}">
              <a16:creationId xmlns:a16="http://schemas.microsoft.com/office/drawing/2014/main" id="{00000000-0008-0000-0E00-00006D020000}"/>
            </a:ext>
          </a:extLst>
        </xdr:cNvPr>
        <xdr:cNvSpPr txBox="1"/>
      </xdr:nvSpPr>
      <xdr:spPr>
        <a:xfrm>
          <a:off x="20199427" y="10967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166285</xdr:rowOff>
    </xdr:from>
    <xdr:ext cx="469744" cy="259045"/>
    <xdr:sp macro="" textlink="">
      <xdr:nvSpPr>
        <xdr:cNvPr id="622" name="n_3mainValue【学校施設】&#10;一人当たり面積">
          <a:extLst>
            <a:ext uri="{FF2B5EF4-FFF2-40B4-BE49-F238E27FC236}">
              <a16:creationId xmlns:a16="http://schemas.microsoft.com/office/drawing/2014/main" id="{00000000-0008-0000-0E00-00006E020000}"/>
            </a:ext>
          </a:extLst>
        </xdr:cNvPr>
        <xdr:cNvSpPr txBox="1"/>
      </xdr:nvSpPr>
      <xdr:spPr>
        <a:xfrm>
          <a:off x="19310427" y="10967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164457</xdr:rowOff>
    </xdr:from>
    <xdr:ext cx="469744" cy="259045"/>
    <xdr:sp macro="" textlink="">
      <xdr:nvSpPr>
        <xdr:cNvPr id="623" name="n_4mainValue【学校施設】&#10;一人当たり面積">
          <a:extLst>
            <a:ext uri="{FF2B5EF4-FFF2-40B4-BE49-F238E27FC236}">
              <a16:creationId xmlns:a16="http://schemas.microsoft.com/office/drawing/2014/main" id="{00000000-0008-0000-0E00-00006F020000}"/>
            </a:ext>
          </a:extLst>
        </xdr:cNvPr>
        <xdr:cNvSpPr txBox="1"/>
      </xdr:nvSpPr>
      <xdr:spPr>
        <a:xfrm>
          <a:off x="18421427" y="10965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00000000-0008-0000-0E00-000076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00000000-0008-0000-0E00-000077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5" name="直線コネクタ 634">
          <a:extLst>
            <a:ext uri="{FF2B5EF4-FFF2-40B4-BE49-F238E27FC236}">
              <a16:creationId xmlns:a16="http://schemas.microsoft.com/office/drawing/2014/main" id="{00000000-0008-0000-0E00-00007B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7" name="直線コネクタ 636">
          <a:extLst>
            <a:ext uri="{FF2B5EF4-FFF2-40B4-BE49-F238E27FC236}">
              <a16:creationId xmlns:a16="http://schemas.microsoft.com/office/drawing/2014/main" id="{00000000-0008-0000-0E00-00007D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8" name="テキスト ボックス 637">
          <a:extLst>
            <a:ext uri="{FF2B5EF4-FFF2-40B4-BE49-F238E27FC236}">
              <a16:creationId xmlns:a16="http://schemas.microsoft.com/office/drawing/2014/main" id="{00000000-0008-0000-0E00-00007E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2" name="テキスト ボックス 641">
          <a:extLst>
            <a:ext uri="{FF2B5EF4-FFF2-40B4-BE49-F238E27FC236}">
              <a16:creationId xmlns:a16="http://schemas.microsoft.com/office/drawing/2014/main" id="{00000000-0008-0000-0E00-000082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4" name="テキスト ボックス 643">
          <a:extLst>
            <a:ext uri="{FF2B5EF4-FFF2-40B4-BE49-F238E27FC236}">
              <a16:creationId xmlns:a16="http://schemas.microsoft.com/office/drawing/2014/main" id="{00000000-0008-0000-0E00-000084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5" name="直線コネクタ 644">
          <a:extLst>
            <a:ext uri="{FF2B5EF4-FFF2-40B4-BE49-F238E27FC236}">
              <a16:creationId xmlns:a16="http://schemas.microsoft.com/office/drawing/2014/main" id="{00000000-0008-0000-0E00-000085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6" name="テキスト ボックス 645">
          <a:extLst>
            <a:ext uri="{FF2B5EF4-FFF2-40B4-BE49-F238E27FC236}">
              <a16:creationId xmlns:a16="http://schemas.microsoft.com/office/drawing/2014/main" id="{00000000-0008-0000-0E00-000086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00000000-0008-0000-0E00-000087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8" name="【児童館】&#10;有形固定資産減価償却率グラフ枠">
          <a:extLst>
            <a:ext uri="{FF2B5EF4-FFF2-40B4-BE49-F238E27FC236}">
              <a16:creationId xmlns:a16="http://schemas.microsoft.com/office/drawing/2014/main" id="{00000000-0008-0000-0E00-000088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134438</xdr:rowOff>
    </xdr:from>
    <xdr:to>
      <xdr:col>85</xdr:col>
      <xdr:colOff>126364</xdr:colOff>
      <xdr:row>86</xdr:row>
      <xdr:rowOff>168729</xdr:rowOff>
    </xdr:to>
    <xdr:cxnSp macro="">
      <xdr:nvCxnSpPr>
        <xdr:cNvPr id="649" name="直線コネクタ 648">
          <a:extLst>
            <a:ext uri="{FF2B5EF4-FFF2-40B4-BE49-F238E27FC236}">
              <a16:creationId xmlns:a16="http://schemas.microsoft.com/office/drawing/2014/main" id="{00000000-0008-0000-0E00-000089020000}"/>
            </a:ext>
          </a:extLst>
        </xdr:cNvPr>
        <xdr:cNvCxnSpPr/>
      </xdr:nvCxnSpPr>
      <xdr:spPr>
        <a:xfrm flipV="1">
          <a:off x="16318864" y="13336088"/>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0" name="【児童館】&#10;有形固定資産減価償却率最小値テキスト">
          <a:extLst>
            <a:ext uri="{FF2B5EF4-FFF2-40B4-BE49-F238E27FC236}">
              <a16:creationId xmlns:a16="http://schemas.microsoft.com/office/drawing/2014/main" id="{00000000-0008-0000-0E00-00008A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1" name="直線コネクタ 650">
          <a:extLst>
            <a:ext uri="{FF2B5EF4-FFF2-40B4-BE49-F238E27FC236}">
              <a16:creationId xmlns:a16="http://schemas.microsoft.com/office/drawing/2014/main" id="{00000000-0008-0000-0E00-00008B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81115</xdr:rowOff>
    </xdr:from>
    <xdr:ext cx="340478" cy="259045"/>
    <xdr:sp macro="" textlink="">
      <xdr:nvSpPr>
        <xdr:cNvPr id="652" name="【児童館】&#10;有形固定資産減価償却率最大値テキスト">
          <a:extLst>
            <a:ext uri="{FF2B5EF4-FFF2-40B4-BE49-F238E27FC236}">
              <a16:creationId xmlns:a16="http://schemas.microsoft.com/office/drawing/2014/main" id="{00000000-0008-0000-0E00-00008C020000}"/>
            </a:ext>
          </a:extLst>
        </xdr:cNvPr>
        <xdr:cNvSpPr txBox="1"/>
      </xdr:nvSpPr>
      <xdr:spPr>
        <a:xfrm>
          <a:off x="16357600" y="131113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134438</xdr:rowOff>
    </xdr:from>
    <xdr:to>
      <xdr:col>86</xdr:col>
      <xdr:colOff>25400</xdr:colOff>
      <xdr:row>77</xdr:row>
      <xdr:rowOff>134438</xdr:rowOff>
    </xdr:to>
    <xdr:cxnSp macro="">
      <xdr:nvCxnSpPr>
        <xdr:cNvPr id="653" name="直線コネクタ 652">
          <a:extLst>
            <a:ext uri="{FF2B5EF4-FFF2-40B4-BE49-F238E27FC236}">
              <a16:creationId xmlns:a16="http://schemas.microsoft.com/office/drawing/2014/main" id="{00000000-0008-0000-0E00-00008D020000}"/>
            </a:ext>
          </a:extLst>
        </xdr:cNvPr>
        <xdr:cNvCxnSpPr/>
      </xdr:nvCxnSpPr>
      <xdr:spPr>
        <a:xfrm>
          <a:off x="16230600" y="1333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13079</xdr:rowOff>
    </xdr:from>
    <xdr:ext cx="405111" cy="259045"/>
    <xdr:sp macro="" textlink="">
      <xdr:nvSpPr>
        <xdr:cNvPr id="654" name="【児童館】&#10;有形固定資産減価償却率平均値テキスト">
          <a:extLst>
            <a:ext uri="{FF2B5EF4-FFF2-40B4-BE49-F238E27FC236}">
              <a16:creationId xmlns:a16="http://schemas.microsoft.com/office/drawing/2014/main" id="{00000000-0008-0000-0E00-00008E020000}"/>
            </a:ext>
          </a:extLst>
        </xdr:cNvPr>
        <xdr:cNvSpPr txBox="1"/>
      </xdr:nvSpPr>
      <xdr:spPr>
        <a:xfrm>
          <a:off x="16357600" y="140719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34652</xdr:rowOff>
    </xdr:from>
    <xdr:to>
      <xdr:col>85</xdr:col>
      <xdr:colOff>177800</xdr:colOff>
      <xdr:row>82</xdr:row>
      <xdr:rowOff>136252</xdr:rowOff>
    </xdr:to>
    <xdr:sp macro="" textlink="">
      <xdr:nvSpPr>
        <xdr:cNvPr id="655" name="フローチャート: 判断 654">
          <a:extLst>
            <a:ext uri="{FF2B5EF4-FFF2-40B4-BE49-F238E27FC236}">
              <a16:creationId xmlns:a16="http://schemas.microsoft.com/office/drawing/2014/main" id="{00000000-0008-0000-0E00-00008F020000}"/>
            </a:ext>
          </a:extLst>
        </xdr:cNvPr>
        <xdr:cNvSpPr/>
      </xdr:nvSpPr>
      <xdr:spPr>
        <a:xfrm>
          <a:off x="162687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21589</xdr:rowOff>
    </xdr:from>
    <xdr:to>
      <xdr:col>81</xdr:col>
      <xdr:colOff>101600</xdr:colOff>
      <xdr:row>82</xdr:row>
      <xdr:rowOff>123189</xdr:rowOff>
    </xdr:to>
    <xdr:sp macro="" textlink="">
      <xdr:nvSpPr>
        <xdr:cNvPr id="656" name="フローチャート: 判断 655">
          <a:extLst>
            <a:ext uri="{FF2B5EF4-FFF2-40B4-BE49-F238E27FC236}">
              <a16:creationId xmlns:a16="http://schemas.microsoft.com/office/drawing/2014/main" id="{00000000-0008-0000-0E00-000090020000}"/>
            </a:ext>
          </a:extLst>
        </xdr:cNvPr>
        <xdr:cNvSpPr/>
      </xdr:nvSpPr>
      <xdr:spPr>
        <a:xfrm>
          <a:off x="15430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44450</xdr:rowOff>
    </xdr:from>
    <xdr:to>
      <xdr:col>76</xdr:col>
      <xdr:colOff>165100</xdr:colOff>
      <xdr:row>82</xdr:row>
      <xdr:rowOff>146050</xdr:rowOff>
    </xdr:to>
    <xdr:sp macro="" textlink="">
      <xdr:nvSpPr>
        <xdr:cNvPr id="657" name="フローチャート: 判断 656">
          <a:extLst>
            <a:ext uri="{FF2B5EF4-FFF2-40B4-BE49-F238E27FC236}">
              <a16:creationId xmlns:a16="http://schemas.microsoft.com/office/drawing/2014/main" id="{00000000-0008-0000-0E00-000091020000}"/>
            </a:ext>
          </a:extLst>
        </xdr:cNvPr>
        <xdr:cNvSpPr/>
      </xdr:nvSpPr>
      <xdr:spPr>
        <a:xfrm>
          <a:off x="14541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86905</xdr:rowOff>
    </xdr:from>
    <xdr:to>
      <xdr:col>72</xdr:col>
      <xdr:colOff>38100</xdr:colOff>
      <xdr:row>83</xdr:row>
      <xdr:rowOff>17055</xdr:rowOff>
    </xdr:to>
    <xdr:sp macro="" textlink="">
      <xdr:nvSpPr>
        <xdr:cNvPr id="658" name="フローチャート: 判断 657">
          <a:extLst>
            <a:ext uri="{FF2B5EF4-FFF2-40B4-BE49-F238E27FC236}">
              <a16:creationId xmlns:a16="http://schemas.microsoft.com/office/drawing/2014/main" id="{00000000-0008-0000-0E00-000092020000}"/>
            </a:ext>
          </a:extLst>
        </xdr:cNvPr>
        <xdr:cNvSpPr/>
      </xdr:nvSpPr>
      <xdr:spPr>
        <a:xfrm>
          <a:off x="13652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659" name="フローチャート: 判断 658">
          <a:extLst>
            <a:ext uri="{FF2B5EF4-FFF2-40B4-BE49-F238E27FC236}">
              <a16:creationId xmlns:a16="http://schemas.microsoft.com/office/drawing/2014/main" id="{00000000-0008-0000-0E00-000093020000}"/>
            </a:ext>
          </a:extLst>
        </xdr:cNvPr>
        <xdr:cNvSpPr/>
      </xdr:nvSpPr>
      <xdr:spPr>
        <a:xfrm>
          <a:off x="12763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00000000-0008-0000-0E00-000094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E00-000095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E00-000096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E00-000097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E00-000098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162016</xdr:rowOff>
    </xdr:from>
    <xdr:to>
      <xdr:col>85</xdr:col>
      <xdr:colOff>177800</xdr:colOff>
      <xdr:row>81</xdr:row>
      <xdr:rowOff>92166</xdr:rowOff>
    </xdr:to>
    <xdr:sp macro="" textlink="">
      <xdr:nvSpPr>
        <xdr:cNvPr id="665" name="楕円 664">
          <a:extLst>
            <a:ext uri="{FF2B5EF4-FFF2-40B4-BE49-F238E27FC236}">
              <a16:creationId xmlns:a16="http://schemas.microsoft.com/office/drawing/2014/main" id="{00000000-0008-0000-0E00-000099020000}"/>
            </a:ext>
          </a:extLst>
        </xdr:cNvPr>
        <xdr:cNvSpPr/>
      </xdr:nvSpPr>
      <xdr:spPr>
        <a:xfrm>
          <a:off x="16268700" y="1387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13443</xdr:rowOff>
    </xdr:from>
    <xdr:ext cx="405111" cy="259045"/>
    <xdr:sp macro="" textlink="">
      <xdr:nvSpPr>
        <xdr:cNvPr id="666" name="【児童館】&#10;有形固定資産減価償却率該当値テキスト">
          <a:extLst>
            <a:ext uri="{FF2B5EF4-FFF2-40B4-BE49-F238E27FC236}">
              <a16:creationId xmlns:a16="http://schemas.microsoft.com/office/drawing/2014/main" id="{00000000-0008-0000-0E00-00009A020000}"/>
            </a:ext>
          </a:extLst>
        </xdr:cNvPr>
        <xdr:cNvSpPr txBox="1"/>
      </xdr:nvSpPr>
      <xdr:spPr>
        <a:xfrm>
          <a:off x="16357600" y="13729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117929</xdr:rowOff>
    </xdr:from>
    <xdr:to>
      <xdr:col>81</xdr:col>
      <xdr:colOff>101600</xdr:colOff>
      <xdr:row>81</xdr:row>
      <xdr:rowOff>48079</xdr:rowOff>
    </xdr:to>
    <xdr:sp macro="" textlink="">
      <xdr:nvSpPr>
        <xdr:cNvPr id="667" name="楕円 666">
          <a:extLst>
            <a:ext uri="{FF2B5EF4-FFF2-40B4-BE49-F238E27FC236}">
              <a16:creationId xmlns:a16="http://schemas.microsoft.com/office/drawing/2014/main" id="{00000000-0008-0000-0E00-00009B020000}"/>
            </a:ext>
          </a:extLst>
        </xdr:cNvPr>
        <xdr:cNvSpPr/>
      </xdr:nvSpPr>
      <xdr:spPr>
        <a:xfrm>
          <a:off x="15430500" y="1383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168729</xdr:rowOff>
    </xdr:from>
    <xdr:to>
      <xdr:col>85</xdr:col>
      <xdr:colOff>127000</xdr:colOff>
      <xdr:row>81</xdr:row>
      <xdr:rowOff>41366</xdr:rowOff>
    </xdr:to>
    <xdr:cxnSp macro="">
      <xdr:nvCxnSpPr>
        <xdr:cNvPr id="668" name="直線コネクタ 667">
          <a:extLst>
            <a:ext uri="{FF2B5EF4-FFF2-40B4-BE49-F238E27FC236}">
              <a16:creationId xmlns:a16="http://schemas.microsoft.com/office/drawing/2014/main" id="{00000000-0008-0000-0E00-00009C020000}"/>
            </a:ext>
          </a:extLst>
        </xdr:cNvPr>
        <xdr:cNvCxnSpPr/>
      </xdr:nvCxnSpPr>
      <xdr:spPr>
        <a:xfrm>
          <a:off x="15481300" y="13884729"/>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75474</xdr:rowOff>
    </xdr:from>
    <xdr:to>
      <xdr:col>76</xdr:col>
      <xdr:colOff>165100</xdr:colOff>
      <xdr:row>81</xdr:row>
      <xdr:rowOff>5624</xdr:rowOff>
    </xdr:to>
    <xdr:sp macro="" textlink="">
      <xdr:nvSpPr>
        <xdr:cNvPr id="669" name="楕円 668">
          <a:extLst>
            <a:ext uri="{FF2B5EF4-FFF2-40B4-BE49-F238E27FC236}">
              <a16:creationId xmlns:a16="http://schemas.microsoft.com/office/drawing/2014/main" id="{00000000-0008-0000-0E00-00009D020000}"/>
            </a:ext>
          </a:extLst>
        </xdr:cNvPr>
        <xdr:cNvSpPr/>
      </xdr:nvSpPr>
      <xdr:spPr>
        <a:xfrm>
          <a:off x="14541500" y="1379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126274</xdr:rowOff>
    </xdr:from>
    <xdr:to>
      <xdr:col>81</xdr:col>
      <xdr:colOff>50800</xdr:colOff>
      <xdr:row>80</xdr:row>
      <xdr:rowOff>168729</xdr:rowOff>
    </xdr:to>
    <xdr:cxnSp macro="">
      <xdr:nvCxnSpPr>
        <xdr:cNvPr id="670" name="直線コネクタ 669">
          <a:extLst>
            <a:ext uri="{FF2B5EF4-FFF2-40B4-BE49-F238E27FC236}">
              <a16:creationId xmlns:a16="http://schemas.microsoft.com/office/drawing/2014/main" id="{00000000-0008-0000-0E00-00009E020000}"/>
            </a:ext>
          </a:extLst>
        </xdr:cNvPr>
        <xdr:cNvCxnSpPr/>
      </xdr:nvCxnSpPr>
      <xdr:spPr>
        <a:xfrm>
          <a:off x="14592300" y="13842274"/>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139156</xdr:rowOff>
    </xdr:from>
    <xdr:to>
      <xdr:col>72</xdr:col>
      <xdr:colOff>38100</xdr:colOff>
      <xdr:row>81</xdr:row>
      <xdr:rowOff>69306</xdr:rowOff>
    </xdr:to>
    <xdr:sp macro="" textlink="">
      <xdr:nvSpPr>
        <xdr:cNvPr id="671" name="楕円 670">
          <a:extLst>
            <a:ext uri="{FF2B5EF4-FFF2-40B4-BE49-F238E27FC236}">
              <a16:creationId xmlns:a16="http://schemas.microsoft.com/office/drawing/2014/main" id="{00000000-0008-0000-0E00-00009F020000}"/>
            </a:ext>
          </a:extLst>
        </xdr:cNvPr>
        <xdr:cNvSpPr/>
      </xdr:nvSpPr>
      <xdr:spPr>
        <a:xfrm>
          <a:off x="13652500" y="1385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126274</xdr:rowOff>
    </xdr:from>
    <xdr:to>
      <xdr:col>76</xdr:col>
      <xdr:colOff>114300</xdr:colOff>
      <xdr:row>81</xdr:row>
      <xdr:rowOff>18506</xdr:rowOff>
    </xdr:to>
    <xdr:cxnSp macro="">
      <xdr:nvCxnSpPr>
        <xdr:cNvPr id="672" name="直線コネクタ 671">
          <a:extLst>
            <a:ext uri="{FF2B5EF4-FFF2-40B4-BE49-F238E27FC236}">
              <a16:creationId xmlns:a16="http://schemas.microsoft.com/office/drawing/2014/main" id="{00000000-0008-0000-0E00-0000A0020000}"/>
            </a:ext>
          </a:extLst>
        </xdr:cNvPr>
        <xdr:cNvCxnSpPr/>
      </xdr:nvCxnSpPr>
      <xdr:spPr>
        <a:xfrm flipV="1">
          <a:off x="13703300" y="13842274"/>
          <a:ext cx="889000" cy="6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93436</xdr:rowOff>
    </xdr:from>
    <xdr:to>
      <xdr:col>67</xdr:col>
      <xdr:colOff>101600</xdr:colOff>
      <xdr:row>81</xdr:row>
      <xdr:rowOff>23586</xdr:rowOff>
    </xdr:to>
    <xdr:sp macro="" textlink="">
      <xdr:nvSpPr>
        <xdr:cNvPr id="673" name="楕円 672">
          <a:extLst>
            <a:ext uri="{FF2B5EF4-FFF2-40B4-BE49-F238E27FC236}">
              <a16:creationId xmlns:a16="http://schemas.microsoft.com/office/drawing/2014/main" id="{00000000-0008-0000-0E00-0000A1020000}"/>
            </a:ext>
          </a:extLst>
        </xdr:cNvPr>
        <xdr:cNvSpPr/>
      </xdr:nvSpPr>
      <xdr:spPr>
        <a:xfrm>
          <a:off x="12763500" y="1380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144236</xdr:rowOff>
    </xdr:from>
    <xdr:to>
      <xdr:col>71</xdr:col>
      <xdr:colOff>177800</xdr:colOff>
      <xdr:row>81</xdr:row>
      <xdr:rowOff>18506</xdr:rowOff>
    </xdr:to>
    <xdr:cxnSp macro="">
      <xdr:nvCxnSpPr>
        <xdr:cNvPr id="674" name="直線コネクタ 673">
          <a:extLst>
            <a:ext uri="{FF2B5EF4-FFF2-40B4-BE49-F238E27FC236}">
              <a16:creationId xmlns:a16="http://schemas.microsoft.com/office/drawing/2014/main" id="{00000000-0008-0000-0E00-0000A2020000}"/>
            </a:ext>
          </a:extLst>
        </xdr:cNvPr>
        <xdr:cNvCxnSpPr/>
      </xdr:nvCxnSpPr>
      <xdr:spPr>
        <a:xfrm>
          <a:off x="12814300" y="1386023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114316</xdr:rowOff>
    </xdr:from>
    <xdr:ext cx="405111" cy="259045"/>
    <xdr:sp macro="" textlink="">
      <xdr:nvSpPr>
        <xdr:cNvPr id="675" name="n_1aveValue【児童館】&#10;有形固定資産減価償却率">
          <a:extLst>
            <a:ext uri="{FF2B5EF4-FFF2-40B4-BE49-F238E27FC236}">
              <a16:creationId xmlns:a16="http://schemas.microsoft.com/office/drawing/2014/main" id="{00000000-0008-0000-0E00-0000A3020000}"/>
            </a:ext>
          </a:extLst>
        </xdr:cNvPr>
        <xdr:cNvSpPr txBox="1"/>
      </xdr:nvSpPr>
      <xdr:spPr>
        <a:xfrm>
          <a:off x="152660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137177</xdr:rowOff>
    </xdr:from>
    <xdr:ext cx="405111" cy="259045"/>
    <xdr:sp macro="" textlink="">
      <xdr:nvSpPr>
        <xdr:cNvPr id="676" name="n_2aveValue【児童館】&#10;有形固定資産減価償却率">
          <a:extLst>
            <a:ext uri="{FF2B5EF4-FFF2-40B4-BE49-F238E27FC236}">
              <a16:creationId xmlns:a16="http://schemas.microsoft.com/office/drawing/2014/main" id="{00000000-0008-0000-0E00-0000A4020000}"/>
            </a:ext>
          </a:extLst>
        </xdr:cNvPr>
        <xdr:cNvSpPr txBox="1"/>
      </xdr:nvSpPr>
      <xdr:spPr>
        <a:xfrm>
          <a:off x="14389744" y="1419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8182</xdr:rowOff>
    </xdr:from>
    <xdr:ext cx="405111" cy="259045"/>
    <xdr:sp macro="" textlink="">
      <xdr:nvSpPr>
        <xdr:cNvPr id="677" name="n_3aveValue【児童館】&#10;有形固定資産減価償却率">
          <a:extLst>
            <a:ext uri="{FF2B5EF4-FFF2-40B4-BE49-F238E27FC236}">
              <a16:creationId xmlns:a16="http://schemas.microsoft.com/office/drawing/2014/main" id="{00000000-0008-0000-0E00-0000A5020000}"/>
            </a:ext>
          </a:extLst>
        </xdr:cNvPr>
        <xdr:cNvSpPr txBox="1"/>
      </xdr:nvSpPr>
      <xdr:spPr>
        <a:xfrm>
          <a:off x="13500744" y="1423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168201</xdr:rowOff>
    </xdr:from>
    <xdr:ext cx="405111" cy="259045"/>
    <xdr:sp macro="" textlink="">
      <xdr:nvSpPr>
        <xdr:cNvPr id="678" name="n_4aveValue【児童館】&#10;有形固定資産減価償却率">
          <a:extLst>
            <a:ext uri="{FF2B5EF4-FFF2-40B4-BE49-F238E27FC236}">
              <a16:creationId xmlns:a16="http://schemas.microsoft.com/office/drawing/2014/main" id="{00000000-0008-0000-0E00-0000A6020000}"/>
            </a:ext>
          </a:extLst>
        </xdr:cNvPr>
        <xdr:cNvSpPr txBox="1"/>
      </xdr:nvSpPr>
      <xdr:spPr>
        <a:xfrm>
          <a:off x="126117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64606</xdr:rowOff>
    </xdr:from>
    <xdr:ext cx="405111" cy="259045"/>
    <xdr:sp macro="" textlink="">
      <xdr:nvSpPr>
        <xdr:cNvPr id="679" name="n_1mainValue【児童館】&#10;有形固定資産減価償却率">
          <a:extLst>
            <a:ext uri="{FF2B5EF4-FFF2-40B4-BE49-F238E27FC236}">
              <a16:creationId xmlns:a16="http://schemas.microsoft.com/office/drawing/2014/main" id="{00000000-0008-0000-0E00-0000A7020000}"/>
            </a:ext>
          </a:extLst>
        </xdr:cNvPr>
        <xdr:cNvSpPr txBox="1"/>
      </xdr:nvSpPr>
      <xdr:spPr>
        <a:xfrm>
          <a:off x="15266044" y="13609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22151</xdr:rowOff>
    </xdr:from>
    <xdr:ext cx="405111" cy="259045"/>
    <xdr:sp macro="" textlink="">
      <xdr:nvSpPr>
        <xdr:cNvPr id="680" name="n_2mainValue【児童館】&#10;有形固定資産減価償却率">
          <a:extLst>
            <a:ext uri="{FF2B5EF4-FFF2-40B4-BE49-F238E27FC236}">
              <a16:creationId xmlns:a16="http://schemas.microsoft.com/office/drawing/2014/main" id="{00000000-0008-0000-0E00-0000A8020000}"/>
            </a:ext>
          </a:extLst>
        </xdr:cNvPr>
        <xdr:cNvSpPr txBox="1"/>
      </xdr:nvSpPr>
      <xdr:spPr>
        <a:xfrm>
          <a:off x="14389744" y="1356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85833</xdr:rowOff>
    </xdr:from>
    <xdr:ext cx="405111" cy="259045"/>
    <xdr:sp macro="" textlink="">
      <xdr:nvSpPr>
        <xdr:cNvPr id="681" name="n_3mainValue【児童館】&#10;有形固定資産減価償却率">
          <a:extLst>
            <a:ext uri="{FF2B5EF4-FFF2-40B4-BE49-F238E27FC236}">
              <a16:creationId xmlns:a16="http://schemas.microsoft.com/office/drawing/2014/main" id="{00000000-0008-0000-0E00-0000A9020000}"/>
            </a:ext>
          </a:extLst>
        </xdr:cNvPr>
        <xdr:cNvSpPr txBox="1"/>
      </xdr:nvSpPr>
      <xdr:spPr>
        <a:xfrm>
          <a:off x="13500744" y="13630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40113</xdr:rowOff>
    </xdr:from>
    <xdr:ext cx="405111" cy="259045"/>
    <xdr:sp macro="" textlink="">
      <xdr:nvSpPr>
        <xdr:cNvPr id="682" name="n_4mainValue【児童館】&#10;有形固定資産減価償却率">
          <a:extLst>
            <a:ext uri="{FF2B5EF4-FFF2-40B4-BE49-F238E27FC236}">
              <a16:creationId xmlns:a16="http://schemas.microsoft.com/office/drawing/2014/main" id="{00000000-0008-0000-0E00-0000AA020000}"/>
            </a:ext>
          </a:extLst>
        </xdr:cNvPr>
        <xdr:cNvSpPr txBox="1"/>
      </xdr:nvSpPr>
      <xdr:spPr>
        <a:xfrm>
          <a:off x="12611744" y="1358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3" name="正方形/長方形 682">
          <a:extLst>
            <a:ext uri="{FF2B5EF4-FFF2-40B4-BE49-F238E27FC236}">
              <a16:creationId xmlns:a16="http://schemas.microsoft.com/office/drawing/2014/main" id="{00000000-0008-0000-0E00-0000AB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4" name="正方形/長方形 683">
          <a:extLst>
            <a:ext uri="{FF2B5EF4-FFF2-40B4-BE49-F238E27FC236}">
              <a16:creationId xmlns:a16="http://schemas.microsoft.com/office/drawing/2014/main" id="{00000000-0008-0000-0E00-0000AC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5" name="正方形/長方形 684">
          <a:extLst>
            <a:ext uri="{FF2B5EF4-FFF2-40B4-BE49-F238E27FC236}">
              <a16:creationId xmlns:a16="http://schemas.microsoft.com/office/drawing/2014/main" id="{00000000-0008-0000-0E00-0000AD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8" name="正方形/長方形 687">
          <a:extLst>
            <a:ext uri="{FF2B5EF4-FFF2-40B4-BE49-F238E27FC236}">
              <a16:creationId xmlns:a16="http://schemas.microsoft.com/office/drawing/2014/main" id="{00000000-0008-0000-0E00-0000B0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9" name="正方形/長方形 688">
          <a:extLst>
            <a:ext uri="{FF2B5EF4-FFF2-40B4-BE49-F238E27FC236}">
              <a16:creationId xmlns:a16="http://schemas.microsoft.com/office/drawing/2014/main" id="{00000000-0008-0000-0E00-0000B1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0" name="正方形/長方形 689">
          <a:extLst>
            <a:ext uri="{FF2B5EF4-FFF2-40B4-BE49-F238E27FC236}">
              <a16:creationId xmlns:a16="http://schemas.microsoft.com/office/drawing/2014/main" id="{00000000-0008-0000-0E00-0000B2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1" name="テキスト ボックス 690">
          <a:extLst>
            <a:ext uri="{FF2B5EF4-FFF2-40B4-BE49-F238E27FC236}">
              <a16:creationId xmlns:a16="http://schemas.microsoft.com/office/drawing/2014/main" id="{00000000-0008-0000-0E00-0000B3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2" name="直線コネクタ 691">
          <a:extLst>
            <a:ext uri="{FF2B5EF4-FFF2-40B4-BE49-F238E27FC236}">
              <a16:creationId xmlns:a16="http://schemas.microsoft.com/office/drawing/2014/main" id="{00000000-0008-0000-0E00-0000B4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3" name="直線コネクタ 692">
          <a:extLst>
            <a:ext uri="{FF2B5EF4-FFF2-40B4-BE49-F238E27FC236}">
              <a16:creationId xmlns:a16="http://schemas.microsoft.com/office/drawing/2014/main" id="{00000000-0008-0000-0E00-0000B5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5" name="直線コネクタ 694">
          <a:extLst>
            <a:ext uri="{FF2B5EF4-FFF2-40B4-BE49-F238E27FC236}">
              <a16:creationId xmlns:a16="http://schemas.microsoft.com/office/drawing/2014/main" id="{00000000-0008-0000-0E00-0000B7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6" name="テキスト ボックス 695">
          <a:extLst>
            <a:ext uri="{FF2B5EF4-FFF2-40B4-BE49-F238E27FC236}">
              <a16:creationId xmlns:a16="http://schemas.microsoft.com/office/drawing/2014/main" id="{00000000-0008-0000-0E00-0000B8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7" name="直線コネクタ 696">
          <a:extLst>
            <a:ext uri="{FF2B5EF4-FFF2-40B4-BE49-F238E27FC236}">
              <a16:creationId xmlns:a16="http://schemas.microsoft.com/office/drawing/2014/main" id="{00000000-0008-0000-0E00-0000B9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8" name="テキスト ボックス 697">
          <a:extLst>
            <a:ext uri="{FF2B5EF4-FFF2-40B4-BE49-F238E27FC236}">
              <a16:creationId xmlns:a16="http://schemas.microsoft.com/office/drawing/2014/main" id="{00000000-0008-0000-0E00-0000BA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9" name="直線コネクタ 698">
          <a:extLst>
            <a:ext uri="{FF2B5EF4-FFF2-40B4-BE49-F238E27FC236}">
              <a16:creationId xmlns:a16="http://schemas.microsoft.com/office/drawing/2014/main" id="{00000000-0008-0000-0E00-0000BB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0" name="テキスト ボックス 699">
          <a:extLst>
            <a:ext uri="{FF2B5EF4-FFF2-40B4-BE49-F238E27FC236}">
              <a16:creationId xmlns:a16="http://schemas.microsoft.com/office/drawing/2014/main" id="{00000000-0008-0000-0E00-0000BC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1" name="直線コネクタ 700">
          <a:extLst>
            <a:ext uri="{FF2B5EF4-FFF2-40B4-BE49-F238E27FC236}">
              <a16:creationId xmlns:a16="http://schemas.microsoft.com/office/drawing/2014/main" id="{00000000-0008-0000-0E00-0000BD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2" name="テキスト ボックス 701">
          <a:extLst>
            <a:ext uri="{FF2B5EF4-FFF2-40B4-BE49-F238E27FC236}">
              <a16:creationId xmlns:a16="http://schemas.microsoft.com/office/drawing/2014/main" id="{00000000-0008-0000-0E00-0000BE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00000000-0008-0000-0E00-0000BF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00000000-0008-0000-0E00-0000C0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00000000-0008-0000-0E00-0000C1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76200</xdr:rowOff>
    </xdr:to>
    <xdr:cxnSp macro="">
      <xdr:nvCxnSpPr>
        <xdr:cNvPr id="706" name="直線コネクタ 705">
          <a:extLst>
            <a:ext uri="{FF2B5EF4-FFF2-40B4-BE49-F238E27FC236}">
              <a16:creationId xmlns:a16="http://schemas.microsoft.com/office/drawing/2014/main" id="{00000000-0008-0000-0E00-0000C2020000}"/>
            </a:ext>
          </a:extLst>
        </xdr:cNvPr>
        <xdr:cNvCxnSpPr/>
      </xdr:nvCxnSpPr>
      <xdr:spPr>
        <a:xfrm flipV="1">
          <a:off x="22160864" y="1341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7" name="【児童館】&#10;一人当たり面積最小値テキスト">
          <a:extLst>
            <a:ext uri="{FF2B5EF4-FFF2-40B4-BE49-F238E27FC236}">
              <a16:creationId xmlns:a16="http://schemas.microsoft.com/office/drawing/2014/main" id="{00000000-0008-0000-0E00-0000C3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8" name="直線コネクタ 707">
          <a:extLst>
            <a:ext uri="{FF2B5EF4-FFF2-40B4-BE49-F238E27FC236}">
              <a16:creationId xmlns:a16="http://schemas.microsoft.com/office/drawing/2014/main" id="{00000000-0008-0000-0E00-0000C4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709" name="【児童館】&#10;一人当たり面積最大値テキスト">
          <a:extLst>
            <a:ext uri="{FF2B5EF4-FFF2-40B4-BE49-F238E27FC236}">
              <a16:creationId xmlns:a16="http://schemas.microsoft.com/office/drawing/2014/main" id="{00000000-0008-0000-0E00-0000C5020000}"/>
            </a:ext>
          </a:extLst>
        </xdr:cNvPr>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710" name="直線コネクタ 709">
          <a:extLst>
            <a:ext uri="{FF2B5EF4-FFF2-40B4-BE49-F238E27FC236}">
              <a16:creationId xmlns:a16="http://schemas.microsoft.com/office/drawing/2014/main" id="{00000000-0008-0000-0E00-0000C6020000}"/>
            </a:ext>
          </a:extLst>
        </xdr:cNvPr>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80027</xdr:rowOff>
    </xdr:from>
    <xdr:ext cx="469744" cy="259045"/>
    <xdr:sp macro="" textlink="">
      <xdr:nvSpPr>
        <xdr:cNvPr id="711" name="【児童館】&#10;一人当たり面積平均値テキスト">
          <a:extLst>
            <a:ext uri="{FF2B5EF4-FFF2-40B4-BE49-F238E27FC236}">
              <a16:creationId xmlns:a16="http://schemas.microsoft.com/office/drawing/2014/main" id="{00000000-0008-0000-0E00-0000C7020000}"/>
            </a:ext>
          </a:extLst>
        </xdr:cNvPr>
        <xdr:cNvSpPr txBox="1"/>
      </xdr:nvSpPr>
      <xdr:spPr>
        <a:xfrm>
          <a:off x="22199600" y="14310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712" name="フローチャート: 判断 711">
          <a:extLst>
            <a:ext uri="{FF2B5EF4-FFF2-40B4-BE49-F238E27FC236}">
              <a16:creationId xmlns:a16="http://schemas.microsoft.com/office/drawing/2014/main" id="{00000000-0008-0000-0E00-0000C8020000}"/>
            </a:ext>
          </a:extLst>
        </xdr:cNvPr>
        <xdr:cNvSpPr/>
      </xdr:nvSpPr>
      <xdr:spPr>
        <a:xfrm>
          <a:off x="221107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713" name="フローチャート: 判断 712">
          <a:extLst>
            <a:ext uri="{FF2B5EF4-FFF2-40B4-BE49-F238E27FC236}">
              <a16:creationId xmlns:a16="http://schemas.microsoft.com/office/drawing/2014/main" id="{00000000-0008-0000-0E00-0000C9020000}"/>
            </a:ext>
          </a:extLst>
        </xdr:cNvPr>
        <xdr:cNvSpPr/>
      </xdr:nvSpPr>
      <xdr:spPr>
        <a:xfrm>
          <a:off x="21272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4" name="フローチャート: 判断 713">
          <a:extLst>
            <a:ext uri="{FF2B5EF4-FFF2-40B4-BE49-F238E27FC236}">
              <a16:creationId xmlns:a16="http://schemas.microsoft.com/office/drawing/2014/main" id="{00000000-0008-0000-0E00-0000CA02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5" name="フローチャート: 判断 714">
          <a:extLst>
            <a:ext uri="{FF2B5EF4-FFF2-40B4-BE49-F238E27FC236}">
              <a16:creationId xmlns:a16="http://schemas.microsoft.com/office/drawing/2014/main" id="{00000000-0008-0000-0E00-0000CB02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6" name="フローチャート: 判断 715">
          <a:extLst>
            <a:ext uri="{FF2B5EF4-FFF2-40B4-BE49-F238E27FC236}">
              <a16:creationId xmlns:a16="http://schemas.microsoft.com/office/drawing/2014/main" id="{00000000-0008-0000-0E00-0000CC02000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E00-0000CD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E00-0000CE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E00-0000CF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E00-0000D0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E00-0000D1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6350</xdr:rowOff>
    </xdr:from>
    <xdr:to>
      <xdr:col>116</xdr:col>
      <xdr:colOff>114300</xdr:colOff>
      <xdr:row>81</xdr:row>
      <xdr:rowOff>107950</xdr:rowOff>
    </xdr:to>
    <xdr:sp macro="" textlink="">
      <xdr:nvSpPr>
        <xdr:cNvPr id="722" name="楕円 721">
          <a:extLst>
            <a:ext uri="{FF2B5EF4-FFF2-40B4-BE49-F238E27FC236}">
              <a16:creationId xmlns:a16="http://schemas.microsoft.com/office/drawing/2014/main" id="{00000000-0008-0000-0E00-0000D2020000}"/>
            </a:ext>
          </a:extLst>
        </xdr:cNvPr>
        <xdr:cNvSpPr/>
      </xdr:nvSpPr>
      <xdr:spPr>
        <a:xfrm>
          <a:off x="221107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29227</xdr:rowOff>
    </xdr:from>
    <xdr:ext cx="469744" cy="259045"/>
    <xdr:sp macro="" textlink="">
      <xdr:nvSpPr>
        <xdr:cNvPr id="723" name="【児童館】&#10;一人当たり面積該当値テキスト">
          <a:extLst>
            <a:ext uri="{FF2B5EF4-FFF2-40B4-BE49-F238E27FC236}">
              <a16:creationId xmlns:a16="http://schemas.microsoft.com/office/drawing/2014/main" id="{00000000-0008-0000-0E00-0000D3020000}"/>
            </a:ext>
          </a:extLst>
        </xdr:cNvPr>
        <xdr:cNvSpPr txBox="1"/>
      </xdr:nvSpPr>
      <xdr:spPr>
        <a:xfrm>
          <a:off x="22199600"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6350</xdr:rowOff>
    </xdr:from>
    <xdr:to>
      <xdr:col>112</xdr:col>
      <xdr:colOff>38100</xdr:colOff>
      <xdr:row>81</xdr:row>
      <xdr:rowOff>107950</xdr:rowOff>
    </xdr:to>
    <xdr:sp macro="" textlink="">
      <xdr:nvSpPr>
        <xdr:cNvPr id="724" name="楕円 723">
          <a:extLst>
            <a:ext uri="{FF2B5EF4-FFF2-40B4-BE49-F238E27FC236}">
              <a16:creationId xmlns:a16="http://schemas.microsoft.com/office/drawing/2014/main" id="{00000000-0008-0000-0E00-0000D4020000}"/>
            </a:ext>
          </a:extLst>
        </xdr:cNvPr>
        <xdr:cNvSpPr/>
      </xdr:nvSpPr>
      <xdr:spPr>
        <a:xfrm>
          <a:off x="21272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57150</xdr:rowOff>
    </xdr:from>
    <xdr:to>
      <xdr:col>116</xdr:col>
      <xdr:colOff>63500</xdr:colOff>
      <xdr:row>81</xdr:row>
      <xdr:rowOff>57150</xdr:rowOff>
    </xdr:to>
    <xdr:cxnSp macro="">
      <xdr:nvCxnSpPr>
        <xdr:cNvPr id="725" name="直線コネクタ 724">
          <a:extLst>
            <a:ext uri="{FF2B5EF4-FFF2-40B4-BE49-F238E27FC236}">
              <a16:creationId xmlns:a16="http://schemas.microsoft.com/office/drawing/2014/main" id="{00000000-0008-0000-0E00-0000D5020000}"/>
            </a:ext>
          </a:extLst>
        </xdr:cNvPr>
        <xdr:cNvCxnSpPr/>
      </xdr:nvCxnSpPr>
      <xdr:spPr>
        <a:xfrm>
          <a:off x="21323300" y="13944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25400</xdr:rowOff>
    </xdr:from>
    <xdr:to>
      <xdr:col>107</xdr:col>
      <xdr:colOff>101600</xdr:colOff>
      <xdr:row>81</xdr:row>
      <xdr:rowOff>127000</xdr:rowOff>
    </xdr:to>
    <xdr:sp macro="" textlink="">
      <xdr:nvSpPr>
        <xdr:cNvPr id="726" name="楕円 725">
          <a:extLst>
            <a:ext uri="{FF2B5EF4-FFF2-40B4-BE49-F238E27FC236}">
              <a16:creationId xmlns:a16="http://schemas.microsoft.com/office/drawing/2014/main" id="{00000000-0008-0000-0E00-0000D6020000}"/>
            </a:ext>
          </a:extLst>
        </xdr:cNvPr>
        <xdr:cNvSpPr/>
      </xdr:nvSpPr>
      <xdr:spPr>
        <a:xfrm>
          <a:off x="20383500" y="139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57150</xdr:rowOff>
    </xdr:from>
    <xdr:to>
      <xdr:col>111</xdr:col>
      <xdr:colOff>177800</xdr:colOff>
      <xdr:row>81</xdr:row>
      <xdr:rowOff>76200</xdr:rowOff>
    </xdr:to>
    <xdr:cxnSp macro="">
      <xdr:nvCxnSpPr>
        <xdr:cNvPr id="727" name="直線コネクタ 726">
          <a:extLst>
            <a:ext uri="{FF2B5EF4-FFF2-40B4-BE49-F238E27FC236}">
              <a16:creationId xmlns:a16="http://schemas.microsoft.com/office/drawing/2014/main" id="{00000000-0008-0000-0E00-0000D7020000}"/>
            </a:ext>
          </a:extLst>
        </xdr:cNvPr>
        <xdr:cNvCxnSpPr/>
      </xdr:nvCxnSpPr>
      <xdr:spPr>
        <a:xfrm flipV="1">
          <a:off x="20434300" y="13944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25400</xdr:rowOff>
    </xdr:from>
    <xdr:to>
      <xdr:col>102</xdr:col>
      <xdr:colOff>165100</xdr:colOff>
      <xdr:row>81</xdr:row>
      <xdr:rowOff>127000</xdr:rowOff>
    </xdr:to>
    <xdr:sp macro="" textlink="">
      <xdr:nvSpPr>
        <xdr:cNvPr id="728" name="楕円 727">
          <a:extLst>
            <a:ext uri="{FF2B5EF4-FFF2-40B4-BE49-F238E27FC236}">
              <a16:creationId xmlns:a16="http://schemas.microsoft.com/office/drawing/2014/main" id="{00000000-0008-0000-0E00-0000D8020000}"/>
            </a:ext>
          </a:extLst>
        </xdr:cNvPr>
        <xdr:cNvSpPr/>
      </xdr:nvSpPr>
      <xdr:spPr>
        <a:xfrm>
          <a:off x="19494500" y="139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76200</xdr:rowOff>
    </xdr:from>
    <xdr:to>
      <xdr:col>107</xdr:col>
      <xdr:colOff>50800</xdr:colOff>
      <xdr:row>81</xdr:row>
      <xdr:rowOff>76200</xdr:rowOff>
    </xdr:to>
    <xdr:cxnSp macro="">
      <xdr:nvCxnSpPr>
        <xdr:cNvPr id="729" name="直線コネクタ 728">
          <a:extLst>
            <a:ext uri="{FF2B5EF4-FFF2-40B4-BE49-F238E27FC236}">
              <a16:creationId xmlns:a16="http://schemas.microsoft.com/office/drawing/2014/main" id="{00000000-0008-0000-0E00-0000D9020000}"/>
            </a:ext>
          </a:extLst>
        </xdr:cNvPr>
        <xdr:cNvCxnSpPr/>
      </xdr:nvCxnSpPr>
      <xdr:spPr>
        <a:xfrm>
          <a:off x="19545300" y="13963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139700</xdr:rowOff>
    </xdr:from>
    <xdr:to>
      <xdr:col>98</xdr:col>
      <xdr:colOff>38100</xdr:colOff>
      <xdr:row>81</xdr:row>
      <xdr:rowOff>69850</xdr:rowOff>
    </xdr:to>
    <xdr:sp macro="" textlink="">
      <xdr:nvSpPr>
        <xdr:cNvPr id="730" name="楕円 729">
          <a:extLst>
            <a:ext uri="{FF2B5EF4-FFF2-40B4-BE49-F238E27FC236}">
              <a16:creationId xmlns:a16="http://schemas.microsoft.com/office/drawing/2014/main" id="{00000000-0008-0000-0E00-0000DA020000}"/>
            </a:ext>
          </a:extLst>
        </xdr:cNvPr>
        <xdr:cNvSpPr/>
      </xdr:nvSpPr>
      <xdr:spPr>
        <a:xfrm>
          <a:off x="18605500" y="1385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19050</xdr:rowOff>
    </xdr:from>
    <xdr:to>
      <xdr:col>102</xdr:col>
      <xdr:colOff>114300</xdr:colOff>
      <xdr:row>81</xdr:row>
      <xdr:rowOff>76200</xdr:rowOff>
    </xdr:to>
    <xdr:cxnSp macro="">
      <xdr:nvCxnSpPr>
        <xdr:cNvPr id="731" name="直線コネクタ 730">
          <a:extLst>
            <a:ext uri="{FF2B5EF4-FFF2-40B4-BE49-F238E27FC236}">
              <a16:creationId xmlns:a16="http://schemas.microsoft.com/office/drawing/2014/main" id="{00000000-0008-0000-0E00-0000DB020000}"/>
            </a:ext>
          </a:extLst>
        </xdr:cNvPr>
        <xdr:cNvCxnSpPr/>
      </xdr:nvCxnSpPr>
      <xdr:spPr>
        <a:xfrm>
          <a:off x="18656300" y="139065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22877</xdr:rowOff>
    </xdr:from>
    <xdr:ext cx="469744" cy="259045"/>
    <xdr:sp macro="" textlink="">
      <xdr:nvSpPr>
        <xdr:cNvPr id="732" name="n_1aveValue【児童館】&#10;一人当たり面積">
          <a:extLst>
            <a:ext uri="{FF2B5EF4-FFF2-40B4-BE49-F238E27FC236}">
              <a16:creationId xmlns:a16="http://schemas.microsoft.com/office/drawing/2014/main" id="{00000000-0008-0000-0E00-0000DC020000}"/>
            </a:ext>
          </a:extLst>
        </xdr:cNvPr>
        <xdr:cNvSpPr txBox="1"/>
      </xdr:nvSpPr>
      <xdr:spPr>
        <a:xfrm>
          <a:off x="210757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33" name="n_2aveValue【児童館】&#10;一人当たり面積">
          <a:extLst>
            <a:ext uri="{FF2B5EF4-FFF2-40B4-BE49-F238E27FC236}">
              <a16:creationId xmlns:a16="http://schemas.microsoft.com/office/drawing/2014/main" id="{00000000-0008-0000-0E00-0000DD020000}"/>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34" name="n_3aveValue【児童館】&#10;一人当たり面積">
          <a:extLst>
            <a:ext uri="{FF2B5EF4-FFF2-40B4-BE49-F238E27FC236}">
              <a16:creationId xmlns:a16="http://schemas.microsoft.com/office/drawing/2014/main" id="{00000000-0008-0000-0E00-0000DE020000}"/>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35" name="n_4aveValue【児童館】&#10;一人当たり面積">
          <a:extLst>
            <a:ext uri="{FF2B5EF4-FFF2-40B4-BE49-F238E27FC236}">
              <a16:creationId xmlns:a16="http://schemas.microsoft.com/office/drawing/2014/main" id="{00000000-0008-0000-0E00-0000DF020000}"/>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124477</xdr:rowOff>
    </xdr:from>
    <xdr:ext cx="469744" cy="259045"/>
    <xdr:sp macro="" textlink="">
      <xdr:nvSpPr>
        <xdr:cNvPr id="736" name="n_1mainValue【児童館】&#10;一人当たり面積">
          <a:extLst>
            <a:ext uri="{FF2B5EF4-FFF2-40B4-BE49-F238E27FC236}">
              <a16:creationId xmlns:a16="http://schemas.microsoft.com/office/drawing/2014/main" id="{00000000-0008-0000-0E00-0000E0020000}"/>
            </a:ext>
          </a:extLst>
        </xdr:cNvPr>
        <xdr:cNvSpPr txBox="1"/>
      </xdr:nvSpPr>
      <xdr:spPr>
        <a:xfrm>
          <a:off x="210757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143527</xdr:rowOff>
    </xdr:from>
    <xdr:ext cx="469744" cy="259045"/>
    <xdr:sp macro="" textlink="">
      <xdr:nvSpPr>
        <xdr:cNvPr id="737" name="n_2mainValue【児童館】&#10;一人当たり面積">
          <a:extLst>
            <a:ext uri="{FF2B5EF4-FFF2-40B4-BE49-F238E27FC236}">
              <a16:creationId xmlns:a16="http://schemas.microsoft.com/office/drawing/2014/main" id="{00000000-0008-0000-0E00-0000E1020000}"/>
            </a:ext>
          </a:extLst>
        </xdr:cNvPr>
        <xdr:cNvSpPr txBox="1"/>
      </xdr:nvSpPr>
      <xdr:spPr>
        <a:xfrm>
          <a:off x="20199427" y="1368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143527</xdr:rowOff>
    </xdr:from>
    <xdr:ext cx="469744" cy="259045"/>
    <xdr:sp macro="" textlink="">
      <xdr:nvSpPr>
        <xdr:cNvPr id="738" name="n_3mainValue【児童館】&#10;一人当たり面積">
          <a:extLst>
            <a:ext uri="{FF2B5EF4-FFF2-40B4-BE49-F238E27FC236}">
              <a16:creationId xmlns:a16="http://schemas.microsoft.com/office/drawing/2014/main" id="{00000000-0008-0000-0E00-0000E2020000}"/>
            </a:ext>
          </a:extLst>
        </xdr:cNvPr>
        <xdr:cNvSpPr txBox="1"/>
      </xdr:nvSpPr>
      <xdr:spPr>
        <a:xfrm>
          <a:off x="19310427" y="1368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86377</xdr:rowOff>
    </xdr:from>
    <xdr:ext cx="469744" cy="259045"/>
    <xdr:sp macro="" textlink="">
      <xdr:nvSpPr>
        <xdr:cNvPr id="739" name="n_4mainValue【児童館】&#10;一人当たり面積">
          <a:extLst>
            <a:ext uri="{FF2B5EF4-FFF2-40B4-BE49-F238E27FC236}">
              <a16:creationId xmlns:a16="http://schemas.microsoft.com/office/drawing/2014/main" id="{00000000-0008-0000-0E00-0000E3020000}"/>
            </a:ext>
          </a:extLst>
        </xdr:cNvPr>
        <xdr:cNvSpPr txBox="1"/>
      </xdr:nvSpPr>
      <xdr:spPr>
        <a:xfrm>
          <a:off x="18421427" y="1363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00000000-0008-0000-0E00-0000EA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00000000-0008-0000-0E00-0000EB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8" name="正方形/長方形 747">
          <a:extLst>
            <a:ext uri="{FF2B5EF4-FFF2-40B4-BE49-F238E27FC236}">
              <a16:creationId xmlns:a16="http://schemas.microsoft.com/office/drawing/2014/main" id="{00000000-0008-0000-0E00-0000EC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9" name="正方形/長方形 748">
          <a:extLst>
            <a:ext uri="{FF2B5EF4-FFF2-40B4-BE49-F238E27FC236}">
              <a16:creationId xmlns:a16="http://schemas.microsoft.com/office/drawing/2014/main" id="{00000000-0008-0000-0E00-0000ED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0" name="正方形/長方形 749">
          <a:extLst>
            <a:ext uri="{FF2B5EF4-FFF2-40B4-BE49-F238E27FC236}">
              <a16:creationId xmlns:a16="http://schemas.microsoft.com/office/drawing/2014/main" id="{00000000-0008-0000-0E00-0000EE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1" name="正方形/長方形 750">
          <a:extLst>
            <a:ext uri="{FF2B5EF4-FFF2-40B4-BE49-F238E27FC236}">
              <a16:creationId xmlns:a16="http://schemas.microsoft.com/office/drawing/2014/main" id="{00000000-0008-0000-0E00-0000EF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2" name="正方形/長方形 751">
          <a:extLst>
            <a:ext uri="{FF2B5EF4-FFF2-40B4-BE49-F238E27FC236}">
              <a16:creationId xmlns:a16="http://schemas.microsoft.com/office/drawing/2014/main" id="{00000000-0008-0000-0E00-0000F0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3" name="正方形/長方形 752">
          <a:extLst>
            <a:ext uri="{FF2B5EF4-FFF2-40B4-BE49-F238E27FC236}">
              <a16:creationId xmlns:a16="http://schemas.microsoft.com/office/drawing/2014/main" id="{00000000-0008-0000-0E00-0000F1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4" name="正方形/長方形 753">
          <a:extLst>
            <a:ext uri="{FF2B5EF4-FFF2-40B4-BE49-F238E27FC236}">
              <a16:creationId xmlns:a16="http://schemas.microsoft.com/office/drawing/2014/main" id="{00000000-0008-0000-0E00-0000F2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5" name="正方形/長方形 754">
          <a:extLst>
            <a:ext uri="{FF2B5EF4-FFF2-40B4-BE49-F238E27FC236}">
              <a16:creationId xmlns:a16="http://schemas.microsoft.com/office/drawing/2014/main" id="{00000000-0008-0000-0E00-0000F3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a:extLst>
            <a:ext uri="{FF2B5EF4-FFF2-40B4-BE49-F238E27FC236}">
              <a16:creationId xmlns:a16="http://schemas.microsoft.com/office/drawing/2014/main" id="{00000000-0008-0000-0E00-0000F4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a:extLst>
            <a:ext uri="{FF2B5EF4-FFF2-40B4-BE49-F238E27FC236}">
              <a16:creationId xmlns:a16="http://schemas.microsoft.com/office/drawing/2014/main" id="{00000000-0008-0000-0E00-0000F5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a:extLst>
            <a:ext uri="{FF2B5EF4-FFF2-40B4-BE49-F238E27FC236}">
              <a16:creationId xmlns:a16="http://schemas.microsoft.com/office/drawing/2014/main" id="{00000000-0008-0000-0E00-0000F6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令和５年度の有形固定資産減価償却率について、庁舎、保健センター・保健所、体育館・プールにおいて、類似団体と比較すると大きく低い水準となっている。庁舎については、平成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令和３年度にかけて実施した新庁舎建設事業、体育館・プールについては、令和２年度に実施した下宿市民センター耐震改修事業等の実施の影響から数値が大きく改善した。また、保健所・保健センターについては、令和４年度に健康センター大規模改修事業を実施したことで数値が大きく改善された。今後も、有形固定資産減価償却率の高い庁舎、体育館・プール等が残存していることから、随時計画的な改修に取り組む。</a:t>
          </a:r>
        </a:p>
        <a:p>
          <a:r>
            <a:rPr kumimoji="1" lang="ja-JP" altLang="en-US" sz="1300">
              <a:latin typeface="ＭＳ Ｐゴシック" panose="020B0600070205080204" pitchFamily="50" charset="-128"/>
              <a:ea typeface="ＭＳ Ｐゴシック" panose="020B0600070205080204" pitchFamily="50" charset="-128"/>
            </a:rPr>
            <a:t>　一方で認定こども園・幼稚園・保育園は</a:t>
          </a:r>
          <a:r>
            <a:rPr kumimoji="1" lang="en-US" altLang="ja-JP" sz="1300">
              <a:latin typeface="ＭＳ Ｐゴシック" panose="020B0600070205080204" pitchFamily="50" charset="-128"/>
              <a:ea typeface="ＭＳ Ｐゴシック" panose="020B0600070205080204" pitchFamily="50" charset="-128"/>
            </a:rPr>
            <a:t>72.4</a:t>
          </a:r>
          <a:r>
            <a:rPr kumimoji="1" lang="ja-JP" altLang="en-US" sz="1300">
              <a:latin typeface="ＭＳ Ｐゴシック" panose="020B0600070205080204" pitchFamily="50" charset="-128"/>
              <a:ea typeface="ＭＳ Ｐゴシック" panose="020B0600070205080204" pitchFamily="50" charset="-128"/>
            </a:rPr>
            <a:t>％、図書館は</a:t>
          </a:r>
          <a:r>
            <a:rPr kumimoji="1" lang="en-US" altLang="ja-JP" sz="1300">
              <a:latin typeface="ＭＳ Ｐゴシック" panose="020B0600070205080204" pitchFamily="50" charset="-128"/>
              <a:ea typeface="ＭＳ Ｐゴシック" panose="020B0600070205080204" pitchFamily="50" charset="-128"/>
            </a:rPr>
            <a:t>73.4</a:t>
          </a:r>
          <a:r>
            <a:rPr kumimoji="1" lang="ja-JP" altLang="en-US" sz="1300">
              <a:latin typeface="ＭＳ Ｐゴシック" panose="020B0600070205080204" pitchFamily="50" charset="-128"/>
              <a:ea typeface="ＭＳ Ｐゴシック" panose="020B0600070205080204" pitchFamily="50" charset="-128"/>
            </a:rPr>
            <a:t>％と類似団体と比較して高い水準となっており、老朽化が進んでいることが読み取れる。これら施設の中には、建築後大きく年数が経過している施設もあることから、施設の再編や利用状況等を踏まえた廃止も視野に入れながら、数値の改善に取り組む。</a:t>
          </a:r>
        </a:p>
        <a:p>
          <a:r>
            <a:rPr kumimoji="1" lang="ja-JP" altLang="en-US" sz="1300">
              <a:latin typeface="ＭＳ Ｐゴシック" panose="020B0600070205080204" pitchFamily="50" charset="-128"/>
              <a:ea typeface="ＭＳ Ｐゴシック" panose="020B0600070205080204" pitchFamily="50" charset="-128"/>
            </a:rPr>
            <a:t>　上記以外の施設についても、分析表の有形固定資産減価償却率には表れていないものの、一部老朽化が進んでいる施設が存在する。それら老朽化した公共施設を適切に維持するには、大規模改修など多額の費用がかかるため、限られた財源の中で全ての公共施設を早急に更新・改修していくことは困難である。「公共施設個別施設計画」及び令和４年３月に改訂した「公共施設等総合管理計画」を基に、今後も計画的な公共施設の適切な更新・改修に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74,596
73,120
10.23
38,217,840
36,109,097
1,743,395
16,482,722
20,162,774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750378"/>
          <a:ext cx="0" cy="1529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284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28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75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152780</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3249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47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43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39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121738</xdr:rowOff>
    </xdr:from>
    <xdr:to>
      <xdr:col>24</xdr:col>
      <xdr:colOff>114300</xdr:colOff>
      <xdr:row>40</xdr:row>
      <xdr:rowOff>51888</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680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100165</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678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87449</xdr:rowOff>
    </xdr:from>
    <xdr:to>
      <xdr:col>20</xdr:col>
      <xdr:colOff>38100</xdr:colOff>
      <xdr:row>40</xdr:row>
      <xdr:rowOff>17599</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677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138249</xdr:rowOff>
    </xdr:from>
    <xdr:to>
      <xdr:col>24</xdr:col>
      <xdr:colOff>63500</xdr:colOff>
      <xdr:row>40</xdr:row>
      <xdr:rowOff>1088</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797300" y="6824799"/>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51526</xdr:rowOff>
    </xdr:from>
    <xdr:to>
      <xdr:col>15</xdr:col>
      <xdr:colOff>101600</xdr:colOff>
      <xdr:row>39</xdr:row>
      <xdr:rowOff>153126</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673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102326</xdr:rowOff>
    </xdr:from>
    <xdr:to>
      <xdr:col>19</xdr:col>
      <xdr:colOff>177800</xdr:colOff>
      <xdr:row>39</xdr:row>
      <xdr:rowOff>138249</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908300" y="678887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4173</xdr:rowOff>
    </xdr:from>
    <xdr:to>
      <xdr:col>10</xdr:col>
      <xdr:colOff>165100</xdr:colOff>
      <xdr:row>39</xdr:row>
      <xdr:rowOff>105773</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669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54973</xdr:rowOff>
    </xdr:from>
    <xdr:to>
      <xdr:col>15</xdr:col>
      <xdr:colOff>50800</xdr:colOff>
      <xdr:row>39</xdr:row>
      <xdr:rowOff>102326</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2019300" y="6741523"/>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151130</xdr:rowOff>
    </xdr:from>
    <xdr:to>
      <xdr:col>6</xdr:col>
      <xdr:colOff>38100</xdr:colOff>
      <xdr:row>39</xdr:row>
      <xdr:rowOff>81280</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30480</xdr:rowOff>
    </xdr:from>
    <xdr:to>
      <xdr:col>10</xdr:col>
      <xdr:colOff>114300</xdr:colOff>
      <xdr:row>39</xdr:row>
      <xdr:rowOff>54973</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130300" y="671703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20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8726</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6866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144253</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05744" y="683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96900</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167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72407</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F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flipV="1">
          <a:off x="10476865" y="5689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F00-000074000000}"/>
            </a:ext>
          </a:extLst>
        </xdr:cNvPr>
        <xdr:cNvSpPr txBox="1"/>
      </xdr:nvSpPr>
      <xdr:spPr>
        <a:xfrm>
          <a:off x="10515600" y="721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103886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F00-000076000000}"/>
            </a:ext>
          </a:extLst>
        </xdr:cNvPr>
        <xdr:cNvSpPr txBox="1"/>
      </xdr:nvSpPr>
      <xdr:spPr>
        <a:xfrm>
          <a:off x="10515600"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103886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105427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F00-000078000000}"/>
            </a:ext>
          </a:extLst>
        </xdr:cNvPr>
        <xdr:cNvSpPr txBox="1"/>
      </xdr:nvSpPr>
      <xdr:spPr>
        <a:xfrm>
          <a:off x="10515600" y="662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104267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78105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6921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44450</xdr:rowOff>
    </xdr:from>
    <xdr:to>
      <xdr:col>55</xdr:col>
      <xdr:colOff>50800</xdr:colOff>
      <xdr:row>37</xdr:row>
      <xdr:rowOff>146050</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104267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67327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F00-000084000000}"/>
            </a:ext>
          </a:extLst>
        </xdr:cNvPr>
        <xdr:cNvSpPr txBox="1"/>
      </xdr:nvSpPr>
      <xdr:spPr>
        <a:xfrm>
          <a:off x="10515600"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44450</xdr:rowOff>
    </xdr:from>
    <xdr:to>
      <xdr:col>50</xdr:col>
      <xdr:colOff>165100</xdr:colOff>
      <xdr:row>37</xdr:row>
      <xdr:rowOff>146050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95885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95250</xdr:rowOff>
    </xdr:from>
    <xdr:to>
      <xdr:col>55</xdr:col>
      <xdr:colOff>0</xdr:colOff>
      <xdr:row>37</xdr:row>
      <xdr:rowOff>95250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a:off x="9639300" y="6438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44450</xdr:rowOff>
    </xdr:from>
    <xdr:to>
      <xdr:col>46</xdr:col>
      <xdr:colOff>38100</xdr:colOff>
      <xdr:row>37</xdr:row>
      <xdr:rowOff>146050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86995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95250</xdr:rowOff>
    </xdr:from>
    <xdr:to>
      <xdr:col>50</xdr:col>
      <xdr:colOff>114300</xdr:colOff>
      <xdr:row>37</xdr:row>
      <xdr:rowOff>95250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a:off x="8750300" y="643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44450</xdr:rowOff>
    </xdr:from>
    <xdr:to>
      <xdr:col>41</xdr:col>
      <xdr:colOff>101600</xdr:colOff>
      <xdr:row>37</xdr:row>
      <xdr:rowOff>146050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78105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95250</xdr:rowOff>
    </xdr:from>
    <xdr:to>
      <xdr:col>45</xdr:col>
      <xdr:colOff>177800</xdr:colOff>
      <xdr:row>37</xdr:row>
      <xdr:rowOff>95250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a:off x="7861300" y="643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44450</xdr:rowOff>
    </xdr:from>
    <xdr:to>
      <xdr:col>36</xdr:col>
      <xdr:colOff>165100</xdr:colOff>
      <xdr:row>37</xdr:row>
      <xdr:rowOff>146050</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69215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95250</xdr:rowOff>
    </xdr:from>
    <xdr:to>
      <xdr:col>41</xdr:col>
      <xdr:colOff>50800</xdr:colOff>
      <xdr:row>37</xdr:row>
      <xdr:rowOff>95250</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a:off x="6972300" y="643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60977</xdr:rowOff>
    </xdr:from>
    <xdr:ext cx="469744" cy="259045"/>
    <xdr:sp macro="" textlink="">
      <xdr:nvSpPr>
        <xdr:cNvPr id="141" name="n_1aveValue【図書館】&#10;一人当たり面積">
          <a:extLst>
            <a:ext uri="{FF2B5EF4-FFF2-40B4-BE49-F238E27FC236}">
              <a16:creationId xmlns:a16="http://schemas.microsoft.com/office/drawing/2014/main" id="{00000000-0008-0000-0F00-00008D000000}"/>
            </a:ext>
          </a:extLst>
        </xdr:cNvPr>
        <xdr:cNvSpPr txBox="1"/>
      </xdr:nvSpPr>
      <xdr:spPr>
        <a:xfrm>
          <a:off x="93917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60977</xdr:rowOff>
    </xdr:from>
    <xdr:ext cx="469744" cy="259045"/>
    <xdr:sp macro="" textlink="">
      <xdr:nvSpPr>
        <xdr:cNvPr id="142" name="n_2aveValue【図書館】&#10;一人当たり面積">
          <a:extLst>
            <a:ext uri="{FF2B5EF4-FFF2-40B4-BE49-F238E27FC236}">
              <a16:creationId xmlns:a16="http://schemas.microsoft.com/office/drawing/2014/main" id="{00000000-0008-0000-0F00-00008E000000}"/>
            </a:ext>
          </a:extLst>
        </xdr:cNvPr>
        <xdr:cNvSpPr txBox="1"/>
      </xdr:nvSpPr>
      <xdr:spPr>
        <a:xfrm>
          <a:off x="85154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73677</xdr:rowOff>
    </xdr:from>
    <xdr:ext cx="469744" cy="259045"/>
    <xdr:sp macro="" textlink="">
      <xdr:nvSpPr>
        <xdr:cNvPr id="143" name="n_3aveValue【図書館】&#10;一人当たり面積">
          <a:extLst>
            <a:ext uri="{FF2B5EF4-FFF2-40B4-BE49-F238E27FC236}">
              <a16:creationId xmlns:a16="http://schemas.microsoft.com/office/drawing/2014/main" id="{00000000-0008-0000-0F00-00008F000000}"/>
            </a:ext>
          </a:extLst>
        </xdr:cNvPr>
        <xdr:cNvSpPr txBox="1"/>
      </xdr:nvSpPr>
      <xdr:spPr>
        <a:xfrm>
          <a:off x="7626427"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86377</xdr:rowOff>
    </xdr:from>
    <xdr:ext cx="469744" cy="259045"/>
    <xdr:sp macro="" textlink="">
      <xdr:nvSpPr>
        <xdr:cNvPr id="144" name="n_4aveValue【図書館】&#10;一人当たり面積">
          <a:extLst>
            <a:ext uri="{FF2B5EF4-FFF2-40B4-BE49-F238E27FC236}">
              <a16:creationId xmlns:a16="http://schemas.microsoft.com/office/drawing/2014/main" id="{00000000-0008-0000-0F00-000090000000}"/>
            </a:ext>
          </a:extLst>
        </xdr:cNvPr>
        <xdr:cNvSpPr txBox="1"/>
      </xdr:nvSpPr>
      <xdr:spPr>
        <a:xfrm>
          <a:off x="6737427" y="677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162577</xdr:rowOff>
    </xdr:from>
    <xdr:ext cx="469744" cy="259045"/>
    <xdr:sp macro="" textlink="">
      <xdr:nvSpPr>
        <xdr:cNvPr id="145" name="n_1mainValue【図書館】&#10;一人当たり面積">
          <a:extLst>
            <a:ext uri="{FF2B5EF4-FFF2-40B4-BE49-F238E27FC236}">
              <a16:creationId xmlns:a16="http://schemas.microsoft.com/office/drawing/2014/main" id="{00000000-0008-0000-0F00-000091000000}"/>
            </a:ext>
          </a:extLst>
        </xdr:cNvPr>
        <xdr:cNvSpPr txBox="1"/>
      </xdr:nvSpPr>
      <xdr:spPr>
        <a:xfrm>
          <a:off x="9391727" y="61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162577</xdr:rowOff>
    </xdr:from>
    <xdr:ext cx="469744" cy="259045"/>
    <xdr:sp macro="" textlink="">
      <xdr:nvSpPr>
        <xdr:cNvPr id="146" name="n_2mainValue【図書館】&#10;一人当たり面積">
          <a:extLst>
            <a:ext uri="{FF2B5EF4-FFF2-40B4-BE49-F238E27FC236}">
              <a16:creationId xmlns:a16="http://schemas.microsoft.com/office/drawing/2014/main" id="{00000000-0008-0000-0F00-000092000000}"/>
            </a:ext>
          </a:extLst>
        </xdr:cNvPr>
        <xdr:cNvSpPr txBox="1"/>
      </xdr:nvSpPr>
      <xdr:spPr>
        <a:xfrm>
          <a:off x="8515427" y="61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162577</xdr:rowOff>
    </xdr:from>
    <xdr:ext cx="469744" cy="259045"/>
    <xdr:sp macro="" textlink="">
      <xdr:nvSpPr>
        <xdr:cNvPr id="147" name="n_3mainValue【図書館】&#10;一人当たり面積">
          <a:extLst>
            <a:ext uri="{FF2B5EF4-FFF2-40B4-BE49-F238E27FC236}">
              <a16:creationId xmlns:a16="http://schemas.microsoft.com/office/drawing/2014/main" id="{00000000-0008-0000-0F00-000093000000}"/>
            </a:ext>
          </a:extLst>
        </xdr:cNvPr>
        <xdr:cNvSpPr txBox="1"/>
      </xdr:nvSpPr>
      <xdr:spPr>
        <a:xfrm>
          <a:off x="7626427" y="61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162577</xdr:rowOff>
    </xdr:from>
    <xdr:ext cx="469744" cy="259045"/>
    <xdr:sp macro="" textlink="">
      <xdr:nvSpPr>
        <xdr:cNvPr id="148" name="n_4mainValue【図書館】&#10;一人当たり面積">
          <a:extLst>
            <a:ext uri="{FF2B5EF4-FFF2-40B4-BE49-F238E27FC236}">
              <a16:creationId xmlns:a16="http://schemas.microsoft.com/office/drawing/2014/main" id="{00000000-0008-0000-0F00-000094000000}"/>
            </a:ext>
          </a:extLst>
        </xdr:cNvPr>
        <xdr:cNvSpPr txBox="1"/>
      </xdr:nvSpPr>
      <xdr:spPr>
        <a:xfrm>
          <a:off x="6737427" y="61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00000000-0008-0000-0F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flipV="1">
          <a:off x="4634865" y="96697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00000000-0008-0000-0F00-0000AE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00000000-0008-0000-0F00-0000B0000000}"/>
            </a:ext>
          </a:extLst>
        </xdr:cNvPr>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24782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00000000-0008-0000-0F00-0000B2000000}"/>
            </a:ext>
          </a:extLst>
        </xdr:cNvPr>
        <xdr:cNvSpPr txBox="1"/>
      </xdr:nvSpPr>
      <xdr:spPr>
        <a:xfrm>
          <a:off x="4673600" y="10311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4584700" y="1033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3746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2857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968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120650</xdr:rowOff>
    </xdr:from>
    <xdr:to>
      <xdr:col>24</xdr:col>
      <xdr:colOff>114300</xdr:colOff>
      <xdr:row>58</xdr:row>
      <xdr:rowOff>50800</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45847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143527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00000000-0008-0000-0F00-0000BE000000}"/>
            </a:ext>
          </a:extLst>
        </xdr:cNvPr>
        <xdr:cNvSpPr txBox="1"/>
      </xdr:nvSpPr>
      <xdr:spPr>
        <a:xfrm>
          <a:off x="4673600"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71120</xdr:rowOff>
    </xdr:from>
    <xdr:to>
      <xdr:col>20</xdr:col>
      <xdr:colOff>38100</xdr:colOff>
      <xdr:row>58</xdr:row>
      <xdr:rowOff>1270</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3746500" y="984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121920</xdr:rowOff>
    </xdr:from>
    <xdr:to>
      <xdr:col>24</xdr:col>
      <xdr:colOff>63500</xdr:colOff>
      <xdr:row>58</xdr:row>
      <xdr:rowOff>0</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3797300" y="989457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21590</xdr:rowOff>
    </xdr:from>
    <xdr:to>
      <xdr:col>15</xdr:col>
      <xdr:colOff>101600</xdr:colOff>
      <xdr:row>57</xdr:row>
      <xdr:rowOff>123190</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2857500" y="979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72390</xdr:rowOff>
    </xdr:from>
    <xdr:to>
      <xdr:col>19</xdr:col>
      <xdr:colOff>177800</xdr:colOff>
      <xdr:row>57</xdr:row>
      <xdr:rowOff>121920</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2908300" y="984504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143510</xdr:rowOff>
    </xdr:from>
    <xdr:to>
      <xdr:col>10</xdr:col>
      <xdr:colOff>165100</xdr:colOff>
      <xdr:row>57</xdr:row>
      <xdr:rowOff>73660</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1968500" y="974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22860</xdr:rowOff>
    </xdr:from>
    <xdr:to>
      <xdr:col>15</xdr:col>
      <xdr:colOff>50800</xdr:colOff>
      <xdr:row>57</xdr:row>
      <xdr:rowOff>72390</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2019300" y="979551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141605</xdr:rowOff>
    </xdr:from>
    <xdr:to>
      <xdr:col>6</xdr:col>
      <xdr:colOff>38100</xdr:colOff>
      <xdr:row>64</xdr:row>
      <xdr:rowOff>71755</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1079500" y="1094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22860</xdr:rowOff>
    </xdr:from>
    <xdr:to>
      <xdr:col>10</xdr:col>
      <xdr:colOff>114300</xdr:colOff>
      <xdr:row>64</xdr:row>
      <xdr:rowOff>20955</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flipV="1">
          <a:off x="1130300" y="9795510"/>
          <a:ext cx="889000" cy="1198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114317</xdr:rowOff>
    </xdr:from>
    <xdr:ext cx="405111" cy="259045"/>
    <xdr:sp macro="" textlink="">
      <xdr:nvSpPr>
        <xdr:cNvPr id="199" name="n_1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35820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91457</xdr:rowOff>
    </xdr:from>
    <xdr:ext cx="405111" cy="259045"/>
    <xdr:sp macro="" textlink="">
      <xdr:nvSpPr>
        <xdr:cNvPr id="200" name="n_2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2705744" y="1037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97172</xdr:rowOff>
    </xdr:from>
    <xdr:ext cx="405111" cy="259045"/>
    <xdr:sp macro="" textlink="">
      <xdr:nvSpPr>
        <xdr:cNvPr id="201" name="n_3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1816744"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2" name="n_4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927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17797</xdr:rowOff>
    </xdr:from>
    <xdr:ext cx="405111" cy="259045"/>
    <xdr:sp macro="" textlink="">
      <xdr:nvSpPr>
        <xdr:cNvPr id="203" name="n_1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3582044" y="961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139717</xdr:rowOff>
    </xdr:from>
    <xdr:ext cx="405111" cy="259045"/>
    <xdr:sp macro="" textlink="">
      <xdr:nvSpPr>
        <xdr:cNvPr id="204" name="n_2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2705744" y="956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90187</xdr:rowOff>
    </xdr:from>
    <xdr:ext cx="405111" cy="259045"/>
    <xdr:sp macro="" textlink="">
      <xdr:nvSpPr>
        <xdr:cNvPr id="205" name="n_3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1816744" y="951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62882</xdr:rowOff>
    </xdr:from>
    <xdr:ext cx="405111" cy="259045"/>
    <xdr:sp macro="" textlink="">
      <xdr:nvSpPr>
        <xdr:cNvPr id="206" name="n_4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927744" y="1103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F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00000000-0008-0000-0F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00000000-0008-0000-0F00-0000E6000000}"/>
            </a:ext>
          </a:extLst>
        </xdr:cNvPr>
        <xdr:cNvCxnSpPr/>
      </xdr:nvCxnSpPr>
      <xdr:spPr>
        <a:xfrm flipV="1">
          <a:off x="10476865" y="9742170"/>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00000000-0008-0000-0F00-0000E7000000}"/>
            </a:ext>
          </a:extLst>
        </xdr:cNvPr>
        <xdr:cNvSpPr txBox="1"/>
      </xdr:nvSpPr>
      <xdr:spPr>
        <a:xfrm>
          <a:off x="10515600" y="10993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a:off x="10388600" y="1098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00000000-0008-0000-0F00-0000E9000000}"/>
            </a:ext>
          </a:extLst>
        </xdr:cNvPr>
        <xdr:cNvSpPr txBox="1"/>
      </xdr:nvSpPr>
      <xdr:spPr>
        <a:xfrm>
          <a:off x="10515600" y="951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10388600" y="974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00000000-0008-0000-0F00-0000EB000000}"/>
            </a:ext>
          </a:extLst>
        </xdr:cNvPr>
        <xdr:cNvSpPr txBox="1"/>
      </xdr:nvSpPr>
      <xdr:spPr>
        <a:xfrm>
          <a:off x="10515600" y="105638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10426700" y="1071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9588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86995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7810500" y="1065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6921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109220</xdr:rowOff>
    </xdr:from>
    <xdr:to>
      <xdr:col>55</xdr:col>
      <xdr:colOff>50800</xdr:colOff>
      <xdr:row>64</xdr:row>
      <xdr:rowOff>39370</xdr:rowOff>
    </xdr:to>
    <xdr:sp macro="" textlink="">
      <xdr:nvSpPr>
        <xdr:cNvPr id="246" name="楕円 245">
          <a:extLst>
            <a:ext uri="{FF2B5EF4-FFF2-40B4-BE49-F238E27FC236}">
              <a16:creationId xmlns:a16="http://schemas.microsoft.com/office/drawing/2014/main" id="{00000000-0008-0000-0F00-0000F6000000}"/>
            </a:ext>
          </a:extLst>
        </xdr:cNvPr>
        <xdr:cNvSpPr/>
      </xdr:nvSpPr>
      <xdr:spPr>
        <a:xfrm>
          <a:off x="10426700" y="1091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24147</xdr:rowOff>
    </xdr:from>
    <xdr:ext cx="469744" cy="259045"/>
    <xdr:sp macro="" textlink="">
      <xdr:nvSpPr>
        <xdr:cNvPr id="247" name="【体育館・プール】&#10;一人当たり面積該当値テキスト">
          <a:extLst>
            <a:ext uri="{FF2B5EF4-FFF2-40B4-BE49-F238E27FC236}">
              <a16:creationId xmlns:a16="http://schemas.microsoft.com/office/drawing/2014/main" id="{00000000-0008-0000-0F00-0000F7000000}"/>
            </a:ext>
          </a:extLst>
        </xdr:cNvPr>
        <xdr:cNvSpPr txBox="1"/>
      </xdr:nvSpPr>
      <xdr:spPr>
        <a:xfrm>
          <a:off x="10515600" y="1082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109220</xdr:rowOff>
    </xdr:from>
    <xdr:to>
      <xdr:col>50</xdr:col>
      <xdr:colOff>165100</xdr:colOff>
      <xdr:row>64</xdr:row>
      <xdr:rowOff>39370</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9588500" y="1091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160020</xdr:rowOff>
    </xdr:from>
    <xdr:to>
      <xdr:col>55</xdr:col>
      <xdr:colOff>0</xdr:colOff>
      <xdr:row>63</xdr:row>
      <xdr:rowOff>160020</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a:off x="9639300" y="109613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109220</xdr:rowOff>
    </xdr:from>
    <xdr:to>
      <xdr:col>46</xdr:col>
      <xdr:colOff>38100</xdr:colOff>
      <xdr:row>64</xdr:row>
      <xdr:rowOff>39370</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8699500" y="1091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160020</xdr:rowOff>
    </xdr:from>
    <xdr:to>
      <xdr:col>50</xdr:col>
      <xdr:colOff>114300</xdr:colOff>
      <xdr:row>63</xdr:row>
      <xdr:rowOff>160020</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a:off x="8750300" y="109613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109220</xdr:rowOff>
    </xdr:from>
    <xdr:to>
      <xdr:col>41</xdr:col>
      <xdr:colOff>101600</xdr:colOff>
      <xdr:row>64</xdr:row>
      <xdr:rowOff>39370</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7810500" y="1091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160020</xdr:rowOff>
    </xdr:from>
    <xdr:to>
      <xdr:col>45</xdr:col>
      <xdr:colOff>177800</xdr:colOff>
      <xdr:row>63</xdr:row>
      <xdr:rowOff>160020</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a:off x="7861300" y="109613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109220</xdr:rowOff>
    </xdr:from>
    <xdr:to>
      <xdr:col>36</xdr:col>
      <xdr:colOff>165100</xdr:colOff>
      <xdr:row>64</xdr:row>
      <xdr:rowOff>39370</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6921500" y="1091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160020</xdr:rowOff>
    </xdr:from>
    <xdr:to>
      <xdr:col>41</xdr:col>
      <xdr:colOff>50800</xdr:colOff>
      <xdr:row>63</xdr:row>
      <xdr:rowOff>160020</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a:off x="6972300" y="109613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00000000-0008-0000-0F00-000000010000}"/>
            </a:ext>
          </a:extLst>
        </xdr:cNvPr>
        <xdr:cNvSpPr txBox="1"/>
      </xdr:nvSpPr>
      <xdr:spPr>
        <a:xfrm>
          <a:off x="93917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00000000-0008-0000-0F00-000001010000}"/>
            </a:ext>
          </a:extLst>
        </xdr:cNvPr>
        <xdr:cNvSpPr txBox="1"/>
      </xdr:nvSpPr>
      <xdr:spPr>
        <a:xfrm>
          <a:off x="85154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145432</xdr:rowOff>
    </xdr:from>
    <xdr:ext cx="469744" cy="259045"/>
    <xdr:sp macro="" textlink="">
      <xdr:nvSpPr>
        <xdr:cNvPr id="258" name="n_3aveValue【体育館・プール】&#10;一人当たり面積">
          <a:extLst>
            <a:ext uri="{FF2B5EF4-FFF2-40B4-BE49-F238E27FC236}">
              <a16:creationId xmlns:a16="http://schemas.microsoft.com/office/drawing/2014/main" id="{00000000-0008-0000-0F00-000002010000}"/>
            </a:ext>
          </a:extLst>
        </xdr:cNvPr>
        <xdr:cNvSpPr txBox="1"/>
      </xdr:nvSpPr>
      <xdr:spPr>
        <a:xfrm>
          <a:off x="7626427" y="1043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36847</xdr:rowOff>
    </xdr:from>
    <xdr:ext cx="469744" cy="259045"/>
    <xdr:sp macro="" textlink="">
      <xdr:nvSpPr>
        <xdr:cNvPr id="259" name="n_4aveValue【体育館・プール】&#10;一人当たり面積">
          <a:extLst>
            <a:ext uri="{FF2B5EF4-FFF2-40B4-BE49-F238E27FC236}">
              <a16:creationId xmlns:a16="http://schemas.microsoft.com/office/drawing/2014/main" id="{00000000-0008-0000-0F00-000003010000}"/>
            </a:ext>
          </a:extLst>
        </xdr:cNvPr>
        <xdr:cNvSpPr txBox="1"/>
      </xdr:nvSpPr>
      <xdr:spPr>
        <a:xfrm>
          <a:off x="67374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30497</xdr:rowOff>
    </xdr:from>
    <xdr:ext cx="469744" cy="259045"/>
    <xdr:sp macro="" textlink="">
      <xdr:nvSpPr>
        <xdr:cNvPr id="260" name="n_1mainValue【体育館・プール】&#10;一人当たり面積">
          <a:extLst>
            <a:ext uri="{FF2B5EF4-FFF2-40B4-BE49-F238E27FC236}">
              <a16:creationId xmlns:a16="http://schemas.microsoft.com/office/drawing/2014/main" id="{00000000-0008-0000-0F00-000004010000}"/>
            </a:ext>
          </a:extLst>
        </xdr:cNvPr>
        <xdr:cNvSpPr txBox="1"/>
      </xdr:nvSpPr>
      <xdr:spPr>
        <a:xfrm>
          <a:off x="9391727" y="1100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30497</xdr:rowOff>
    </xdr:from>
    <xdr:ext cx="469744" cy="259045"/>
    <xdr:sp macro="" textlink="">
      <xdr:nvSpPr>
        <xdr:cNvPr id="261" name="n_2mainValue【体育館・プール】&#10;一人当たり面積">
          <a:extLst>
            <a:ext uri="{FF2B5EF4-FFF2-40B4-BE49-F238E27FC236}">
              <a16:creationId xmlns:a16="http://schemas.microsoft.com/office/drawing/2014/main" id="{00000000-0008-0000-0F00-000005010000}"/>
            </a:ext>
          </a:extLst>
        </xdr:cNvPr>
        <xdr:cNvSpPr txBox="1"/>
      </xdr:nvSpPr>
      <xdr:spPr>
        <a:xfrm>
          <a:off x="8515427" y="1100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30497</xdr:rowOff>
    </xdr:from>
    <xdr:ext cx="469744" cy="259045"/>
    <xdr:sp macro="" textlink="">
      <xdr:nvSpPr>
        <xdr:cNvPr id="262" name="n_3mainValue【体育館・プール】&#10;一人当たり面積">
          <a:extLst>
            <a:ext uri="{FF2B5EF4-FFF2-40B4-BE49-F238E27FC236}">
              <a16:creationId xmlns:a16="http://schemas.microsoft.com/office/drawing/2014/main" id="{00000000-0008-0000-0F00-000006010000}"/>
            </a:ext>
          </a:extLst>
        </xdr:cNvPr>
        <xdr:cNvSpPr txBox="1"/>
      </xdr:nvSpPr>
      <xdr:spPr>
        <a:xfrm>
          <a:off x="7626427" y="1100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30497</xdr:rowOff>
    </xdr:from>
    <xdr:ext cx="469744" cy="259045"/>
    <xdr:sp macro="" textlink="">
      <xdr:nvSpPr>
        <xdr:cNvPr id="263" name="n_4mainValue【体育館・プール】&#10;一人当たり面積">
          <a:extLst>
            <a:ext uri="{FF2B5EF4-FFF2-40B4-BE49-F238E27FC236}">
              <a16:creationId xmlns:a16="http://schemas.microsoft.com/office/drawing/2014/main" id="{00000000-0008-0000-0F00-000007010000}"/>
            </a:ext>
          </a:extLst>
        </xdr:cNvPr>
        <xdr:cNvSpPr txBox="1"/>
      </xdr:nvSpPr>
      <xdr:spPr>
        <a:xfrm>
          <a:off x="6737427" y="1100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F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16527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673600" y="14075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584700" y="1409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746500" y="1408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857500" y="1406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9685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079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152400</xdr:rowOff>
    </xdr:from>
    <xdr:to>
      <xdr:col>24</xdr:col>
      <xdr:colOff>114300</xdr:colOff>
      <xdr:row>81</xdr:row>
      <xdr:rowOff>82550</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584700" y="1386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3827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673600" y="13719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128270</xdr:rowOff>
    </xdr:from>
    <xdr:to>
      <xdr:col>20</xdr:col>
      <xdr:colOff>38100</xdr:colOff>
      <xdr:row>81</xdr:row>
      <xdr:rowOff>58420</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746500" y="1384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7620</xdr:rowOff>
    </xdr:from>
    <xdr:to>
      <xdr:col>24</xdr:col>
      <xdr:colOff>63500</xdr:colOff>
      <xdr:row>81</xdr:row>
      <xdr:rowOff>31750</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797300" y="1389507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154939</xdr:rowOff>
    </xdr:from>
    <xdr:to>
      <xdr:col>15</xdr:col>
      <xdr:colOff>101600</xdr:colOff>
      <xdr:row>81</xdr:row>
      <xdr:rowOff>85089</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857500" y="1387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7620</xdr:rowOff>
    </xdr:from>
    <xdr:to>
      <xdr:col>19</xdr:col>
      <xdr:colOff>177800</xdr:colOff>
      <xdr:row>81</xdr:row>
      <xdr:rowOff>34289</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flipV="1">
          <a:off x="2908300" y="1389507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128270</xdr:rowOff>
    </xdr:from>
    <xdr:to>
      <xdr:col>10</xdr:col>
      <xdr:colOff>165100</xdr:colOff>
      <xdr:row>81</xdr:row>
      <xdr:rowOff>58420</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968500" y="1384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7620</xdr:rowOff>
    </xdr:from>
    <xdr:to>
      <xdr:col>15</xdr:col>
      <xdr:colOff>50800</xdr:colOff>
      <xdr:row>81</xdr:row>
      <xdr:rowOff>34289</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2019300" y="1389507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101600</xdr:rowOff>
    </xdr:from>
    <xdr:to>
      <xdr:col>6</xdr:col>
      <xdr:colOff>38100</xdr:colOff>
      <xdr:row>81</xdr:row>
      <xdr:rowOff>31750</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079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152400</xdr:rowOff>
    </xdr:from>
    <xdr:to>
      <xdr:col>10</xdr:col>
      <xdr:colOff>114300</xdr:colOff>
      <xdr:row>81</xdr:row>
      <xdr:rowOff>7620</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130300" y="138684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120666</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582044" y="14179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93997</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705744" y="1415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83838</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816744" y="1414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53357</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927744" y="1411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74947</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582044" y="1361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101616</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705744" y="1364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74947</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816744" y="1361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48277</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927744" y="1359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00000000-0008-0000-0F00-000053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flipV="1">
          <a:off x="10476865" y="13354050"/>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00000000-0008-0000-0F00-000055010000}"/>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00000000-0008-0000-0F00-000057010000}"/>
            </a:ext>
          </a:extLst>
        </xdr:cNvPr>
        <xdr:cNvSpPr txBox="1"/>
      </xdr:nvSpPr>
      <xdr:spPr>
        <a:xfrm>
          <a:off x="10515600" y="1312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10388600" y="1335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45" name="【福祉施設】&#10;一人当たり面積平均値テキスト">
          <a:extLst>
            <a:ext uri="{FF2B5EF4-FFF2-40B4-BE49-F238E27FC236}">
              <a16:creationId xmlns:a16="http://schemas.microsoft.com/office/drawing/2014/main" id="{00000000-0008-0000-0F00-000059010000}"/>
            </a:ext>
          </a:extLst>
        </xdr:cNvPr>
        <xdr:cNvSpPr txBox="1"/>
      </xdr:nvSpPr>
      <xdr:spPr>
        <a:xfrm>
          <a:off x="10515600" y="14091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00000000-0008-0000-0F00-00005A010000}"/>
            </a:ext>
          </a:extLst>
        </xdr:cNvPr>
        <xdr:cNvSpPr/>
      </xdr:nvSpPr>
      <xdr:spPr>
        <a:xfrm>
          <a:off x="10426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00000000-0008-0000-0F00-00005B010000}"/>
            </a:ext>
          </a:extLst>
        </xdr:cNvPr>
        <xdr:cNvSpPr/>
      </xdr:nvSpPr>
      <xdr:spPr>
        <a:xfrm>
          <a:off x="9588500" y="1424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00000000-0008-0000-0F00-00005C010000}"/>
            </a:ext>
          </a:extLst>
        </xdr:cNvPr>
        <xdr:cNvSpPr/>
      </xdr:nvSpPr>
      <xdr:spPr>
        <a:xfrm>
          <a:off x="8699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00000000-0008-0000-0F00-00005D010000}"/>
            </a:ext>
          </a:extLst>
        </xdr:cNvPr>
        <xdr:cNvSpPr/>
      </xdr:nvSpPr>
      <xdr:spPr>
        <a:xfrm>
          <a:off x="7810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6921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F00-00005F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F00-000060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F00-000061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F00-000062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107314</xdr:rowOff>
    </xdr:from>
    <xdr:to>
      <xdr:col>55</xdr:col>
      <xdr:colOff>50800</xdr:colOff>
      <xdr:row>84</xdr:row>
      <xdr:rowOff>37464</xdr:rowOff>
    </xdr:to>
    <xdr:sp macro="" textlink="">
      <xdr:nvSpPr>
        <xdr:cNvPr id="356" name="楕円 355">
          <a:extLst>
            <a:ext uri="{FF2B5EF4-FFF2-40B4-BE49-F238E27FC236}">
              <a16:creationId xmlns:a16="http://schemas.microsoft.com/office/drawing/2014/main" id="{00000000-0008-0000-0F00-000064010000}"/>
            </a:ext>
          </a:extLst>
        </xdr:cNvPr>
        <xdr:cNvSpPr/>
      </xdr:nvSpPr>
      <xdr:spPr>
        <a:xfrm>
          <a:off x="104267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85741</xdr:rowOff>
    </xdr:from>
    <xdr:ext cx="469744" cy="259045"/>
    <xdr:sp macro="" textlink="">
      <xdr:nvSpPr>
        <xdr:cNvPr id="357" name="【福祉施設】&#10;一人当たり面積該当値テキスト">
          <a:extLst>
            <a:ext uri="{FF2B5EF4-FFF2-40B4-BE49-F238E27FC236}">
              <a16:creationId xmlns:a16="http://schemas.microsoft.com/office/drawing/2014/main" id="{00000000-0008-0000-0F00-000065010000}"/>
            </a:ext>
          </a:extLst>
        </xdr:cNvPr>
        <xdr:cNvSpPr txBox="1"/>
      </xdr:nvSpPr>
      <xdr:spPr>
        <a:xfrm>
          <a:off x="10515600" y="14316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101600</xdr:rowOff>
    </xdr:from>
    <xdr:to>
      <xdr:col>50</xdr:col>
      <xdr:colOff>165100</xdr:colOff>
      <xdr:row>84</xdr:row>
      <xdr:rowOff>31750</xdr:rowOff>
    </xdr:to>
    <xdr:sp macro="" textlink="">
      <xdr:nvSpPr>
        <xdr:cNvPr id="358" name="楕円 357">
          <a:extLst>
            <a:ext uri="{FF2B5EF4-FFF2-40B4-BE49-F238E27FC236}">
              <a16:creationId xmlns:a16="http://schemas.microsoft.com/office/drawing/2014/main" id="{00000000-0008-0000-0F00-000066010000}"/>
            </a:ext>
          </a:extLst>
        </xdr:cNvPr>
        <xdr:cNvSpPr/>
      </xdr:nvSpPr>
      <xdr:spPr>
        <a:xfrm>
          <a:off x="9588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152400</xdr:rowOff>
    </xdr:from>
    <xdr:to>
      <xdr:col>55</xdr:col>
      <xdr:colOff>0</xdr:colOff>
      <xdr:row>83</xdr:row>
      <xdr:rowOff>158114</xdr:rowOff>
    </xdr:to>
    <xdr:cxnSp macro="">
      <xdr:nvCxnSpPr>
        <xdr:cNvPr id="359" name="直線コネクタ 358">
          <a:extLst>
            <a:ext uri="{FF2B5EF4-FFF2-40B4-BE49-F238E27FC236}">
              <a16:creationId xmlns:a16="http://schemas.microsoft.com/office/drawing/2014/main" id="{00000000-0008-0000-0F00-000067010000}"/>
            </a:ext>
          </a:extLst>
        </xdr:cNvPr>
        <xdr:cNvCxnSpPr/>
      </xdr:nvCxnSpPr>
      <xdr:spPr>
        <a:xfrm>
          <a:off x="9639300" y="14382750"/>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118745</xdr:rowOff>
    </xdr:from>
    <xdr:to>
      <xdr:col>46</xdr:col>
      <xdr:colOff>38100</xdr:colOff>
      <xdr:row>84</xdr:row>
      <xdr:rowOff>48895</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8699500" y="1434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152400</xdr:rowOff>
    </xdr:from>
    <xdr:to>
      <xdr:col>50</xdr:col>
      <xdr:colOff>114300</xdr:colOff>
      <xdr:row>83</xdr:row>
      <xdr:rowOff>169545</xdr:rowOff>
    </xdr:to>
    <xdr:cxnSp macro="">
      <xdr:nvCxnSpPr>
        <xdr:cNvPr id="361" name="直線コネクタ 360">
          <a:extLst>
            <a:ext uri="{FF2B5EF4-FFF2-40B4-BE49-F238E27FC236}">
              <a16:creationId xmlns:a16="http://schemas.microsoft.com/office/drawing/2014/main" id="{00000000-0008-0000-0F00-000069010000}"/>
            </a:ext>
          </a:extLst>
        </xdr:cNvPr>
        <xdr:cNvCxnSpPr/>
      </xdr:nvCxnSpPr>
      <xdr:spPr>
        <a:xfrm flipV="1">
          <a:off x="8750300" y="143827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118745</xdr:rowOff>
    </xdr:from>
    <xdr:to>
      <xdr:col>41</xdr:col>
      <xdr:colOff>101600</xdr:colOff>
      <xdr:row>84</xdr:row>
      <xdr:rowOff>48895</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7810500" y="1434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169545</xdr:rowOff>
    </xdr:from>
    <xdr:to>
      <xdr:col>45</xdr:col>
      <xdr:colOff>177800</xdr:colOff>
      <xdr:row>83</xdr:row>
      <xdr:rowOff>169545</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7861300" y="143998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107314</xdr:rowOff>
    </xdr:from>
    <xdr:to>
      <xdr:col>36</xdr:col>
      <xdr:colOff>165100</xdr:colOff>
      <xdr:row>84</xdr:row>
      <xdr:rowOff>37464</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69215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158114</xdr:rowOff>
    </xdr:from>
    <xdr:to>
      <xdr:col>41</xdr:col>
      <xdr:colOff>50800</xdr:colOff>
      <xdr:row>83</xdr:row>
      <xdr:rowOff>169545</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6972300" y="14388464"/>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134002</xdr:rowOff>
    </xdr:from>
    <xdr:ext cx="469744" cy="259045"/>
    <xdr:sp macro="" textlink="">
      <xdr:nvSpPr>
        <xdr:cNvPr id="366" name="n_1aveValue【福祉施設】&#10;一人当たり面積">
          <a:extLst>
            <a:ext uri="{FF2B5EF4-FFF2-40B4-BE49-F238E27FC236}">
              <a16:creationId xmlns:a16="http://schemas.microsoft.com/office/drawing/2014/main" id="{00000000-0008-0000-0F00-00006E010000}"/>
            </a:ext>
          </a:extLst>
        </xdr:cNvPr>
        <xdr:cNvSpPr txBox="1"/>
      </xdr:nvSpPr>
      <xdr:spPr>
        <a:xfrm>
          <a:off x="9391727" y="1402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122572</xdr:rowOff>
    </xdr:from>
    <xdr:ext cx="469744" cy="259045"/>
    <xdr:sp macro="" textlink="">
      <xdr:nvSpPr>
        <xdr:cNvPr id="367" name="n_2aveValue【福祉施設】&#10;一人当たり面積">
          <a:extLst>
            <a:ext uri="{FF2B5EF4-FFF2-40B4-BE49-F238E27FC236}">
              <a16:creationId xmlns:a16="http://schemas.microsoft.com/office/drawing/2014/main" id="{00000000-0008-0000-0F00-00006F010000}"/>
            </a:ext>
          </a:extLst>
        </xdr:cNvPr>
        <xdr:cNvSpPr txBox="1"/>
      </xdr:nvSpPr>
      <xdr:spPr>
        <a:xfrm>
          <a:off x="8515427" y="1401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162577</xdr:rowOff>
    </xdr:from>
    <xdr:ext cx="469744" cy="259045"/>
    <xdr:sp macro="" textlink="">
      <xdr:nvSpPr>
        <xdr:cNvPr id="368" name="n_3aveValue【福祉施設】&#10;一人当たり面積">
          <a:extLst>
            <a:ext uri="{FF2B5EF4-FFF2-40B4-BE49-F238E27FC236}">
              <a16:creationId xmlns:a16="http://schemas.microsoft.com/office/drawing/2014/main" id="{00000000-0008-0000-0F00-000070010000}"/>
            </a:ext>
          </a:extLst>
        </xdr:cNvPr>
        <xdr:cNvSpPr txBox="1"/>
      </xdr:nvSpPr>
      <xdr:spPr>
        <a:xfrm>
          <a:off x="7626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2557</xdr:rowOff>
    </xdr:from>
    <xdr:ext cx="469744" cy="259045"/>
    <xdr:sp macro="" textlink="">
      <xdr:nvSpPr>
        <xdr:cNvPr id="369" name="n_4aveValue【福祉施設】&#10;一人当たり面積">
          <a:extLst>
            <a:ext uri="{FF2B5EF4-FFF2-40B4-BE49-F238E27FC236}">
              <a16:creationId xmlns:a16="http://schemas.microsoft.com/office/drawing/2014/main" id="{00000000-0008-0000-0F00-000071010000}"/>
            </a:ext>
          </a:extLst>
        </xdr:cNvPr>
        <xdr:cNvSpPr txBox="1"/>
      </xdr:nvSpPr>
      <xdr:spPr>
        <a:xfrm>
          <a:off x="6737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22877</xdr:rowOff>
    </xdr:from>
    <xdr:ext cx="469744" cy="259045"/>
    <xdr:sp macro="" textlink="">
      <xdr:nvSpPr>
        <xdr:cNvPr id="370" name="n_1mainValue【福祉施設】&#10;一人当たり面積">
          <a:extLst>
            <a:ext uri="{FF2B5EF4-FFF2-40B4-BE49-F238E27FC236}">
              <a16:creationId xmlns:a16="http://schemas.microsoft.com/office/drawing/2014/main" id="{00000000-0008-0000-0F00-000072010000}"/>
            </a:ext>
          </a:extLst>
        </xdr:cNvPr>
        <xdr:cNvSpPr txBox="1"/>
      </xdr:nvSpPr>
      <xdr:spPr>
        <a:xfrm>
          <a:off x="93917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40022</xdr:rowOff>
    </xdr:from>
    <xdr:ext cx="469744" cy="259045"/>
    <xdr:sp macro="" textlink="">
      <xdr:nvSpPr>
        <xdr:cNvPr id="371" name="n_2mainValue【福祉施設】&#10;一人当たり面積">
          <a:extLst>
            <a:ext uri="{FF2B5EF4-FFF2-40B4-BE49-F238E27FC236}">
              <a16:creationId xmlns:a16="http://schemas.microsoft.com/office/drawing/2014/main" id="{00000000-0008-0000-0F00-000073010000}"/>
            </a:ext>
          </a:extLst>
        </xdr:cNvPr>
        <xdr:cNvSpPr txBox="1"/>
      </xdr:nvSpPr>
      <xdr:spPr>
        <a:xfrm>
          <a:off x="8515427" y="14441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40022</xdr:rowOff>
    </xdr:from>
    <xdr:ext cx="469744" cy="259045"/>
    <xdr:sp macro="" textlink="">
      <xdr:nvSpPr>
        <xdr:cNvPr id="372" name="n_3mainValue【福祉施設】&#10;一人当たり面積">
          <a:extLst>
            <a:ext uri="{FF2B5EF4-FFF2-40B4-BE49-F238E27FC236}">
              <a16:creationId xmlns:a16="http://schemas.microsoft.com/office/drawing/2014/main" id="{00000000-0008-0000-0F00-000074010000}"/>
            </a:ext>
          </a:extLst>
        </xdr:cNvPr>
        <xdr:cNvSpPr txBox="1"/>
      </xdr:nvSpPr>
      <xdr:spPr>
        <a:xfrm>
          <a:off x="7626427" y="14441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28591</xdr:rowOff>
    </xdr:from>
    <xdr:ext cx="469744" cy="259045"/>
    <xdr:sp macro="" textlink="">
      <xdr:nvSpPr>
        <xdr:cNvPr id="373" name="n_4mainValue【福祉施設】&#10;一人当たり面積">
          <a:extLst>
            <a:ext uri="{FF2B5EF4-FFF2-40B4-BE49-F238E27FC236}">
              <a16:creationId xmlns:a16="http://schemas.microsoft.com/office/drawing/2014/main" id="{00000000-0008-0000-0F00-000075010000}"/>
            </a:ext>
          </a:extLst>
        </xdr:cNvPr>
        <xdr:cNvSpPr txBox="1"/>
      </xdr:nvSpPr>
      <xdr:spPr>
        <a:xfrm>
          <a:off x="6737427" y="1443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0F00-000076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0F00-000077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0F00-000078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F00-000079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00000000-0008-0000-0F00-00007E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00000000-0008-0000-0F00-00007F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00000000-0008-0000-0F00-000080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00000000-0008-0000-0F00-000081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00000000-0008-0000-0F00-00008E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flipV="1">
          <a:off x="4634865"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00000000-0008-0000-0F00-000090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00000000-0008-0000-0F00-000092010000}"/>
            </a:ext>
          </a:extLst>
        </xdr:cNvPr>
        <xdr:cNvSpPr txBox="1"/>
      </xdr:nvSpPr>
      <xdr:spPr>
        <a:xfrm>
          <a:off x="4673600" y="1692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a:off x="4546600" y="1714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18522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00000000-0008-0000-0F00-000094010000}"/>
            </a:ext>
          </a:extLst>
        </xdr:cNvPr>
        <xdr:cNvSpPr txBox="1"/>
      </xdr:nvSpPr>
      <xdr:spPr>
        <a:xfrm>
          <a:off x="4673600" y="18020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00000000-0008-0000-0F00-000095010000}"/>
            </a:ext>
          </a:extLst>
        </xdr:cNvPr>
        <xdr:cNvSpPr/>
      </xdr:nvSpPr>
      <xdr:spPr>
        <a:xfrm>
          <a:off x="45847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00000000-0008-0000-0F00-000096010000}"/>
            </a:ext>
          </a:extLst>
        </xdr:cNvPr>
        <xdr:cNvSpPr/>
      </xdr:nvSpPr>
      <xdr:spPr>
        <a:xfrm>
          <a:off x="3746500" y="1801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00000000-0008-0000-0F00-000097010000}"/>
            </a:ext>
          </a:extLst>
        </xdr:cNvPr>
        <xdr:cNvSpPr/>
      </xdr:nvSpPr>
      <xdr:spPr>
        <a:xfrm>
          <a:off x="2857500" y="1799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08" name="フローチャート: 判断 407">
          <a:extLst>
            <a:ext uri="{FF2B5EF4-FFF2-40B4-BE49-F238E27FC236}">
              <a16:creationId xmlns:a16="http://schemas.microsoft.com/office/drawing/2014/main" id="{00000000-0008-0000-0F00-000098010000}"/>
            </a:ext>
          </a:extLst>
        </xdr:cNvPr>
        <xdr:cNvSpPr/>
      </xdr:nvSpPr>
      <xdr:spPr>
        <a:xfrm>
          <a:off x="1968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160927</xdr:rowOff>
    </xdr:from>
    <xdr:to>
      <xdr:col>6</xdr:col>
      <xdr:colOff>38100</xdr:colOff>
      <xdr:row>105</xdr:row>
      <xdr:rowOff>91077</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10795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F00-00009A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F00-00009C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F00-00009D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17236</xdr:rowOff>
    </xdr:from>
    <xdr:to>
      <xdr:col>24</xdr:col>
      <xdr:colOff>114300</xdr:colOff>
      <xdr:row>102</xdr:row>
      <xdr:rowOff>118836</xdr:rowOff>
    </xdr:to>
    <xdr:sp macro="" textlink="">
      <xdr:nvSpPr>
        <xdr:cNvPr id="415" name="楕円 414">
          <a:extLst>
            <a:ext uri="{FF2B5EF4-FFF2-40B4-BE49-F238E27FC236}">
              <a16:creationId xmlns:a16="http://schemas.microsoft.com/office/drawing/2014/main" id="{00000000-0008-0000-0F00-00009F010000}"/>
            </a:ext>
          </a:extLst>
        </xdr:cNvPr>
        <xdr:cNvSpPr/>
      </xdr:nvSpPr>
      <xdr:spPr>
        <a:xfrm>
          <a:off x="4584700" y="1750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40113</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00000000-0008-0000-0F00-0000A0010000}"/>
            </a:ext>
          </a:extLst>
        </xdr:cNvPr>
        <xdr:cNvSpPr txBox="1"/>
      </xdr:nvSpPr>
      <xdr:spPr>
        <a:xfrm>
          <a:off x="4673600" y="173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152763</xdr:rowOff>
    </xdr:from>
    <xdr:to>
      <xdr:col>20</xdr:col>
      <xdr:colOff>38100</xdr:colOff>
      <xdr:row>102</xdr:row>
      <xdr:rowOff>82913</xdr:rowOff>
    </xdr:to>
    <xdr:sp macro="" textlink="">
      <xdr:nvSpPr>
        <xdr:cNvPr id="417" name="楕円 416">
          <a:extLst>
            <a:ext uri="{FF2B5EF4-FFF2-40B4-BE49-F238E27FC236}">
              <a16:creationId xmlns:a16="http://schemas.microsoft.com/office/drawing/2014/main" id="{00000000-0008-0000-0F00-0000A1010000}"/>
            </a:ext>
          </a:extLst>
        </xdr:cNvPr>
        <xdr:cNvSpPr/>
      </xdr:nvSpPr>
      <xdr:spPr>
        <a:xfrm>
          <a:off x="3746500" y="17469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32113</xdr:rowOff>
    </xdr:from>
    <xdr:to>
      <xdr:col>24</xdr:col>
      <xdr:colOff>63500</xdr:colOff>
      <xdr:row>102</xdr:row>
      <xdr:rowOff>68036</xdr:rowOff>
    </xdr:to>
    <xdr:cxnSp macro="">
      <xdr:nvCxnSpPr>
        <xdr:cNvPr id="418" name="直線コネクタ 417">
          <a:extLst>
            <a:ext uri="{FF2B5EF4-FFF2-40B4-BE49-F238E27FC236}">
              <a16:creationId xmlns:a16="http://schemas.microsoft.com/office/drawing/2014/main" id="{00000000-0008-0000-0F00-0000A2010000}"/>
            </a:ext>
          </a:extLst>
        </xdr:cNvPr>
        <xdr:cNvCxnSpPr/>
      </xdr:nvCxnSpPr>
      <xdr:spPr>
        <a:xfrm>
          <a:off x="3797300" y="17520013"/>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116839</xdr:rowOff>
    </xdr:from>
    <xdr:to>
      <xdr:col>15</xdr:col>
      <xdr:colOff>101600</xdr:colOff>
      <xdr:row>102</xdr:row>
      <xdr:rowOff>46989</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2857500" y="1743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167639</xdr:rowOff>
    </xdr:from>
    <xdr:to>
      <xdr:col>19</xdr:col>
      <xdr:colOff>177800</xdr:colOff>
      <xdr:row>102</xdr:row>
      <xdr:rowOff>32113</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a:off x="2908300" y="17484089"/>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82550</xdr:rowOff>
    </xdr:from>
    <xdr:to>
      <xdr:col>10</xdr:col>
      <xdr:colOff>165100</xdr:colOff>
      <xdr:row>102</xdr:row>
      <xdr:rowOff>12700</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19685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133350</xdr:rowOff>
    </xdr:from>
    <xdr:to>
      <xdr:col>15</xdr:col>
      <xdr:colOff>50800</xdr:colOff>
      <xdr:row>101</xdr:row>
      <xdr:rowOff>167639</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2019300" y="1744980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46627</xdr:rowOff>
    </xdr:from>
    <xdr:to>
      <xdr:col>6</xdr:col>
      <xdr:colOff>38100</xdr:colOff>
      <xdr:row>101</xdr:row>
      <xdr:rowOff>148227</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1079500" y="1736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97427</xdr:rowOff>
    </xdr:from>
    <xdr:to>
      <xdr:col>10</xdr:col>
      <xdr:colOff>114300</xdr:colOff>
      <xdr:row>101</xdr:row>
      <xdr:rowOff>133350</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1130300" y="1741387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108329</xdr:rowOff>
    </xdr:from>
    <xdr:ext cx="405111" cy="259045"/>
    <xdr:sp macro="" textlink="">
      <xdr:nvSpPr>
        <xdr:cNvPr id="425" name="n_1aveValue【市民会館】&#10;有形固定資産減価償却率">
          <a:extLst>
            <a:ext uri="{FF2B5EF4-FFF2-40B4-BE49-F238E27FC236}">
              <a16:creationId xmlns:a16="http://schemas.microsoft.com/office/drawing/2014/main" id="{00000000-0008-0000-0F00-0000A9010000}"/>
            </a:ext>
          </a:extLst>
        </xdr:cNvPr>
        <xdr:cNvSpPr txBox="1"/>
      </xdr:nvSpPr>
      <xdr:spPr>
        <a:xfrm>
          <a:off x="3582044" y="1811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90369</xdr:rowOff>
    </xdr:from>
    <xdr:ext cx="405111" cy="259045"/>
    <xdr:sp macro="" textlink="">
      <xdr:nvSpPr>
        <xdr:cNvPr id="426" name="n_2aveValue【市民会館】&#10;有形固定資産減価償却率">
          <a:extLst>
            <a:ext uri="{FF2B5EF4-FFF2-40B4-BE49-F238E27FC236}">
              <a16:creationId xmlns:a16="http://schemas.microsoft.com/office/drawing/2014/main" id="{00000000-0008-0000-0F00-0000AA010000}"/>
            </a:ext>
          </a:extLst>
        </xdr:cNvPr>
        <xdr:cNvSpPr txBox="1"/>
      </xdr:nvSpPr>
      <xdr:spPr>
        <a:xfrm>
          <a:off x="2705744" y="1809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72407</xdr:rowOff>
    </xdr:from>
    <xdr:ext cx="405111" cy="259045"/>
    <xdr:sp macro="" textlink="">
      <xdr:nvSpPr>
        <xdr:cNvPr id="427" name="n_3aveValue【市民会館】&#10;有形固定資産減価償却率">
          <a:extLst>
            <a:ext uri="{FF2B5EF4-FFF2-40B4-BE49-F238E27FC236}">
              <a16:creationId xmlns:a16="http://schemas.microsoft.com/office/drawing/2014/main" id="{00000000-0008-0000-0F00-0000AB010000}"/>
            </a:ext>
          </a:extLst>
        </xdr:cNvPr>
        <xdr:cNvSpPr txBox="1"/>
      </xdr:nvSpPr>
      <xdr:spPr>
        <a:xfrm>
          <a:off x="1816744"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82204</xdr:rowOff>
    </xdr:from>
    <xdr:ext cx="405111" cy="259045"/>
    <xdr:sp macro="" textlink="">
      <xdr:nvSpPr>
        <xdr:cNvPr id="428" name="n_4aveValue【市民会館】&#10;有形固定資産減価償却率">
          <a:extLst>
            <a:ext uri="{FF2B5EF4-FFF2-40B4-BE49-F238E27FC236}">
              <a16:creationId xmlns:a16="http://schemas.microsoft.com/office/drawing/2014/main" id="{00000000-0008-0000-0F00-0000AC010000}"/>
            </a:ext>
          </a:extLst>
        </xdr:cNvPr>
        <xdr:cNvSpPr txBox="1"/>
      </xdr:nvSpPr>
      <xdr:spPr>
        <a:xfrm>
          <a:off x="927744" y="1808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99440</xdr:rowOff>
    </xdr:from>
    <xdr:ext cx="405111" cy="259045"/>
    <xdr:sp macro="" textlink="">
      <xdr:nvSpPr>
        <xdr:cNvPr id="429" name="n_1mainValue【市民会館】&#10;有形固定資産減価償却率">
          <a:extLst>
            <a:ext uri="{FF2B5EF4-FFF2-40B4-BE49-F238E27FC236}">
              <a16:creationId xmlns:a16="http://schemas.microsoft.com/office/drawing/2014/main" id="{00000000-0008-0000-0F00-0000AD010000}"/>
            </a:ext>
          </a:extLst>
        </xdr:cNvPr>
        <xdr:cNvSpPr txBox="1"/>
      </xdr:nvSpPr>
      <xdr:spPr>
        <a:xfrm>
          <a:off x="3582044" y="17244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63516</xdr:rowOff>
    </xdr:from>
    <xdr:ext cx="405111" cy="259045"/>
    <xdr:sp macro="" textlink="">
      <xdr:nvSpPr>
        <xdr:cNvPr id="430" name="n_2mainValue【市民会館】&#10;有形固定資産減価償却率">
          <a:extLst>
            <a:ext uri="{FF2B5EF4-FFF2-40B4-BE49-F238E27FC236}">
              <a16:creationId xmlns:a16="http://schemas.microsoft.com/office/drawing/2014/main" id="{00000000-0008-0000-0F00-0000AE010000}"/>
            </a:ext>
          </a:extLst>
        </xdr:cNvPr>
        <xdr:cNvSpPr txBox="1"/>
      </xdr:nvSpPr>
      <xdr:spPr>
        <a:xfrm>
          <a:off x="2705744" y="17208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29227</xdr:rowOff>
    </xdr:from>
    <xdr:ext cx="405111" cy="259045"/>
    <xdr:sp macro="" textlink="">
      <xdr:nvSpPr>
        <xdr:cNvPr id="431" name="n_3mainValue【市民会館】&#10;有形固定資産減価償却率">
          <a:extLst>
            <a:ext uri="{FF2B5EF4-FFF2-40B4-BE49-F238E27FC236}">
              <a16:creationId xmlns:a16="http://schemas.microsoft.com/office/drawing/2014/main" id="{00000000-0008-0000-0F00-0000AF010000}"/>
            </a:ext>
          </a:extLst>
        </xdr:cNvPr>
        <xdr:cNvSpPr txBox="1"/>
      </xdr:nvSpPr>
      <xdr:spPr>
        <a:xfrm>
          <a:off x="1816744" y="1717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164754</xdr:rowOff>
    </xdr:from>
    <xdr:ext cx="405111" cy="259045"/>
    <xdr:sp macro="" textlink="">
      <xdr:nvSpPr>
        <xdr:cNvPr id="432" name="n_4mainValue【市民会館】&#10;有形固定資産減価償却率">
          <a:extLst>
            <a:ext uri="{FF2B5EF4-FFF2-40B4-BE49-F238E27FC236}">
              <a16:creationId xmlns:a16="http://schemas.microsoft.com/office/drawing/2014/main" id="{00000000-0008-0000-0F00-0000B0010000}"/>
            </a:ext>
          </a:extLst>
        </xdr:cNvPr>
        <xdr:cNvSpPr txBox="1"/>
      </xdr:nvSpPr>
      <xdr:spPr>
        <a:xfrm>
          <a:off x="927744" y="1713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00000000-0008-0000-0F00-0000B9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00000000-0008-0000-0F00-0000BA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00000000-0008-0000-0F00-0000BB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00000000-0008-0000-0F00-0000C5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flipV="1">
          <a:off x="10476865" y="17385792"/>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00000000-0008-0000-0F00-0000C7010000}"/>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00000000-0008-0000-0F00-0000C9010000}"/>
            </a:ext>
          </a:extLst>
        </xdr:cNvPr>
        <xdr:cNvSpPr txBox="1"/>
      </xdr:nvSpPr>
      <xdr:spPr>
        <a:xfrm>
          <a:off x="10515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10388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119142</xdr:rowOff>
    </xdr:from>
    <xdr:ext cx="469744" cy="259045"/>
    <xdr:sp macro="" textlink="">
      <xdr:nvSpPr>
        <xdr:cNvPr id="459" name="【市民会館】&#10;一人当たり面積平均値テキスト">
          <a:extLst>
            <a:ext uri="{FF2B5EF4-FFF2-40B4-BE49-F238E27FC236}">
              <a16:creationId xmlns:a16="http://schemas.microsoft.com/office/drawing/2014/main" id="{00000000-0008-0000-0F00-0000CB010000}"/>
            </a:ext>
          </a:extLst>
        </xdr:cNvPr>
        <xdr:cNvSpPr txBox="1"/>
      </xdr:nvSpPr>
      <xdr:spPr>
        <a:xfrm>
          <a:off x="10515600" y="181213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00000000-0008-0000-0F00-0000CC010000}"/>
            </a:ext>
          </a:extLst>
        </xdr:cNvPr>
        <xdr:cNvSpPr/>
      </xdr:nvSpPr>
      <xdr:spPr>
        <a:xfrm>
          <a:off x="10426700" y="1826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00000000-0008-0000-0F00-0000CD010000}"/>
            </a:ext>
          </a:extLst>
        </xdr:cNvPr>
        <xdr:cNvSpPr/>
      </xdr:nvSpPr>
      <xdr:spPr>
        <a:xfrm>
          <a:off x="9588500" y="1827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00000000-0008-0000-0F00-0000CE010000}"/>
            </a:ext>
          </a:extLst>
        </xdr:cNvPr>
        <xdr:cNvSpPr/>
      </xdr:nvSpPr>
      <xdr:spPr>
        <a:xfrm>
          <a:off x="8699500" y="1827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93980</xdr:rowOff>
    </xdr:from>
    <xdr:to>
      <xdr:col>41</xdr:col>
      <xdr:colOff>101600</xdr:colOff>
      <xdr:row>107</xdr:row>
      <xdr:rowOff>24130</xdr:rowOff>
    </xdr:to>
    <xdr:sp macro="" textlink="">
      <xdr:nvSpPr>
        <xdr:cNvPr id="463" name="フローチャート: 判断 462">
          <a:extLst>
            <a:ext uri="{FF2B5EF4-FFF2-40B4-BE49-F238E27FC236}">
              <a16:creationId xmlns:a16="http://schemas.microsoft.com/office/drawing/2014/main" id="{00000000-0008-0000-0F00-0000CF010000}"/>
            </a:ext>
          </a:extLst>
        </xdr:cNvPr>
        <xdr:cNvSpPr/>
      </xdr:nvSpPr>
      <xdr:spPr>
        <a:xfrm>
          <a:off x="78105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64" name="フローチャート: 判断 463">
          <a:extLst>
            <a:ext uri="{FF2B5EF4-FFF2-40B4-BE49-F238E27FC236}">
              <a16:creationId xmlns:a16="http://schemas.microsoft.com/office/drawing/2014/main" id="{00000000-0008-0000-0F00-0000D0010000}"/>
            </a:ext>
          </a:extLst>
        </xdr:cNvPr>
        <xdr:cNvSpPr/>
      </xdr:nvSpPr>
      <xdr:spPr>
        <a:xfrm>
          <a:off x="6921500" y="1827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F00-0000D1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F00-0000D2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0000000-0008-0000-0F00-0000D4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0000000-0008-0000-0F00-0000D5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75692</xdr:rowOff>
    </xdr:from>
    <xdr:to>
      <xdr:col>55</xdr:col>
      <xdr:colOff>50800</xdr:colOff>
      <xdr:row>108</xdr:row>
      <xdr:rowOff>5842</xdr:rowOff>
    </xdr:to>
    <xdr:sp macro="" textlink="">
      <xdr:nvSpPr>
        <xdr:cNvPr id="470" name="楕円 469">
          <a:extLst>
            <a:ext uri="{FF2B5EF4-FFF2-40B4-BE49-F238E27FC236}">
              <a16:creationId xmlns:a16="http://schemas.microsoft.com/office/drawing/2014/main" id="{00000000-0008-0000-0F00-0000D6010000}"/>
            </a:ext>
          </a:extLst>
        </xdr:cNvPr>
        <xdr:cNvSpPr/>
      </xdr:nvSpPr>
      <xdr:spPr>
        <a:xfrm>
          <a:off x="104267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162069</xdr:rowOff>
    </xdr:from>
    <xdr:ext cx="469744" cy="259045"/>
    <xdr:sp macro="" textlink="">
      <xdr:nvSpPr>
        <xdr:cNvPr id="471" name="【市民会館】&#10;一人当たり面積該当値テキスト">
          <a:extLst>
            <a:ext uri="{FF2B5EF4-FFF2-40B4-BE49-F238E27FC236}">
              <a16:creationId xmlns:a16="http://schemas.microsoft.com/office/drawing/2014/main" id="{00000000-0008-0000-0F00-0000D7010000}"/>
            </a:ext>
          </a:extLst>
        </xdr:cNvPr>
        <xdr:cNvSpPr txBox="1"/>
      </xdr:nvSpPr>
      <xdr:spPr>
        <a:xfrm>
          <a:off x="10515600" y="18335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75692</xdr:rowOff>
    </xdr:from>
    <xdr:to>
      <xdr:col>50</xdr:col>
      <xdr:colOff>165100</xdr:colOff>
      <xdr:row>108</xdr:row>
      <xdr:rowOff>5842</xdr:rowOff>
    </xdr:to>
    <xdr:sp macro="" textlink="">
      <xdr:nvSpPr>
        <xdr:cNvPr id="472" name="楕円 471">
          <a:extLst>
            <a:ext uri="{FF2B5EF4-FFF2-40B4-BE49-F238E27FC236}">
              <a16:creationId xmlns:a16="http://schemas.microsoft.com/office/drawing/2014/main" id="{00000000-0008-0000-0F00-0000D8010000}"/>
            </a:ext>
          </a:extLst>
        </xdr:cNvPr>
        <xdr:cNvSpPr/>
      </xdr:nvSpPr>
      <xdr:spPr>
        <a:xfrm>
          <a:off x="9588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126492</xdr:rowOff>
    </xdr:from>
    <xdr:to>
      <xdr:col>55</xdr:col>
      <xdr:colOff>0</xdr:colOff>
      <xdr:row>107</xdr:row>
      <xdr:rowOff>126492</xdr:rowOff>
    </xdr:to>
    <xdr:cxnSp macro="">
      <xdr:nvCxnSpPr>
        <xdr:cNvPr id="473" name="直線コネクタ 472">
          <a:extLst>
            <a:ext uri="{FF2B5EF4-FFF2-40B4-BE49-F238E27FC236}">
              <a16:creationId xmlns:a16="http://schemas.microsoft.com/office/drawing/2014/main" id="{00000000-0008-0000-0F00-0000D9010000}"/>
            </a:ext>
          </a:extLst>
        </xdr:cNvPr>
        <xdr:cNvCxnSpPr/>
      </xdr:nvCxnSpPr>
      <xdr:spPr>
        <a:xfrm>
          <a:off x="9639300" y="184716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75692</xdr:rowOff>
    </xdr:from>
    <xdr:to>
      <xdr:col>46</xdr:col>
      <xdr:colOff>38100</xdr:colOff>
      <xdr:row>108</xdr:row>
      <xdr:rowOff>5842</xdr:rowOff>
    </xdr:to>
    <xdr:sp macro="" textlink="">
      <xdr:nvSpPr>
        <xdr:cNvPr id="474" name="楕円 473">
          <a:extLst>
            <a:ext uri="{FF2B5EF4-FFF2-40B4-BE49-F238E27FC236}">
              <a16:creationId xmlns:a16="http://schemas.microsoft.com/office/drawing/2014/main" id="{00000000-0008-0000-0F00-0000DA010000}"/>
            </a:ext>
          </a:extLst>
        </xdr:cNvPr>
        <xdr:cNvSpPr/>
      </xdr:nvSpPr>
      <xdr:spPr>
        <a:xfrm>
          <a:off x="8699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126492</xdr:rowOff>
    </xdr:from>
    <xdr:to>
      <xdr:col>50</xdr:col>
      <xdr:colOff>114300</xdr:colOff>
      <xdr:row>107</xdr:row>
      <xdr:rowOff>126492</xdr:rowOff>
    </xdr:to>
    <xdr:cxnSp macro="">
      <xdr:nvCxnSpPr>
        <xdr:cNvPr id="475" name="直線コネクタ 474">
          <a:extLst>
            <a:ext uri="{FF2B5EF4-FFF2-40B4-BE49-F238E27FC236}">
              <a16:creationId xmlns:a16="http://schemas.microsoft.com/office/drawing/2014/main" id="{00000000-0008-0000-0F00-0000DB010000}"/>
            </a:ext>
          </a:extLst>
        </xdr:cNvPr>
        <xdr:cNvCxnSpPr/>
      </xdr:nvCxnSpPr>
      <xdr:spPr>
        <a:xfrm>
          <a:off x="8750300" y="184716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75692</xdr:rowOff>
    </xdr:from>
    <xdr:to>
      <xdr:col>41</xdr:col>
      <xdr:colOff>101600</xdr:colOff>
      <xdr:row>108</xdr:row>
      <xdr:rowOff>5842</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7810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126492</xdr:rowOff>
    </xdr:from>
    <xdr:to>
      <xdr:col>45</xdr:col>
      <xdr:colOff>177800</xdr:colOff>
      <xdr:row>107</xdr:row>
      <xdr:rowOff>126492</xdr:rowOff>
    </xdr:to>
    <xdr:cxnSp macro="">
      <xdr:nvCxnSpPr>
        <xdr:cNvPr id="477" name="直線コネクタ 476">
          <a:extLst>
            <a:ext uri="{FF2B5EF4-FFF2-40B4-BE49-F238E27FC236}">
              <a16:creationId xmlns:a16="http://schemas.microsoft.com/office/drawing/2014/main" id="{00000000-0008-0000-0F00-0000DD010000}"/>
            </a:ext>
          </a:extLst>
        </xdr:cNvPr>
        <xdr:cNvCxnSpPr/>
      </xdr:nvCxnSpPr>
      <xdr:spPr>
        <a:xfrm>
          <a:off x="7861300" y="184716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75692</xdr:rowOff>
    </xdr:from>
    <xdr:to>
      <xdr:col>36</xdr:col>
      <xdr:colOff>165100</xdr:colOff>
      <xdr:row>108</xdr:row>
      <xdr:rowOff>5842</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6921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126492</xdr:rowOff>
    </xdr:from>
    <xdr:to>
      <xdr:col>41</xdr:col>
      <xdr:colOff>50800</xdr:colOff>
      <xdr:row>107</xdr:row>
      <xdr:rowOff>126492</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6972300" y="184716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49801</xdr:rowOff>
    </xdr:from>
    <xdr:ext cx="469744" cy="259045"/>
    <xdr:sp macro="" textlink="">
      <xdr:nvSpPr>
        <xdr:cNvPr id="480" name="n_1aveValue【市民会館】&#10;一人当たり面積">
          <a:extLst>
            <a:ext uri="{FF2B5EF4-FFF2-40B4-BE49-F238E27FC236}">
              <a16:creationId xmlns:a16="http://schemas.microsoft.com/office/drawing/2014/main" id="{00000000-0008-0000-0F00-0000E0010000}"/>
            </a:ext>
          </a:extLst>
        </xdr:cNvPr>
        <xdr:cNvSpPr txBox="1"/>
      </xdr:nvSpPr>
      <xdr:spPr>
        <a:xfrm>
          <a:off x="9391727" y="1805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47514</xdr:rowOff>
    </xdr:from>
    <xdr:ext cx="469744" cy="259045"/>
    <xdr:sp macro="" textlink="">
      <xdr:nvSpPr>
        <xdr:cNvPr id="481" name="n_2aveValue【市民会館】&#10;一人当たり面積">
          <a:extLst>
            <a:ext uri="{FF2B5EF4-FFF2-40B4-BE49-F238E27FC236}">
              <a16:creationId xmlns:a16="http://schemas.microsoft.com/office/drawing/2014/main" id="{00000000-0008-0000-0F00-0000E1010000}"/>
            </a:ext>
          </a:extLst>
        </xdr:cNvPr>
        <xdr:cNvSpPr txBox="1"/>
      </xdr:nvSpPr>
      <xdr:spPr>
        <a:xfrm>
          <a:off x="8515427" y="180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40657</xdr:rowOff>
    </xdr:from>
    <xdr:ext cx="469744" cy="259045"/>
    <xdr:sp macro="" textlink="">
      <xdr:nvSpPr>
        <xdr:cNvPr id="482" name="n_3aveValue【市民会館】&#10;一人当たり面積">
          <a:extLst>
            <a:ext uri="{FF2B5EF4-FFF2-40B4-BE49-F238E27FC236}">
              <a16:creationId xmlns:a16="http://schemas.microsoft.com/office/drawing/2014/main" id="{00000000-0008-0000-0F00-0000E2010000}"/>
            </a:ext>
          </a:extLst>
        </xdr:cNvPr>
        <xdr:cNvSpPr txBox="1"/>
      </xdr:nvSpPr>
      <xdr:spPr>
        <a:xfrm>
          <a:off x="7626427"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45229</xdr:rowOff>
    </xdr:from>
    <xdr:ext cx="469744" cy="259045"/>
    <xdr:sp macro="" textlink="">
      <xdr:nvSpPr>
        <xdr:cNvPr id="483" name="n_4aveValue【市民会館】&#10;一人当たり面積">
          <a:extLst>
            <a:ext uri="{FF2B5EF4-FFF2-40B4-BE49-F238E27FC236}">
              <a16:creationId xmlns:a16="http://schemas.microsoft.com/office/drawing/2014/main" id="{00000000-0008-0000-0F00-0000E3010000}"/>
            </a:ext>
          </a:extLst>
        </xdr:cNvPr>
        <xdr:cNvSpPr txBox="1"/>
      </xdr:nvSpPr>
      <xdr:spPr>
        <a:xfrm>
          <a:off x="6737427" y="1804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168419</xdr:rowOff>
    </xdr:from>
    <xdr:ext cx="469744" cy="259045"/>
    <xdr:sp macro="" textlink="">
      <xdr:nvSpPr>
        <xdr:cNvPr id="484" name="n_1mainValue【市民会館】&#10;一人当たり面積">
          <a:extLst>
            <a:ext uri="{FF2B5EF4-FFF2-40B4-BE49-F238E27FC236}">
              <a16:creationId xmlns:a16="http://schemas.microsoft.com/office/drawing/2014/main" id="{00000000-0008-0000-0F00-0000E4010000}"/>
            </a:ext>
          </a:extLst>
        </xdr:cNvPr>
        <xdr:cNvSpPr txBox="1"/>
      </xdr:nvSpPr>
      <xdr:spPr>
        <a:xfrm>
          <a:off x="93917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168419</xdr:rowOff>
    </xdr:from>
    <xdr:ext cx="469744" cy="259045"/>
    <xdr:sp macro="" textlink="">
      <xdr:nvSpPr>
        <xdr:cNvPr id="485" name="n_2mainValue【市民会館】&#10;一人当たり面積">
          <a:extLst>
            <a:ext uri="{FF2B5EF4-FFF2-40B4-BE49-F238E27FC236}">
              <a16:creationId xmlns:a16="http://schemas.microsoft.com/office/drawing/2014/main" id="{00000000-0008-0000-0F00-0000E5010000}"/>
            </a:ext>
          </a:extLst>
        </xdr:cNvPr>
        <xdr:cNvSpPr txBox="1"/>
      </xdr:nvSpPr>
      <xdr:spPr>
        <a:xfrm>
          <a:off x="85154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168419</xdr:rowOff>
    </xdr:from>
    <xdr:ext cx="469744" cy="259045"/>
    <xdr:sp macro="" textlink="">
      <xdr:nvSpPr>
        <xdr:cNvPr id="486" name="n_3mainValue【市民会館】&#10;一人当たり面積">
          <a:extLst>
            <a:ext uri="{FF2B5EF4-FFF2-40B4-BE49-F238E27FC236}">
              <a16:creationId xmlns:a16="http://schemas.microsoft.com/office/drawing/2014/main" id="{00000000-0008-0000-0F00-0000E6010000}"/>
            </a:ext>
          </a:extLst>
        </xdr:cNvPr>
        <xdr:cNvSpPr txBox="1"/>
      </xdr:nvSpPr>
      <xdr:spPr>
        <a:xfrm>
          <a:off x="76264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168419</xdr:rowOff>
    </xdr:from>
    <xdr:ext cx="469744" cy="259045"/>
    <xdr:sp macro="" textlink="">
      <xdr:nvSpPr>
        <xdr:cNvPr id="487" name="n_4mainValue【市民会館】&#10;一人当たり面積">
          <a:extLst>
            <a:ext uri="{FF2B5EF4-FFF2-40B4-BE49-F238E27FC236}">
              <a16:creationId xmlns:a16="http://schemas.microsoft.com/office/drawing/2014/main" id="{00000000-0008-0000-0F00-0000E7010000}"/>
            </a:ext>
          </a:extLst>
        </xdr:cNvPr>
        <xdr:cNvSpPr txBox="1"/>
      </xdr:nvSpPr>
      <xdr:spPr>
        <a:xfrm>
          <a:off x="67374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00000000-0008-0000-0F00-0000E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00000000-0008-0000-0F00-0000E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00000000-0008-0000-0F00-0000E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00000000-0008-0000-0F00-0000E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00000000-0008-0000-0F00-0000E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00000000-0008-0000-0F00-0000F0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00000000-0008-0000-0F00-0000F1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00000000-0008-0000-0F00-0000F2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00000000-0008-0000-0F00-0000F3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00000000-0008-0000-0F00-0000F4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00000000-0008-0000-0F00-0000F5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00000000-0008-0000-0F00-0000FF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flipV="1">
          <a:off x="16318864" y="5663565"/>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00000000-0008-0000-0F00-000001020000}"/>
            </a:ext>
          </a:extLst>
        </xdr:cNvPr>
        <xdr:cNvSpPr txBox="1"/>
      </xdr:nvSpPr>
      <xdr:spPr>
        <a:xfrm>
          <a:off x="16357600"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00000000-0008-0000-0F00-000002020000}"/>
            </a:ext>
          </a:extLst>
        </xdr:cNvPr>
        <xdr:cNvCxnSpPr/>
      </xdr:nvCxnSpPr>
      <xdr:spPr>
        <a:xfrm>
          <a:off x="16230600" y="716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00000000-0008-0000-0F00-000003020000}"/>
            </a:ext>
          </a:extLst>
        </xdr:cNvPr>
        <xdr:cNvSpPr txBox="1"/>
      </xdr:nvSpPr>
      <xdr:spPr>
        <a:xfrm>
          <a:off x="16357600" y="5438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a:off x="16230600" y="566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48277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00000000-0008-0000-0F00-000005020000}"/>
            </a:ext>
          </a:extLst>
        </xdr:cNvPr>
        <xdr:cNvSpPr txBox="1"/>
      </xdr:nvSpPr>
      <xdr:spPr>
        <a:xfrm>
          <a:off x="16357600" y="6391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00000000-0008-0000-0F00-000006020000}"/>
            </a:ext>
          </a:extLst>
        </xdr:cNvPr>
        <xdr:cNvSpPr/>
      </xdr:nvSpPr>
      <xdr:spPr>
        <a:xfrm>
          <a:off x="16268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00000000-0008-0000-0F00-000007020000}"/>
            </a:ext>
          </a:extLst>
        </xdr:cNvPr>
        <xdr:cNvSpPr/>
      </xdr:nvSpPr>
      <xdr:spPr>
        <a:xfrm>
          <a:off x="15430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00000000-0008-0000-0F00-000008020000}"/>
            </a:ext>
          </a:extLst>
        </xdr:cNvPr>
        <xdr:cNvSpPr/>
      </xdr:nvSpPr>
      <xdr:spPr>
        <a:xfrm>
          <a:off x="14541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21" name="フローチャート: 判断 520">
          <a:extLst>
            <a:ext uri="{FF2B5EF4-FFF2-40B4-BE49-F238E27FC236}">
              <a16:creationId xmlns:a16="http://schemas.microsoft.com/office/drawing/2014/main" id="{00000000-0008-0000-0F00-000009020000}"/>
            </a:ext>
          </a:extLst>
        </xdr:cNvPr>
        <xdr:cNvSpPr/>
      </xdr:nvSpPr>
      <xdr:spPr>
        <a:xfrm>
          <a:off x="13652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00000000-0008-0000-0F00-00000A020000}"/>
            </a:ext>
          </a:extLst>
        </xdr:cNvPr>
        <xdr:cNvSpPr/>
      </xdr:nvSpPr>
      <xdr:spPr>
        <a:xfrm>
          <a:off x="12763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0000000-0008-0000-0F00-00000B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F00-00000C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F00-00000D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F00-00000E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0000000-0008-0000-0F00-00000F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65405</xdr:rowOff>
    </xdr:from>
    <xdr:to>
      <xdr:col>85</xdr:col>
      <xdr:colOff>177800</xdr:colOff>
      <xdr:row>39</xdr:row>
      <xdr:rowOff>167005</xdr:rowOff>
    </xdr:to>
    <xdr:sp macro="" textlink="">
      <xdr:nvSpPr>
        <xdr:cNvPr id="528" name="楕円 527">
          <a:extLst>
            <a:ext uri="{FF2B5EF4-FFF2-40B4-BE49-F238E27FC236}">
              <a16:creationId xmlns:a16="http://schemas.microsoft.com/office/drawing/2014/main" id="{00000000-0008-0000-0F00-000010020000}"/>
            </a:ext>
          </a:extLst>
        </xdr:cNvPr>
        <xdr:cNvSpPr/>
      </xdr:nvSpPr>
      <xdr:spPr>
        <a:xfrm>
          <a:off x="16268700" y="675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43832</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00000000-0008-0000-0F00-000011020000}"/>
            </a:ext>
          </a:extLst>
        </xdr:cNvPr>
        <xdr:cNvSpPr txBox="1"/>
      </xdr:nvSpPr>
      <xdr:spPr>
        <a:xfrm>
          <a:off x="16357600" y="673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34925</xdr:rowOff>
    </xdr:from>
    <xdr:to>
      <xdr:col>81</xdr:col>
      <xdr:colOff>101600</xdr:colOff>
      <xdr:row>39</xdr:row>
      <xdr:rowOff>136525</xdr:rowOff>
    </xdr:to>
    <xdr:sp macro="" textlink="">
      <xdr:nvSpPr>
        <xdr:cNvPr id="530" name="楕円 529">
          <a:extLst>
            <a:ext uri="{FF2B5EF4-FFF2-40B4-BE49-F238E27FC236}">
              <a16:creationId xmlns:a16="http://schemas.microsoft.com/office/drawing/2014/main" id="{00000000-0008-0000-0F00-000012020000}"/>
            </a:ext>
          </a:extLst>
        </xdr:cNvPr>
        <xdr:cNvSpPr/>
      </xdr:nvSpPr>
      <xdr:spPr>
        <a:xfrm>
          <a:off x="15430500" y="672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85725</xdr:rowOff>
    </xdr:from>
    <xdr:to>
      <xdr:col>85</xdr:col>
      <xdr:colOff>127000</xdr:colOff>
      <xdr:row>39</xdr:row>
      <xdr:rowOff>116205</xdr:rowOff>
    </xdr:to>
    <xdr:cxnSp macro="">
      <xdr:nvCxnSpPr>
        <xdr:cNvPr id="531" name="直線コネクタ 530">
          <a:extLst>
            <a:ext uri="{FF2B5EF4-FFF2-40B4-BE49-F238E27FC236}">
              <a16:creationId xmlns:a16="http://schemas.microsoft.com/office/drawing/2014/main" id="{00000000-0008-0000-0F00-000013020000}"/>
            </a:ext>
          </a:extLst>
        </xdr:cNvPr>
        <xdr:cNvCxnSpPr/>
      </xdr:nvCxnSpPr>
      <xdr:spPr>
        <a:xfrm>
          <a:off x="15481300" y="677227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2540</xdr:rowOff>
    </xdr:from>
    <xdr:to>
      <xdr:col>76</xdr:col>
      <xdr:colOff>165100</xdr:colOff>
      <xdr:row>39</xdr:row>
      <xdr:rowOff>104140</xdr:rowOff>
    </xdr:to>
    <xdr:sp macro="" textlink="">
      <xdr:nvSpPr>
        <xdr:cNvPr id="532" name="楕円 531">
          <a:extLst>
            <a:ext uri="{FF2B5EF4-FFF2-40B4-BE49-F238E27FC236}">
              <a16:creationId xmlns:a16="http://schemas.microsoft.com/office/drawing/2014/main" id="{00000000-0008-0000-0F00-000014020000}"/>
            </a:ext>
          </a:extLst>
        </xdr:cNvPr>
        <xdr:cNvSpPr/>
      </xdr:nvSpPr>
      <xdr:spPr>
        <a:xfrm>
          <a:off x="14541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53340</xdr:rowOff>
    </xdr:from>
    <xdr:to>
      <xdr:col>81</xdr:col>
      <xdr:colOff>50800</xdr:colOff>
      <xdr:row>39</xdr:row>
      <xdr:rowOff>85725</xdr:rowOff>
    </xdr:to>
    <xdr:cxnSp macro="">
      <xdr:nvCxnSpPr>
        <xdr:cNvPr id="533" name="直線コネクタ 532">
          <a:extLst>
            <a:ext uri="{FF2B5EF4-FFF2-40B4-BE49-F238E27FC236}">
              <a16:creationId xmlns:a16="http://schemas.microsoft.com/office/drawing/2014/main" id="{00000000-0008-0000-0F00-000015020000}"/>
            </a:ext>
          </a:extLst>
        </xdr:cNvPr>
        <xdr:cNvCxnSpPr/>
      </xdr:nvCxnSpPr>
      <xdr:spPr>
        <a:xfrm>
          <a:off x="14592300" y="673989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128270</xdr:rowOff>
    </xdr:from>
    <xdr:to>
      <xdr:col>72</xdr:col>
      <xdr:colOff>38100</xdr:colOff>
      <xdr:row>39</xdr:row>
      <xdr:rowOff>58420</xdr:rowOff>
    </xdr:to>
    <xdr:sp macro="" textlink="">
      <xdr:nvSpPr>
        <xdr:cNvPr id="534" name="楕円 533">
          <a:extLst>
            <a:ext uri="{FF2B5EF4-FFF2-40B4-BE49-F238E27FC236}">
              <a16:creationId xmlns:a16="http://schemas.microsoft.com/office/drawing/2014/main" id="{00000000-0008-0000-0F00-000016020000}"/>
            </a:ext>
          </a:extLst>
        </xdr:cNvPr>
        <xdr:cNvSpPr/>
      </xdr:nvSpPr>
      <xdr:spPr>
        <a:xfrm>
          <a:off x="13652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7620</xdr:rowOff>
    </xdr:from>
    <xdr:to>
      <xdr:col>76</xdr:col>
      <xdr:colOff>114300</xdr:colOff>
      <xdr:row>39</xdr:row>
      <xdr:rowOff>53340</xdr:rowOff>
    </xdr:to>
    <xdr:cxnSp macro="">
      <xdr:nvCxnSpPr>
        <xdr:cNvPr id="535" name="直線コネクタ 534">
          <a:extLst>
            <a:ext uri="{FF2B5EF4-FFF2-40B4-BE49-F238E27FC236}">
              <a16:creationId xmlns:a16="http://schemas.microsoft.com/office/drawing/2014/main" id="{00000000-0008-0000-0F00-000017020000}"/>
            </a:ext>
          </a:extLst>
        </xdr:cNvPr>
        <xdr:cNvCxnSpPr/>
      </xdr:nvCxnSpPr>
      <xdr:spPr>
        <a:xfrm>
          <a:off x="13703300" y="66941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133985</xdr:rowOff>
    </xdr:from>
    <xdr:to>
      <xdr:col>67</xdr:col>
      <xdr:colOff>101600</xdr:colOff>
      <xdr:row>39</xdr:row>
      <xdr:rowOff>64135</xdr:rowOff>
    </xdr:to>
    <xdr:sp macro="" textlink="">
      <xdr:nvSpPr>
        <xdr:cNvPr id="536" name="楕円 535">
          <a:extLst>
            <a:ext uri="{FF2B5EF4-FFF2-40B4-BE49-F238E27FC236}">
              <a16:creationId xmlns:a16="http://schemas.microsoft.com/office/drawing/2014/main" id="{00000000-0008-0000-0F00-000018020000}"/>
            </a:ext>
          </a:extLst>
        </xdr:cNvPr>
        <xdr:cNvSpPr/>
      </xdr:nvSpPr>
      <xdr:spPr>
        <a:xfrm>
          <a:off x="12763500" y="664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7620</xdr:rowOff>
    </xdr:from>
    <xdr:to>
      <xdr:col>71</xdr:col>
      <xdr:colOff>177800</xdr:colOff>
      <xdr:row>39</xdr:row>
      <xdr:rowOff>13335</xdr:rowOff>
    </xdr:to>
    <xdr:cxnSp macro="">
      <xdr:nvCxnSpPr>
        <xdr:cNvPr id="537" name="直線コネクタ 536">
          <a:extLst>
            <a:ext uri="{FF2B5EF4-FFF2-40B4-BE49-F238E27FC236}">
              <a16:creationId xmlns:a16="http://schemas.microsoft.com/office/drawing/2014/main" id="{00000000-0008-0000-0F00-000019020000}"/>
            </a:ext>
          </a:extLst>
        </xdr:cNvPr>
        <xdr:cNvCxnSpPr/>
      </xdr:nvCxnSpPr>
      <xdr:spPr>
        <a:xfrm flipV="1">
          <a:off x="12814300" y="669417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95902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00000000-0008-0000-0F00-00001A020000}"/>
            </a:ext>
          </a:extLst>
        </xdr:cNvPr>
        <xdr:cNvSpPr txBox="1"/>
      </xdr:nvSpPr>
      <xdr:spPr>
        <a:xfrm>
          <a:off x="152660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86377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00000000-0008-0000-0F00-00001B020000}"/>
            </a:ext>
          </a:extLst>
        </xdr:cNvPr>
        <xdr:cNvSpPr txBox="1"/>
      </xdr:nvSpPr>
      <xdr:spPr>
        <a:xfrm>
          <a:off x="143897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57802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00000000-0008-0000-0F00-00001C020000}"/>
            </a:ext>
          </a:extLst>
        </xdr:cNvPr>
        <xdr:cNvSpPr txBox="1"/>
      </xdr:nvSpPr>
      <xdr:spPr>
        <a:xfrm>
          <a:off x="1350074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10177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00000000-0008-0000-0F00-00001D020000}"/>
            </a:ext>
          </a:extLst>
        </xdr:cNvPr>
        <xdr:cNvSpPr txBox="1"/>
      </xdr:nvSpPr>
      <xdr:spPr>
        <a:xfrm>
          <a:off x="12611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127652</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00000000-0008-0000-0F00-00001E020000}"/>
            </a:ext>
          </a:extLst>
        </xdr:cNvPr>
        <xdr:cNvSpPr txBox="1"/>
      </xdr:nvSpPr>
      <xdr:spPr>
        <a:xfrm>
          <a:off x="15266044" y="681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95267</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00000000-0008-0000-0F00-00001F020000}"/>
            </a:ext>
          </a:extLst>
        </xdr:cNvPr>
        <xdr:cNvSpPr txBox="1"/>
      </xdr:nvSpPr>
      <xdr:spPr>
        <a:xfrm>
          <a:off x="143897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49547</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35007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55262</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2611744" y="674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00000000-0008-0000-0F00-000022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00000000-0008-0000-0F00-000023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00000000-0008-0000-0F00-000024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00000000-0008-0000-0F00-000025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00000000-0008-0000-0F00-000026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00000000-0008-0000-0F00-000027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00000000-0008-0000-0F00-00002A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00000000-0008-0000-0F00-00002B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00000000-0008-0000-0F00-00002C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00000000-0008-0000-0F00-00002D02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00000000-0008-0000-0F00-00002E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00000000-0008-0000-0F00-00002F02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00000000-0008-0000-0F00-000030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00000000-0008-0000-0F00-000034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00000000-0008-0000-0F00-00003702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00000000-0008-0000-0F00-000038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flipV="1">
          <a:off x="22160864" y="5976791"/>
          <a:ext cx="0" cy="1262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00000000-0008-0000-0F00-00003A020000}"/>
            </a:ext>
          </a:extLst>
        </xdr:cNvPr>
        <xdr:cNvSpPr txBox="1"/>
      </xdr:nvSpPr>
      <xdr:spPr>
        <a:xfrm>
          <a:off x="22199600" y="72426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22072600" y="723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00000000-0008-0000-0F00-00003C020000}"/>
            </a:ext>
          </a:extLst>
        </xdr:cNvPr>
        <xdr:cNvSpPr txBox="1"/>
      </xdr:nvSpPr>
      <xdr:spPr>
        <a:xfrm>
          <a:off x="22199600" y="5752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22072600" y="5976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00000000-0008-0000-0F00-00003E020000}"/>
            </a:ext>
          </a:extLst>
        </xdr:cNvPr>
        <xdr:cNvSpPr txBox="1"/>
      </xdr:nvSpPr>
      <xdr:spPr>
        <a:xfrm>
          <a:off x="22199600" y="6877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00000000-0008-0000-0F00-00003F020000}"/>
            </a:ext>
          </a:extLst>
        </xdr:cNvPr>
        <xdr:cNvSpPr/>
      </xdr:nvSpPr>
      <xdr:spPr>
        <a:xfrm>
          <a:off x="22110700" y="7025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00000000-0008-0000-0F00-000040020000}"/>
            </a:ext>
          </a:extLst>
        </xdr:cNvPr>
        <xdr:cNvSpPr/>
      </xdr:nvSpPr>
      <xdr:spPr>
        <a:xfrm>
          <a:off x="21272500" y="702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00000000-0008-0000-0F00-000041020000}"/>
            </a:ext>
          </a:extLst>
        </xdr:cNvPr>
        <xdr:cNvSpPr/>
      </xdr:nvSpPr>
      <xdr:spPr>
        <a:xfrm>
          <a:off x="20383500" y="703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578" name="フローチャート: 判断 577">
          <a:extLst>
            <a:ext uri="{FF2B5EF4-FFF2-40B4-BE49-F238E27FC236}">
              <a16:creationId xmlns:a16="http://schemas.microsoft.com/office/drawing/2014/main" id="{00000000-0008-0000-0F00-000042020000}"/>
            </a:ext>
          </a:extLst>
        </xdr:cNvPr>
        <xdr:cNvSpPr/>
      </xdr:nvSpPr>
      <xdr:spPr>
        <a:xfrm>
          <a:off x="19494500" y="704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579" name="フローチャート: 判断 578">
          <a:extLst>
            <a:ext uri="{FF2B5EF4-FFF2-40B4-BE49-F238E27FC236}">
              <a16:creationId xmlns:a16="http://schemas.microsoft.com/office/drawing/2014/main" id="{00000000-0008-0000-0F00-000043020000}"/>
            </a:ext>
          </a:extLst>
        </xdr:cNvPr>
        <xdr:cNvSpPr/>
      </xdr:nvSpPr>
      <xdr:spPr>
        <a:xfrm>
          <a:off x="18605500" y="704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00000000-0008-0000-0F00-000044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0000000-0008-0000-0F00-000045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00000000-0008-0000-0F00-000046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00000000-0008-0000-0F00-000047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F00-000048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55339</xdr:rowOff>
    </xdr:from>
    <xdr:to>
      <xdr:col>116</xdr:col>
      <xdr:colOff>114300</xdr:colOff>
      <xdr:row>41</xdr:row>
      <xdr:rowOff>156939</xdr:rowOff>
    </xdr:to>
    <xdr:sp macro="" textlink="">
      <xdr:nvSpPr>
        <xdr:cNvPr id="585" name="楕円 584">
          <a:extLst>
            <a:ext uri="{FF2B5EF4-FFF2-40B4-BE49-F238E27FC236}">
              <a16:creationId xmlns:a16="http://schemas.microsoft.com/office/drawing/2014/main" id="{00000000-0008-0000-0F00-000049020000}"/>
            </a:ext>
          </a:extLst>
        </xdr:cNvPr>
        <xdr:cNvSpPr/>
      </xdr:nvSpPr>
      <xdr:spPr>
        <a:xfrm>
          <a:off x="22110700" y="708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146355</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00000000-0008-0000-0F00-00004A020000}"/>
            </a:ext>
          </a:extLst>
        </xdr:cNvPr>
        <xdr:cNvSpPr txBox="1"/>
      </xdr:nvSpPr>
      <xdr:spPr>
        <a:xfrm>
          <a:off x="22199600" y="7004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47656</xdr:rowOff>
    </xdr:from>
    <xdr:to>
      <xdr:col>112</xdr:col>
      <xdr:colOff>38100</xdr:colOff>
      <xdr:row>41</xdr:row>
      <xdr:rowOff>149256</xdr:rowOff>
    </xdr:to>
    <xdr:sp macro="" textlink="">
      <xdr:nvSpPr>
        <xdr:cNvPr id="587" name="楕円 586">
          <a:extLst>
            <a:ext uri="{FF2B5EF4-FFF2-40B4-BE49-F238E27FC236}">
              <a16:creationId xmlns:a16="http://schemas.microsoft.com/office/drawing/2014/main" id="{00000000-0008-0000-0F00-00004B020000}"/>
            </a:ext>
          </a:extLst>
        </xdr:cNvPr>
        <xdr:cNvSpPr/>
      </xdr:nvSpPr>
      <xdr:spPr>
        <a:xfrm>
          <a:off x="21272500" y="707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98456</xdr:rowOff>
    </xdr:from>
    <xdr:to>
      <xdr:col>116</xdr:col>
      <xdr:colOff>63500</xdr:colOff>
      <xdr:row>41</xdr:row>
      <xdr:rowOff>106139</xdr:rowOff>
    </xdr:to>
    <xdr:cxnSp macro="">
      <xdr:nvCxnSpPr>
        <xdr:cNvPr id="588" name="直線コネクタ 587">
          <a:extLst>
            <a:ext uri="{FF2B5EF4-FFF2-40B4-BE49-F238E27FC236}">
              <a16:creationId xmlns:a16="http://schemas.microsoft.com/office/drawing/2014/main" id="{00000000-0008-0000-0F00-00004C020000}"/>
            </a:ext>
          </a:extLst>
        </xdr:cNvPr>
        <xdr:cNvCxnSpPr/>
      </xdr:nvCxnSpPr>
      <xdr:spPr>
        <a:xfrm>
          <a:off x="21323300" y="7127906"/>
          <a:ext cx="838200" cy="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43145</xdr:rowOff>
    </xdr:from>
    <xdr:to>
      <xdr:col>107</xdr:col>
      <xdr:colOff>101600</xdr:colOff>
      <xdr:row>41</xdr:row>
      <xdr:rowOff>144745</xdr:rowOff>
    </xdr:to>
    <xdr:sp macro="" textlink="">
      <xdr:nvSpPr>
        <xdr:cNvPr id="589" name="楕円 588">
          <a:extLst>
            <a:ext uri="{FF2B5EF4-FFF2-40B4-BE49-F238E27FC236}">
              <a16:creationId xmlns:a16="http://schemas.microsoft.com/office/drawing/2014/main" id="{00000000-0008-0000-0F00-00004D020000}"/>
            </a:ext>
          </a:extLst>
        </xdr:cNvPr>
        <xdr:cNvSpPr/>
      </xdr:nvSpPr>
      <xdr:spPr>
        <a:xfrm>
          <a:off x="20383500" y="707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93945</xdr:rowOff>
    </xdr:from>
    <xdr:to>
      <xdr:col>111</xdr:col>
      <xdr:colOff>177800</xdr:colOff>
      <xdr:row>41</xdr:row>
      <xdr:rowOff>98456</xdr:rowOff>
    </xdr:to>
    <xdr:cxnSp macro="">
      <xdr:nvCxnSpPr>
        <xdr:cNvPr id="590" name="直線コネクタ 589">
          <a:extLst>
            <a:ext uri="{FF2B5EF4-FFF2-40B4-BE49-F238E27FC236}">
              <a16:creationId xmlns:a16="http://schemas.microsoft.com/office/drawing/2014/main" id="{00000000-0008-0000-0F00-00004E020000}"/>
            </a:ext>
          </a:extLst>
        </xdr:cNvPr>
        <xdr:cNvCxnSpPr/>
      </xdr:nvCxnSpPr>
      <xdr:spPr>
        <a:xfrm>
          <a:off x="20434300" y="7123395"/>
          <a:ext cx="889000" cy="4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41217</xdr:rowOff>
    </xdr:from>
    <xdr:to>
      <xdr:col>102</xdr:col>
      <xdr:colOff>165100</xdr:colOff>
      <xdr:row>41</xdr:row>
      <xdr:rowOff>142817</xdr:rowOff>
    </xdr:to>
    <xdr:sp macro="" textlink="">
      <xdr:nvSpPr>
        <xdr:cNvPr id="591" name="楕円 590">
          <a:extLst>
            <a:ext uri="{FF2B5EF4-FFF2-40B4-BE49-F238E27FC236}">
              <a16:creationId xmlns:a16="http://schemas.microsoft.com/office/drawing/2014/main" id="{00000000-0008-0000-0F00-00004F020000}"/>
            </a:ext>
          </a:extLst>
        </xdr:cNvPr>
        <xdr:cNvSpPr/>
      </xdr:nvSpPr>
      <xdr:spPr>
        <a:xfrm>
          <a:off x="19494500" y="707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92017</xdr:rowOff>
    </xdr:from>
    <xdr:to>
      <xdr:col>107</xdr:col>
      <xdr:colOff>50800</xdr:colOff>
      <xdr:row>41</xdr:row>
      <xdr:rowOff>93945</xdr:rowOff>
    </xdr:to>
    <xdr:cxnSp macro="">
      <xdr:nvCxnSpPr>
        <xdr:cNvPr id="592" name="直線コネクタ 591">
          <a:extLst>
            <a:ext uri="{FF2B5EF4-FFF2-40B4-BE49-F238E27FC236}">
              <a16:creationId xmlns:a16="http://schemas.microsoft.com/office/drawing/2014/main" id="{00000000-0008-0000-0F00-000050020000}"/>
            </a:ext>
          </a:extLst>
        </xdr:cNvPr>
        <xdr:cNvCxnSpPr/>
      </xdr:nvCxnSpPr>
      <xdr:spPr>
        <a:xfrm>
          <a:off x="19545300" y="7121467"/>
          <a:ext cx="889000" cy="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43180</xdr:rowOff>
    </xdr:from>
    <xdr:to>
      <xdr:col>98</xdr:col>
      <xdr:colOff>38100</xdr:colOff>
      <xdr:row>41</xdr:row>
      <xdr:rowOff>144780</xdr:rowOff>
    </xdr:to>
    <xdr:sp macro="" textlink="">
      <xdr:nvSpPr>
        <xdr:cNvPr id="593" name="楕円 592">
          <a:extLst>
            <a:ext uri="{FF2B5EF4-FFF2-40B4-BE49-F238E27FC236}">
              <a16:creationId xmlns:a16="http://schemas.microsoft.com/office/drawing/2014/main" id="{00000000-0008-0000-0F00-000051020000}"/>
            </a:ext>
          </a:extLst>
        </xdr:cNvPr>
        <xdr:cNvSpPr/>
      </xdr:nvSpPr>
      <xdr:spPr>
        <a:xfrm>
          <a:off x="18605500" y="707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92017</xdr:rowOff>
    </xdr:from>
    <xdr:to>
      <xdr:col>102</xdr:col>
      <xdr:colOff>114300</xdr:colOff>
      <xdr:row>41</xdr:row>
      <xdr:rowOff>93980</xdr:rowOff>
    </xdr:to>
    <xdr:cxnSp macro="">
      <xdr:nvCxnSpPr>
        <xdr:cNvPr id="594" name="直線コネクタ 593">
          <a:extLst>
            <a:ext uri="{FF2B5EF4-FFF2-40B4-BE49-F238E27FC236}">
              <a16:creationId xmlns:a16="http://schemas.microsoft.com/office/drawing/2014/main" id="{00000000-0008-0000-0F00-000052020000}"/>
            </a:ext>
          </a:extLst>
        </xdr:cNvPr>
        <xdr:cNvCxnSpPr/>
      </xdr:nvCxnSpPr>
      <xdr:spPr>
        <a:xfrm flipV="1">
          <a:off x="18656300" y="7121467"/>
          <a:ext cx="889000" cy="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00000000-0008-0000-0F00-000053020000}"/>
            </a:ext>
          </a:extLst>
        </xdr:cNvPr>
        <xdr:cNvSpPr txBox="1"/>
      </xdr:nvSpPr>
      <xdr:spPr>
        <a:xfrm>
          <a:off x="21043411" y="680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00000000-0008-0000-0F00-000054020000}"/>
            </a:ext>
          </a:extLst>
        </xdr:cNvPr>
        <xdr:cNvSpPr txBox="1"/>
      </xdr:nvSpPr>
      <xdr:spPr>
        <a:xfrm>
          <a:off x="20167111" y="680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137183</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00000000-0008-0000-0F00-000055020000}"/>
            </a:ext>
          </a:extLst>
        </xdr:cNvPr>
        <xdr:cNvSpPr txBox="1"/>
      </xdr:nvSpPr>
      <xdr:spPr>
        <a:xfrm>
          <a:off x="19278111" y="682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138111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00000000-0008-0000-0F00-000056020000}"/>
            </a:ext>
          </a:extLst>
        </xdr:cNvPr>
        <xdr:cNvSpPr txBox="1"/>
      </xdr:nvSpPr>
      <xdr:spPr>
        <a:xfrm>
          <a:off x="18389111" y="682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140383</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21043411" y="7169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135872</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20167111" y="716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133944</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9278111" y="716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135907</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8389111" y="716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00000000-0008-0000-0F00-00005B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00000000-0008-0000-0F00-00005C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00000000-0008-0000-0F00-00005D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00000000-0008-0000-0F00-00005E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00000000-0008-0000-0F00-000063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00000000-0008-0000-0F00-000064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00000000-0008-0000-0F00-000065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00000000-0008-0000-0F00-000066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00000000-0008-0000-0F00-000067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00000000-0008-0000-0F00-000068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00000000-0008-0000-0F00-000069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00000000-0008-0000-0F00-00006A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00000000-0008-0000-0F00-00006B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00000000-0008-0000-0F00-00006C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00000000-0008-0000-0F00-00006D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00000000-0008-0000-0F00-00006E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00000000-0008-0000-0F00-00006F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00000000-0008-0000-0F00-000070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00000000-0008-0000-0F00-000071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00000000-0008-0000-0F00-000073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flipV="1">
          <a:off x="16318864" y="9666515"/>
          <a:ext cx="0" cy="1436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00000000-0008-0000-0F00-000075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00000000-0008-0000-0F00-000077020000}"/>
            </a:ext>
          </a:extLst>
        </xdr:cNvPr>
        <xdr:cNvSpPr txBox="1"/>
      </xdr:nvSpPr>
      <xdr:spPr>
        <a:xfrm>
          <a:off x="163576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a:off x="16230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74584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00000000-0008-0000-0F00-000079020000}"/>
            </a:ext>
          </a:extLst>
        </xdr:cNvPr>
        <xdr:cNvSpPr txBox="1"/>
      </xdr:nvSpPr>
      <xdr:spPr>
        <a:xfrm>
          <a:off x="16357600" y="101901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00000000-0008-0000-0F00-00007A020000}"/>
            </a:ext>
          </a:extLst>
        </xdr:cNvPr>
        <xdr:cNvSpPr/>
      </xdr:nvSpPr>
      <xdr:spPr>
        <a:xfrm>
          <a:off x="16268700" y="1021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00000000-0008-0000-0F00-00007B020000}"/>
            </a:ext>
          </a:extLst>
        </xdr:cNvPr>
        <xdr:cNvSpPr/>
      </xdr:nvSpPr>
      <xdr:spPr>
        <a:xfrm>
          <a:off x="154305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00000000-0008-0000-0F00-00007C020000}"/>
            </a:ext>
          </a:extLst>
        </xdr:cNvPr>
        <xdr:cNvSpPr/>
      </xdr:nvSpPr>
      <xdr:spPr>
        <a:xfrm>
          <a:off x="14541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637" name="フローチャート: 判断 636">
          <a:extLst>
            <a:ext uri="{FF2B5EF4-FFF2-40B4-BE49-F238E27FC236}">
              <a16:creationId xmlns:a16="http://schemas.microsoft.com/office/drawing/2014/main" id="{00000000-0008-0000-0F00-00007D020000}"/>
            </a:ext>
          </a:extLst>
        </xdr:cNvPr>
        <xdr:cNvSpPr/>
      </xdr:nvSpPr>
      <xdr:spPr>
        <a:xfrm>
          <a:off x="13652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638" name="フローチャート: 判断 637">
          <a:extLst>
            <a:ext uri="{FF2B5EF4-FFF2-40B4-BE49-F238E27FC236}">
              <a16:creationId xmlns:a16="http://schemas.microsoft.com/office/drawing/2014/main" id="{00000000-0008-0000-0F00-00007E020000}"/>
            </a:ext>
          </a:extLst>
        </xdr:cNvPr>
        <xdr:cNvSpPr/>
      </xdr:nvSpPr>
      <xdr:spPr>
        <a:xfrm>
          <a:off x="12763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00000000-0008-0000-0F00-000080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00000000-0008-0000-0F00-000081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00000000-0008-0000-0F00-000082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F00-000083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39007</xdr:rowOff>
    </xdr:from>
    <xdr:to>
      <xdr:col>85</xdr:col>
      <xdr:colOff>177800</xdr:colOff>
      <xdr:row>58</xdr:row>
      <xdr:rowOff>140607</xdr:rowOff>
    </xdr:to>
    <xdr:sp macro="" textlink="">
      <xdr:nvSpPr>
        <xdr:cNvPr id="644" name="楕円 643">
          <a:extLst>
            <a:ext uri="{FF2B5EF4-FFF2-40B4-BE49-F238E27FC236}">
              <a16:creationId xmlns:a16="http://schemas.microsoft.com/office/drawing/2014/main" id="{00000000-0008-0000-0F00-000084020000}"/>
            </a:ext>
          </a:extLst>
        </xdr:cNvPr>
        <xdr:cNvSpPr/>
      </xdr:nvSpPr>
      <xdr:spPr>
        <a:xfrm>
          <a:off x="16268700" y="998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61884</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00000000-0008-0000-0F00-000085020000}"/>
            </a:ext>
          </a:extLst>
        </xdr:cNvPr>
        <xdr:cNvSpPr txBox="1"/>
      </xdr:nvSpPr>
      <xdr:spPr>
        <a:xfrm>
          <a:off x="16357600" y="9834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154940</xdr:rowOff>
    </xdr:from>
    <xdr:to>
      <xdr:col>81</xdr:col>
      <xdr:colOff>101600</xdr:colOff>
      <xdr:row>58</xdr:row>
      <xdr:rowOff>85090</xdr:rowOff>
    </xdr:to>
    <xdr:sp macro="" textlink="">
      <xdr:nvSpPr>
        <xdr:cNvPr id="646" name="楕円 645">
          <a:extLst>
            <a:ext uri="{FF2B5EF4-FFF2-40B4-BE49-F238E27FC236}">
              <a16:creationId xmlns:a16="http://schemas.microsoft.com/office/drawing/2014/main" id="{00000000-0008-0000-0F00-000086020000}"/>
            </a:ext>
          </a:extLst>
        </xdr:cNvPr>
        <xdr:cNvSpPr/>
      </xdr:nvSpPr>
      <xdr:spPr>
        <a:xfrm>
          <a:off x="15430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34290</xdr:rowOff>
    </xdr:from>
    <xdr:to>
      <xdr:col>85</xdr:col>
      <xdr:colOff>127000</xdr:colOff>
      <xdr:row>58</xdr:row>
      <xdr:rowOff>89807</xdr:rowOff>
    </xdr:to>
    <xdr:cxnSp macro="">
      <xdr:nvCxnSpPr>
        <xdr:cNvPr id="647" name="直線コネクタ 646">
          <a:extLst>
            <a:ext uri="{FF2B5EF4-FFF2-40B4-BE49-F238E27FC236}">
              <a16:creationId xmlns:a16="http://schemas.microsoft.com/office/drawing/2014/main" id="{00000000-0008-0000-0F00-000087020000}"/>
            </a:ext>
          </a:extLst>
        </xdr:cNvPr>
        <xdr:cNvCxnSpPr/>
      </xdr:nvCxnSpPr>
      <xdr:spPr>
        <a:xfrm>
          <a:off x="15481300" y="9978390"/>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9616</xdr:rowOff>
    </xdr:from>
    <xdr:to>
      <xdr:col>76</xdr:col>
      <xdr:colOff>165100</xdr:colOff>
      <xdr:row>61</xdr:row>
      <xdr:rowOff>111216</xdr:rowOff>
    </xdr:to>
    <xdr:sp macro="" textlink="">
      <xdr:nvSpPr>
        <xdr:cNvPr id="648" name="楕円 647">
          <a:extLst>
            <a:ext uri="{FF2B5EF4-FFF2-40B4-BE49-F238E27FC236}">
              <a16:creationId xmlns:a16="http://schemas.microsoft.com/office/drawing/2014/main" id="{00000000-0008-0000-0F00-000088020000}"/>
            </a:ext>
          </a:extLst>
        </xdr:cNvPr>
        <xdr:cNvSpPr/>
      </xdr:nvSpPr>
      <xdr:spPr>
        <a:xfrm>
          <a:off x="14541500" y="1046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34290</xdr:rowOff>
    </xdr:from>
    <xdr:to>
      <xdr:col>81</xdr:col>
      <xdr:colOff>50800</xdr:colOff>
      <xdr:row>61</xdr:row>
      <xdr:rowOff>60416</xdr:rowOff>
    </xdr:to>
    <xdr:cxnSp macro="">
      <xdr:nvCxnSpPr>
        <xdr:cNvPr id="649" name="直線コネクタ 648">
          <a:extLst>
            <a:ext uri="{FF2B5EF4-FFF2-40B4-BE49-F238E27FC236}">
              <a16:creationId xmlns:a16="http://schemas.microsoft.com/office/drawing/2014/main" id="{00000000-0008-0000-0F00-000089020000}"/>
            </a:ext>
          </a:extLst>
        </xdr:cNvPr>
        <xdr:cNvCxnSpPr/>
      </xdr:nvCxnSpPr>
      <xdr:spPr>
        <a:xfrm flipV="1">
          <a:off x="14592300" y="9978390"/>
          <a:ext cx="889000" cy="540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153307</xdr:rowOff>
    </xdr:from>
    <xdr:to>
      <xdr:col>72</xdr:col>
      <xdr:colOff>38100</xdr:colOff>
      <xdr:row>61</xdr:row>
      <xdr:rowOff>83457</xdr:rowOff>
    </xdr:to>
    <xdr:sp macro="" textlink="">
      <xdr:nvSpPr>
        <xdr:cNvPr id="650" name="楕円 649">
          <a:extLst>
            <a:ext uri="{FF2B5EF4-FFF2-40B4-BE49-F238E27FC236}">
              <a16:creationId xmlns:a16="http://schemas.microsoft.com/office/drawing/2014/main" id="{00000000-0008-0000-0F00-00008A020000}"/>
            </a:ext>
          </a:extLst>
        </xdr:cNvPr>
        <xdr:cNvSpPr/>
      </xdr:nvSpPr>
      <xdr:spPr>
        <a:xfrm>
          <a:off x="13652500" y="1044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32657</xdr:rowOff>
    </xdr:from>
    <xdr:to>
      <xdr:col>76</xdr:col>
      <xdr:colOff>114300</xdr:colOff>
      <xdr:row>61</xdr:row>
      <xdr:rowOff>60416</xdr:rowOff>
    </xdr:to>
    <xdr:cxnSp macro="">
      <xdr:nvCxnSpPr>
        <xdr:cNvPr id="651" name="直線コネクタ 650">
          <a:extLst>
            <a:ext uri="{FF2B5EF4-FFF2-40B4-BE49-F238E27FC236}">
              <a16:creationId xmlns:a16="http://schemas.microsoft.com/office/drawing/2014/main" id="{00000000-0008-0000-0F00-00008B020000}"/>
            </a:ext>
          </a:extLst>
        </xdr:cNvPr>
        <xdr:cNvCxnSpPr/>
      </xdr:nvCxnSpPr>
      <xdr:spPr>
        <a:xfrm>
          <a:off x="13703300" y="1049110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125549</xdr:rowOff>
    </xdr:from>
    <xdr:to>
      <xdr:col>67</xdr:col>
      <xdr:colOff>101600</xdr:colOff>
      <xdr:row>61</xdr:row>
      <xdr:rowOff>55699</xdr:rowOff>
    </xdr:to>
    <xdr:sp macro="" textlink="">
      <xdr:nvSpPr>
        <xdr:cNvPr id="652" name="楕円 651">
          <a:extLst>
            <a:ext uri="{FF2B5EF4-FFF2-40B4-BE49-F238E27FC236}">
              <a16:creationId xmlns:a16="http://schemas.microsoft.com/office/drawing/2014/main" id="{00000000-0008-0000-0F00-00008C020000}"/>
            </a:ext>
          </a:extLst>
        </xdr:cNvPr>
        <xdr:cNvSpPr/>
      </xdr:nvSpPr>
      <xdr:spPr>
        <a:xfrm>
          <a:off x="12763500" y="104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4899</xdr:rowOff>
    </xdr:from>
    <xdr:to>
      <xdr:col>71</xdr:col>
      <xdr:colOff>177800</xdr:colOff>
      <xdr:row>61</xdr:row>
      <xdr:rowOff>32657</xdr:rowOff>
    </xdr:to>
    <xdr:cxnSp macro="">
      <xdr:nvCxnSpPr>
        <xdr:cNvPr id="653" name="直線コネクタ 652">
          <a:extLst>
            <a:ext uri="{FF2B5EF4-FFF2-40B4-BE49-F238E27FC236}">
              <a16:creationId xmlns:a16="http://schemas.microsoft.com/office/drawing/2014/main" id="{00000000-0008-0000-0F00-00008D020000}"/>
            </a:ext>
          </a:extLst>
        </xdr:cNvPr>
        <xdr:cNvCxnSpPr/>
      </xdr:nvCxnSpPr>
      <xdr:spPr>
        <a:xfrm>
          <a:off x="12814300" y="1046334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166024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00000000-0008-0000-0F00-00008E020000}"/>
            </a:ext>
          </a:extLst>
        </xdr:cNvPr>
        <xdr:cNvSpPr txBox="1"/>
      </xdr:nvSpPr>
      <xdr:spPr>
        <a:xfrm>
          <a:off x="15266044" y="10281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160400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00000000-0008-0000-0F00-00008F020000}"/>
            </a:ext>
          </a:extLst>
        </xdr:cNvPr>
        <xdr:cNvSpPr txBox="1"/>
      </xdr:nvSpPr>
      <xdr:spPr>
        <a:xfrm>
          <a:off x="143897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132642</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00000000-0008-0000-0F00-000090020000}"/>
            </a:ext>
          </a:extLst>
        </xdr:cNvPr>
        <xdr:cNvSpPr txBox="1"/>
      </xdr:nvSpPr>
      <xdr:spPr>
        <a:xfrm>
          <a:off x="13500744" y="990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104883</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00000000-0008-0000-0F00-000091020000}"/>
            </a:ext>
          </a:extLst>
        </xdr:cNvPr>
        <xdr:cNvSpPr txBox="1"/>
      </xdr:nvSpPr>
      <xdr:spPr>
        <a:xfrm>
          <a:off x="12611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101617</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00000000-0008-0000-0F00-000092020000}"/>
            </a:ext>
          </a:extLst>
        </xdr:cNvPr>
        <xdr:cNvSpPr txBox="1"/>
      </xdr:nvSpPr>
      <xdr:spPr>
        <a:xfrm>
          <a:off x="152660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102343</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4389744" y="1056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74584</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3500744" y="1053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46826</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2611744" y="1050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00000000-0008-0000-0F00-000096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00000000-0008-0000-0F00-000097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00000000-0008-0000-0F00-000098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00000000-0008-0000-0F00-000099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00000000-0008-0000-0F00-00009A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00000000-0008-0000-0F00-00009E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00000000-0008-0000-0F00-00009F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00000000-0008-0000-0F00-0000A0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00000000-0008-0000-0F00-0000A1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00000000-0008-0000-0F00-0000A2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00000000-0008-0000-0F00-0000A3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00000000-0008-0000-0F00-0000A4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00000000-0008-0000-0F00-0000A6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00000000-0008-0000-0F00-0000A9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00000000-0008-0000-0F00-0000AA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flipV="1">
          <a:off x="22160864" y="9550908"/>
          <a:ext cx="0" cy="1403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00000000-0008-0000-0F00-0000AC020000}"/>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00000000-0008-0000-0F00-0000AE020000}"/>
            </a:ext>
          </a:extLst>
        </xdr:cNvPr>
        <xdr:cNvSpPr txBox="1"/>
      </xdr:nvSpPr>
      <xdr:spPr>
        <a:xfrm>
          <a:off x="22199600" y="932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22072600" y="955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110507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00000000-0008-0000-0F00-0000B0020000}"/>
            </a:ext>
          </a:extLst>
        </xdr:cNvPr>
        <xdr:cNvSpPr txBox="1"/>
      </xdr:nvSpPr>
      <xdr:spPr>
        <a:xfrm>
          <a:off x="22199600" y="1074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00000000-0008-0000-0F00-0000B1020000}"/>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00000000-0008-0000-0F00-0000B2020000}"/>
            </a:ext>
          </a:extLst>
        </xdr:cNvPr>
        <xdr:cNvSpPr/>
      </xdr:nvSpPr>
      <xdr:spPr>
        <a:xfrm>
          <a:off x="21272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00000000-0008-0000-0F00-0000B3020000}"/>
            </a:ext>
          </a:extLst>
        </xdr:cNvPr>
        <xdr:cNvSpPr/>
      </xdr:nvSpPr>
      <xdr:spPr>
        <a:xfrm>
          <a:off x="20383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692" name="フローチャート: 判断 691">
          <a:extLst>
            <a:ext uri="{FF2B5EF4-FFF2-40B4-BE49-F238E27FC236}">
              <a16:creationId xmlns:a16="http://schemas.microsoft.com/office/drawing/2014/main" id="{00000000-0008-0000-0F00-0000B4020000}"/>
            </a:ext>
          </a:extLst>
        </xdr:cNvPr>
        <xdr:cNvSpPr/>
      </xdr:nvSpPr>
      <xdr:spPr>
        <a:xfrm>
          <a:off x="19494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3" name="フローチャート: 判断 692">
          <a:extLst>
            <a:ext uri="{FF2B5EF4-FFF2-40B4-BE49-F238E27FC236}">
              <a16:creationId xmlns:a16="http://schemas.microsoft.com/office/drawing/2014/main" id="{00000000-0008-0000-0F00-0000B5020000}"/>
            </a:ext>
          </a:extLst>
        </xdr:cNvPr>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00000000-0008-0000-0F00-0000B6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00000000-0008-0000-0F00-0000B7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00000000-0008-0000-0F00-0000B8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00000000-0008-0000-0F00-0000B9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0000000-0008-0000-0F00-0000BA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95504</xdr:rowOff>
    </xdr:from>
    <xdr:to>
      <xdr:col>116</xdr:col>
      <xdr:colOff>114300</xdr:colOff>
      <xdr:row>63</xdr:row>
      <xdr:rowOff>25654</xdr:rowOff>
    </xdr:to>
    <xdr:sp macro="" textlink="">
      <xdr:nvSpPr>
        <xdr:cNvPr id="699" name="楕円 698">
          <a:extLst>
            <a:ext uri="{FF2B5EF4-FFF2-40B4-BE49-F238E27FC236}">
              <a16:creationId xmlns:a16="http://schemas.microsoft.com/office/drawing/2014/main" id="{00000000-0008-0000-0F00-0000BB020000}"/>
            </a:ext>
          </a:extLst>
        </xdr:cNvPr>
        <xdr:cNvSpPr/>
      </xdr:nvSpPr>
      <xdr:spPr>
        <a:xfrm>
          <a:off x="221107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118381</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00000000-0008-0000-0F00-0000BC020000}"/>
            </a:ext>
          </a:extLst>
        </xdr:cNvPr>
        <xdr:cNvSpPr txBox="1"/>
      </xdr:nvSpPr>
      <xdr:spPr>
        <a:xfrm>
          <a:off x="22199600" y="10576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95504</xdr:rowOff>
    </xdr:from>
    <xdr:to>
      <xdr:col>112</xdr:col>
      <xdr:colOff>38100</xdr:colOff>
      <xdr:row>63</xdr:row>
      <xdr:rowOff>25654</xdr:rowOff>
    </xdr:to>
    <xdr:sp macro="" textlink="">
      <xdr:nvSpPr>
        <xdr:cNvPr id="701" name="楕円 700">
          <a:extLst>
            <a:ext uri="{FF2B5EF4-FFF2-40B4-BE49-F238E27FC236}">
              <a16:creationId xmlns:a16="http://schemas.microsoft.com/office/drawing/2014/main" id="{00000000-0008-0000-0F00-0000BD020000}"/>
            </a:ext>
          </a:extLst>
        </xdr:cNvPr>
        <xdr:cNvSpPr/>
      </xdr:nvSpPr>
      <xdr:spPr>
        <a:xfrm>
          <a:off x="21272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146304</xdr:rowOff>
    </xdr:from>
    <xdr:to>
      <xdr:col>116</xdr:col>
      <xdr:colOff>63500</xdr:colOff>
      <xdr:row>62</xdr:row>
      <xdr:rowOff>146304</xdr:rowOff>
    </xdr:to>
    <xdr:cxnSp macro="">
      <xdr:nvCxnSpPr>
        <xdr:cNvPr id="702" name="直線コネクタ 701">
          <a:extLst>
            <a:ext uri="{FF2B5EF4-FFF2-40B4-BE49-F238E27FC236}">
              <a16:creationId xmlns:a16="http://schemas.microsoft.com/office/drawing/2014/main" id="{00000000-0008-0000-0F00-0000BE020000}"/>
            </a:ext>
          </a:extLst>
        </xdr:cNvPr>
        <xdr:cNvCxnSpPr/>
      </xdr:nvCxnSpPr>
      <xdr:spPr>
        <a:xfrm>
          <a:off x="21323300" y="107762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95504</xdr:rowOff>
    </xdr:from>
    <xdr:to>
      <xdr:col>107</xdr:col>
      <xdr:colOff>101600</xdr:colOff>
      <xdr:row>63</xdr:row>
      <xdr:rowOff>25654</xdr:rowOff>
    </xdr:to>
    <xdr:sp macro="" textlink="">
      <xdr:nvSpPr>
        <xdr:cNvPr id="703" name="楕円 702">
          <a:extLst>
            <a:ext uri="{FF2B5EF4-FFF2-40B4-BE49-F238E27FC236}">
              <a16:creationId xmlns:a16="http://schemas.microsoft.com/office/drawing/2014/main" id="{00000000-0008-0000-0F00-0000BF020000}"/>
            </a:ext>
          </a:extLst>
        </xdr:cNvPr>
        <xdr:cNvSpPr/>
      </xdr:nvSpPr>
      <xdr:spPr>
        <a:xfrm>
          <a:off x="20383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146304</xdr:rowOff>
    </xdr:from>
    <xdr:to>
      <xdr:col>111</xdr:col>
      <xdr:colOff>177800</xdr:colOff>
      <xdr:row>62</xdr:row>
      <xdr:rowOff>146304</xdr:rowOff>
    </xdr:to>
    <xdr:cxnSp macro="">
      <xdr:nvCxnSpPr>
        <xdr:cNvPr id="704" name="直線コネクタ 703">
          <a:extLst>
            <a:ext uri="{FF2B5EF4-FFF2-40B4-BE49-F238E27FC236}">
              <a16:creationId xmlns:a16="http://schemas.microsoft.com/office/drawing/2014/main" id="{00000000-0008-0000-0F00-0000C0020000}"/>
            </a:ext>
          </a:extLst>
        </xdr:cNvPr>
        <xdr:cNvCxnSpPr/>
      </xdr:nvCxnSpPr>
      <xdr:spPr>
        <a:xfrm>
          <a:off x="20434300" y="1077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95504</xdr:rowOff>
    </xdr:from>
    <xdr:to>
      <xdr:col>102</xdr:col>
      <xdr:colOff>165100</xdr:colOff>
      <xdr:row>63</xdr:row>
      <xdr:rowOff>25654</xdr:rowOff>
    </xdr:to>
    <xdr:sp macro="" textlink="">
      <xdr:nvSpPr>
        <xdr:cNvPr id="705" name="楕円 704">
          <a:extLst>
            <a:ext uri="{FF2B5EF4-FFF2-40B4-BE49-F238E27FC236}">
              <a16:creationId xmlns:a16="http://schemas.microsoft.com/office/drawing/2014/main" id="{00000000-0008-0000-0F00-0000C1020000}"/>
            </a:ext>
          </a:extLst>
        </xdr:cNvPr>
        <xdr:cNvSpPr/>
      </xdr:nvSpPr>
      <xdr:spPr>
        <a:xfrm>
          <a:off x="19494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146304</xdr:rowOff>
    </xdr:from>
    <xdr:to>
      <xdr:col>107</xdr:col>
      <xdr:colOff>50800</xdr:colOff>
      <xdr:row>62</xdr:row>
      <xdr:rowOff>146304</xdr:rowOff>
    </xdr:to>
    <xdr:cxnSp macro="">
      <xdr:nvCxnSpPr>
        <xdr:cNvPr id="706" name="直線コネクタ 705">
          <a:extLst>
            <a:ext uri="{FF2B5EF4-FFF2-40B4-BE49-F238E27FC236}">
              <a16:creationId xmlns:a16="http://schemas.microsoft.com/office/drawing/2014/main" id="{00000000-0008-0000-0F00-0000C2020000}"/>
            </a:ext>
          </a:extLst>
        </xdr:cNvPr>
        <xdr:cNvCxnSpPr/>
      </xdr:nvCxnSpPr>
      <xdr:spPr>
        <a:xfrm>
          <a:off x="19545300" y="1077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95504</xdr:rowOff>
    </xdr:from>
    <xdr:to>
      <xdr:col>98</xdr:col>
      <xdr:colOff>38100</xdr:colOff>
      <xdr:row>63</xdr:row>
      <xdr:rowOff>25654</xdr:rowOff>
    </xdr:to>
    <xdr:sp macro="" textlink="">
      <xdr:nvSpPr>
        <xdr:cNvPr id="707" name="楕円 706">
          <a:extLst>
            <a:ext uri="{FF2B5EF4-FFF2-40B4-BE49-F238E27FC236}">
              <a16:creationId xmlns:a16="http://schemas.microsoft.com/office/drawing/2014/main" id="{00000000-0008-0000-0F00-0000C3020000}"/>
            </a:ext>
          </a:extLst>
        </xdr:cNvPr>
        <xdr:cNvSpPr/>
      </xdr:nvSpPr>
      <xdr:spPr>
        <a:xfrm>
          <a:off x="18605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146304</xdr:rowOff>
    </xdr:from>
    <xdr:to>
      <xdr:col>102</xdr:col>
      <xdr:colOff>114300</xdr:colOff>
      <xdr:row>62</xdr:row>
      <xdr:rowOff>146304</xdr:rowOff>
    </xdr:to>
    <xdr:cxnSp macro="">
      <xdr:nvCxnSpPr>
        <xdr:cNvPr id="708" name="直線コネクタ 707">
          <a:extLst>
            <a:ext uri="{FF2B5EF4-FFF2-40B4-BE49-F238E27FC236}">
              <a16:creationId xmlns:a16="http://schemas.microsoft.com/office/drawing/2014/main" id="{00000000-0008-0000-0F00-0000C4020000}"/>
            </a:ext>
          </a:extLst>
        </xdr:cNvPr>
        <xdr:cNvCxnSpPr/>
      </xdr:nvCxnSpPr>
      <xdr:spPr>
        <a:xfrm>
          <a:off x="18656300" y="1077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53357</xdr:rowOff>
    </xdr:from>
    <xdr:ext cx="469744" cy="259045"/>
    <xdr:sp macro="" textlink="">
      <xdr:nvSpPr>
        <xdr:cNvPr id="709" name="n_1aveValue【保健センター・保健所】&#10;一人当たり面積">
          <a:extLst>
            <a:ext uri="{FF2B5EF4-FFF2-40B4-BE49-F238E27FC236}">
              <a16:creationId xmlns:a16="http://schemas.microsoft.com/office/drawing/2014/main" id="{00000000-0008-0000-0F00-0000C5020000}"/>
            </a:ext>
          </a:extLst>
        </xdr:cNvPr>
        <xdr:cNvSpPr txBox="1"/>
      </xdr:nvSpPr>
      <xdr:spPr>
        <a:xfrm>
          <a:off x="210757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48785</xdr:rowOff>
    </xdr:from>
    <xdr:ext cx="469744" cy="259045"/>
    <xdr:sp macro="" textlink="">
      <xdr:nvSpPr>
        <xdr:cNvPr id="710" name="n_2aveValue【保健センター・保健所】&#10;一人当たり面積">
          <a:extLst>
            <a:ext uri="{FF2B5EF4-FFF2-40B4-BE49-F238E27FC236}">
              <a16:creationId xmlns:a16="http://schemas.microsoft.com/office/drawing/2014/main" id="{00000000-0008-0000-0F00-0000C6020000}"/>
            </a:ext>
          </a:extLst>
        </xdr:cNvPr>
        <xdr:cNvSpPr txBox="1"/>
      </xdr:nvSpPr>
      <xdr:spPr>
        <a:xfrm>
          <a:off x="20199427" y="1085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48785</xdr:rowOff>
    </xdr:from>
    <xdr:ext cx="469744" cy="259045"/>
    <xdr:sp macro="" textlink="">
      <xdr:nvSpPr>
        <xdr:cNvPr id="711" name="n_3aveValue【保健センター・保健所】&#10;一人当たり面積">
          <a:extLst>
            <a:ext uri="{FF2B5EF4-FFF2-40B4-BE49-F238E27FC236}">
              <a16:creationId xmlns:a16="http://schemas.microsoft.com/office/drawing/2014/main" id="{00000000-0008-0000-0F00-0000C7020000}"/>
            </a:ext>
          </a:extLst>
        </xdr:cNvPr>
        <xdr:cNvSpPr txBox="1"/>
      </xdr:nvSpPr>
      <xdr:spPr>
        <a:xfrm>
          <a:off x="19310427" y="1085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53357</xdr:rowOff>
    </xdr:from>
    <xdr:ext cx="469744" cy="259045"/>
    <xdr:sp macro="" textlink="">
      <xdr:nvSpPr>
        <xdr:cNvPr id="712" name="n_4aveValue【保健センター・保健所】&#10;一人当たり面積">
          <a:extLst>
            <a:ext uri="{FF2B5EF4-FFF2-40B4-BE49-F238E27FC236}">
              <a16:creationId xmlns:a16="http://schemas.microsoft.com/office/drawing/2014/main" id="{00000000-0008-0000-0F00-0000C8020000}"/>
            </a:ext>
          </a:extLst>
        </xdr:cNvPr>
        <xdr:cNvSpPr txBox="1"/>
      </xdr:nvSpPr>
      <xdr:spPr>
        <a:xfrm>
          <a:off x="18421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42181</xdr:rowOff>
    </xdr:from>
    <xdr:ext cx="469744" cy="259045"/>
    <xdr:sp macro="" textlink="">
      <xdr:nvSpPr>
        <xdr:cNvPr id="713" name="n_1mainValue【保健センター・保健所】&#10;一人当たり面積">
          <a:extLst>
            <a:ext uri="{FF2B5EF4-FFF2-40B4-BE49-F238E27FC236}">
              <a16:creationId xmlns:a16="http://schemas.microsoft.com/office/drawing/2014/main" id="{00000000-0008-0000-0F00-0000C9020000}"/>
            </a:ext>
          </a:extLst>
        </xdr:cNvPr>
        <xdr:cNvSpPr txBox="1"/>
      </xdr:nvSpPr>
      <xdr:spPr>
        <a:xfrm>
          <a:off x="210757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714" name="n_2mainValue【保健センター・保健所】&#10;一人当たり面積">
          <a:extLst>
            <a:ext uri="{FF2B5EF4-FFF2-40B4-BE49-F238E27FC236}">
              <a16:creationId xmlns:a16="http://schemas.microsoft.com/office/drawing/2014/main" id="{00000000-0008-0000-0F00-0000CA020000}"/>
            </a:ext>
          </a:extLst>
        </xdr:cNvPr>
        <xdr:cNvSpPr txBox="1"/>
      </xdr:nvSpPr>
      <xdr:spPr>
        <a:xfrm>
          <a:off x="20199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42181</xdr:rowOff>
    </xdr:from>
    <xdr:ext cx="469744" cy="259045"/>
    <xdr:sp macro="" textlink="">
      <xdr:nvSpPr>
        <xdr:cNvPr id="715" name="n_3mainValue【保健センター・保健所】&#10;一人当たり面積">
          <a:extLst>
            <a:ext uri="{FF2B5EF4-FFF2-40B4-BE49-F238E27FC236}">
              <a16:creationId xmlns:a16="http://schemas.microsoft.com/office/drawing/2014/main" id="{00000000-0008-0000-0F00-0000CB020000}"/>
            </a:ext>
          </a:extLst>
        </xdr:cNvPr>
        <xdr:cNvSpPr txBox="1"/>
      </xdr:nvSpPr>
      <xdr:spPr>
        <a:xfrm>
          <a:off x="19310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42181</xdr:rowOff>
    </xdr:from>
    <xdr:ext cx="469744" cy="259045"/>
    <xdr:sp macro="" textlink="">
      <xdr:nvSpPr>
        <xdr:cNvPr id="716" name="n_4mainValue【保健センター・保健所】&#10;一人当たり面積">
          <a:extLst>
            <a:ext uri="{FF2B5EF4-FFF2-40B4-BE49-F238E27FC236}">
              <a16:creationId xmlns:a16="http://schemas.microsoft.com/office/drawing/2014/main" id="{00000000-0008-0000-0F00-0000CC020000}"/>
            </a:ext>
          </a:extLst>
        </xdr:cNvPr>
        <xdr:cNvSpPr txBox="1"/>
      </xdr:nvSpPr>
      <xdr:spPr>
        <a:xfrm>
          <a:off x="18421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00000000-0008-0000-0F00-0000CD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00000000-0008-0000-0F00-0000CE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00000000-0008-0000-0F00-0000CF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00000000-0008-0000-0F00-0000D0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00000000-0008-0000-0F00-0000D1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00000000-0008-0000-0F00-0000D2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00000000-0008-0000-0F00-0000D3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00000000-0008-0000-0F00-0000D4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00000000-0008-0000-0F00-0000D5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00000000-0008-0000-0F00-0000D6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00000000-0008-0000-0F00-0000D7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00000000-0008-0000-0F00-0000D8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00000000-0008-0000-0F00-0000D9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00000000-0008-0000-0F00-0000DA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00000000-0008-0000-0F00-0000DB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00000000-0008-0000-0F00-0000DC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00000000-0008-0000-0F00-0000DD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00000000-0008-0000-0F00-0000DE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00000000-0008-0000-0F00-0000E0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00000000-0008-0000-0F00-0000E1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00000000-0008-0000-0F00-0000E2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00000000-0008-0000-0F00-0000E3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00000000-0008-0000-0F00-0000E4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00000000-0008-0000-0F00-0000E5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flipV="1">
          <a:off x="16318864" y="13501007"/>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00000000-0008-0000-0F00-0000E7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00000000-0008-0000-0F00-0000E8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00000000-0008-0000-0F00-0000E9020000}"/>
            </a:ext>
          </a:extLst>
        </xdr:cNvPr>
        <xdr:cNvSpPr txBox="1"/>
      </xdr:nvSpPr>
      <xdr:spPr>
        <a:xfrm>
          <a:off x="1635760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00000000-0008-0000-0F00-0000EA020000}"/>
            </a:ext>
          </a:extLst>
        </xdr:cNvPr>
        <xdr:cNvCxnSpPr/>
      </xdr:nvCxnSpPr>
      <xdr:spPr>
        <a:xfrm>
          <a:off x="16230600" y="1350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66964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00000000-0008-0000-0F00-0000EB020000}"/>
            </a:ext>
          </a:extLst>
        </xdr:cNvPr>
        <xdr:cNvSpPr txBox="1"/>
      </xdr:nvSpPr>
      <xdr:spPr>
        <a:xfrm>
          <a:off x="16357600" y="142973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00000000-0008-0000-0F00-0000EC020000}"/>
            </a:ext>
          </a:extLst>
        </xdr:cNvPr>
        <xdr:cNvSpPr/>
      </xdr:nvSpPr>
      <xdr:spPr>
        <a:xfrm>
          <a:off x="16268700" y="1431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00000000-0008-0000-0F00-0000ED020000}"/>
            </a:ext>
          </a:extLst>
        </xdr:cNvPr>
        <xdr:cNvSpPr/>
      </xdr:nvSpPr>
      <xdr:spPr>
        <a:xfrm>
          <a:off x="15430500" y="1430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00000000-0008-0000-0F00-0000EE020000}"/>
            </a:ext>
          </a:extLst>
        </xdr:cNvPr>
        <xdr:cNvSpPr/>
      </xdr:nvSpPr>
      <xdr:spPr>
        <a:xfrm>
          <a:off x="14541500" y="1428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751" name="フローチャート: 判断 750">
          <a:extLst>
            <a:ext uri="{FF2B5EF4-FFF2-40B4-BE49-F238E27FC236}">
              <a16:creationId xmlns:a16="http://schemas.microsoft.com/office/drawing/2014/main" id="{00000000-0008-0000-0F00-0000EF020000}"/>
            </a:ext>
          </a:extLst>
        </xdr:cNvPr>
        <xdr:cNvSpPr/>
      </xdr:nvSpPr>
      <xdr:spPr>
        <a:xfrm>
          <a:off x="13652500" y="1432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752" name="フローチャート: 判断 751">
          <a:extLst>
            <a:ext uri="{FF2B5EF4-FFF2-40B4-BE49-F238E27FC236}">
              <a16:creationId xmlns:a16="http://schemas.microsoft.com/office/drawing/2014/main" id="{00000000-0008-0000-0F00-0000F0020000}"/>
            </a:ext>
          </a:extLst>
        </xdr:cNvPr>
        <xdr:cNvSpPr/>
      </xdr:nvSpPr>
      <xdr:spPr>
        <a:xfrm>
          <a:off x="12763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0000000-0008-0000-0F00-0000F1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00000000-0008-0000-0F00-0000F3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00000000-0008-0000-0F00-0000F4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00000000-0008-0000-0F00-0000F5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50981</xdr:rowOff>
    </xdr:from>
    <xdr:to>
      <xdr:col>85</xdr:col>
      <xdr:colOff>177800</xdr:colOff>
      <xdr:row>83</xdr:row>
      <xdr:rowOff>152581</xdr:rowOff>
    </xdr:to>
    <xdr:sp macro="" textlink="">
      <xdr:nvSpPr>
        <xdr:cNvPr id="758" name="楕円 757">
          <a:extLst>
            <a:ext uri="{FF2B5EF4-FFF2-40B4-BE49-F238E27FC236}">
              <a16:creationId xmlns:a16="http://schemas.microsoft.com/office/drawing/2014/main" id="{00000000-0008-0000-0F00-0000F6020000}"/>
            </a:ext>
          </a:extLst>
        </xdr:cNvPr>
        <xdr:cNvSpPr/>
      </xdr:nvSpPr>
      <xdr:spPr>
        <a:xfrm>
          <a:off x="162687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73858</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00000000-0008-0000-0F00-0000F7020000}"/>
            </a:ext>
          </a:extLst>
        </xdr:cNvPr>
        <xdr:cNvSpPr txBox="1"/>
      </xdr:nvSpPr>
      <xdr:spPr>
        <a:xfrm>
          <a:off x="16357600" y="14132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5262</xdr:rowOff>
    </xdr:from>
    <xdr:to>
      <xdr:col>81</xdr:col>
      <xdr:colOff>101600</xdr:colOff>
      <xdr:row>83</xdr:row>
      <xdr:rowOff>106862</xdr:rowOff>
    </xdr:to>
    <xdr:sp macro="" textlink="">
      <xdr:nvSpPr>
        <xdr:cNvPr id="760" name="楕円 759">
          <a:extLst>
            <a:ext uri="{FF2B5EF4-FFF2-40B4-BE49-F238E27FC236}">
              <a16:creationId xmlns:a16="http://schemas.microsoft.com/office/drawing/2014/main" id="{00000000-0008-0000-0F00-0000F8020000}"/>
            </a:ext>
          </a:extLst>
        </xdr:cNvPr>
        <xdr:cNvSpPr/>
      </xdr:nvSpPr>
      <xdr:spPr>
        <a:xfrm>
          <a:off x="15430500" y="1423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56062</xdr:rowOff>
    </xdr:from>
    <xdr:to>
      <xdr:col>85</xdr:col>
      <xdr:colOff>127000</xdr:colOff>
      <xdr:row>83</xdr:row>
      <xdr:rowOff>101781</xdr:rowOff>
    </xdr:to>
    <xdr:cxnSp macro="">
      <xdr:nvCxnSpPr>
        <xdr:cNvPr id="761" name="直線コネクタ 760">
          <a:extLst>
            <a:ext uri="{FF2B5EF4-FFF2-40B4-BE49-F238E27FC236}">
              <a16:creationId xmlns:a16="http://schemas.microsoft.com/office/drawing/2014/main" id="{00000000-0008-0000-0F00-0000F9020000}"/>
            </a:ext>
          </a:extLst>
        </xdr:cNvPr>
        <xdr:cNvCxnSpPr/>
      </xdr:nvCxnSpPr>
      <xdr:spPr>
        <a:xfrm>
          <a:off x="15481300" y="14286412"/>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130992</xdr:rowOff>
    </xdr:from>
    <xdr:to>
      <xdr:col>76</xdr:col>
      <xdr:colOff>165100</xdr:colOff>
      <xdr:row>83</xdr:row>
      <xdr:rowOff>61142</xdr:rowOff>
    </xdr:to>
    <xdr:sp macro="" textlink="">
      <xdr:nvSpPr>
        <xdr:cNvPr id="762" name="楕円 761">
          <a:extLst>
            <a:ext uri="{FF2B5EF4-FFF2-40B4-BE49-F238E27FC236}">
              <a16:creationId xmlns:a16="http://schemas.microsoft.com/office/drawing/2014/main" id="{00000000-0008-0000-0F00-0000FA020000}"/>
            </a:ext>
          </a:extLst>
        </xdr:cNvPr>
        <xdr:cNvSpPr/>
      </xdr:nvSpPr>
      <xdr:spPr>
        <a:xfrm>
          <a:off x="14541500" y="1418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10342</xdr:rowOff>
    </xdr:from>
    <xdr:to>
      <xdr:col>81</xdr:col>
      <xdr:colOff>50800</xdr:colOff>
      <xdr:row>83</xdr:row>
      <xdr:rowOff>56062</xdr:rowOff>
    </xdr:to>
    <xdr:cxnSp macro="">
      <xdr:nvCxnSpPr>
        <xdr:cNvPr id="763" name="直線コネクタ 762">
          <a:extLst>
            <a:ext uri="{FF2B5EF4-FFF2-40B4-BE49-F238E27FC236}">
              <a16:creationId xmlns:a16="http://schemas.microsoft.com/office/drawing/2014/main" id="{00000000-0008-0000-0F00-0000FB020000}"/>
            </a:ext>
          </a:extLst>
        </xdr:cNvPr>
        <xdr:cNvCxnSpPr/>
      </xdr:nvCxnSpPr>
      <xdr:spPr>
        <a:xfrm>
          <a:off x="14592300" y="1424069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85271</xdr:rowOff>
    </xdr:from>
    <xdr:to>
      <xdr:col>72</xdr:col>
      <xdr:colOff>38100</xdr:colOff>
      <xdr:row>83</xdr:row>
      <xdr:rowOff>15421</xdr:rowOff>
    </xdr:to>
    <xdr:sp macro="" textlink="">
      <xdr:nvSpPr>
        <xdr:cNvPr id="764" name="楕円 763">
          <a:extLst>
            <a:ext uri="{FF2B5EF4-FFF2-40B4-BE49-F238E27FC236}">
              <a16:creationId xmlns:a16="http://schemas.microsoft.com/office/drawing/2014/main" id="{00000000-0008-0000-0F00-0000FC020000}"/>
            </a:ext>
          </a:extLst>
        </xdr:cNvPr>
        <xdr:cNvSpPr/>
      </xdr:nvSpPr>
      <xdr:spPr>
        <a:xfrm>
          <a:off x="13652500" y="1414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136071</xdr:rowOff>
    </xdr:from>
    <xdr:to>
      <xdr:col>76</xdr:col>
      <xdr:colOff>114300</xdr:colOff>
      <xdr:row>83</xdr:row>
      <xdr:rowOff>10342</xdr:rowOff>
    </xdr:to>
    <xdr:cxnSp macro="">
      <xdr:nvCxnSpPr>
        <xdr:cNvPr id="765" name="直線コネクタ 764">
          <a:extLst>
            <a:ext uri="{FF2B5EF4-FFF2-40B4-BE49-F238E27FC236}">
              <a16:creationId xmlns:a16="http://schemas.microsoft.com/office/drawing/2014/main" id="{00000000-0008-0000-0F00-0000FD020000}"/>
            </a:ext>
          </a:extLst>
        </xdr:cNvPr>
        <xdr:cNvCxnSpPr/>
      </xdr:nvCxnSpPr>
      <xdr:spPr>
        <a:xfrm>
          <a:off x="13703300" y="14194971"/>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39551</xdr:rowOff>
    </xdr:from>
    <xdr:to>
      <xdr:col>67</xdr:col>
      <xdr:colOff>101600</xdr:colOff>
      <xdr:row>82</xdr:row>
      <xdr:rowOff>141151</xdr:rowOff>
    </xdr:to>
    <xdr:sp macro="" textlink="">
      <xdr:nvSpPr>
        <xdr:cNvPr id="766" name="楕円 765">
          <a:extLst>
            <a:ext uri="{FF2B5EF4-FFF2-40B4-BE49-F238E27FC236}">
              <a16:creationId xmlns:a16="http://schemas.microsoft.com/office/drawing/2014/main" id="{00000000-0008-0000-0F00-0000FE020000}"/>
            </a:ext>
          </a:extLst>
        </xdr:cNvPr>
        <xdr:cNvSpPr/>
      </xdr:nvSpPr>
      <xdr:spPr>
        <a:xfrm>
          <a:off x="12763500" y="1409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90351</xdr:rowOff>
    </xdr:from>
    <xdr:to>
      <xdr:col>71</xdr:col>
      <xdr:colOff>177800</xdr:colOff>
      <xdr:row>82</xdr:row>
      <xdr:rowOff>136071</xdr:rowOff>
    </xdr:to>
    <xdr:cxnSp macro="">
      <xdr:nvCxnSpPr>
        <xdr:cNvPr id="767" name="直線コネクタ 766">
          <a:extLst>
            <a:ext uri="{FF2B5EF4-FFF2-40B4-BE49-F238E27FC236}">
              <a16:creationId xmlns:a16="http://schemas.microsoft.com/office/drawing/2014/main" id="{00000000-0008-0000-0F00-0000FF020000}"/>
            </a:ext>
          </a:extLst>
        </xdr:cNvPr>
        <xdr:cNvCxnSpPr/>
      </xdr:nvCxnSpPr>
      <xdr:spPr>
        <a:xfrm>
          <a:off x="12814300" y="14149251"/>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164935</xdr:rowOff>
    </xdr:from>
    <xdr:ext cx="405111" cy="259045"/>
    <xdr:sp macro="" textlink="">
      <xdr:nvSpPr>
        <xdr:cNvPr id="768" name="n_1aveValue【消防施設】&#10;有形固定資産減価償却率">
          <a:extLst>
            <a:ext uri="{FF2B5EF4-FFF2-40B4-BE49-F238E27FC236}">
              <a16:creationId xmlns:a16="http://schemas.microsoft.com/office/drawing/2014/main" id="{00000000-0008-0000-0F00-000000030000}"/>
            </a:ext>
          </a:extLst>
        </xdr:cNvPr>
        <xdr:cNvSpPr txBox="1"/>
      </xdr:nvSpPr>
      <xdr:spPr>
        <a:xfrm>
          <a:off x="15266044" y="14395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146975</xdr:rowOff>
    </xdr:from>
    <xdr:ext cx="405111" cy="259045"/>
    <xdr:sp macro="" textlink="">
      <xdr:nvSpPr>
        <xdr:cNvPr id="769" name="n_2aveValue【消防施設】&#10;有形固定資産減価償却率">
          <a:extLst>
            <a:ext uri="{FF2B5EF4-FFF2-40B4-BE49-F238E27FC236}">
              <a16:creationId xmlns:a16="http://schemas.microsoft.com/office/drawing/2014/main" id="{00000000-0008-0000-0F00-000001030000}"/>
            </a:ext>
          </a:extLst>
        </xdr:cNvPr>
        <xdr:cNvSpPr txBox="1"/>
      </xdr:nvSpPr>
      <xdr:spPr>
        <a:xfrm>
          <a:off x="14389744" y="1437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14713</xdr:rowOff>
    </xdr:from>
    <xdr:ext cx="405111" cy="259045"/>
    <xdr:sp macro="" textlink="">
      <xdr:nvSpPr>
        <xdr:cNvPr id="770" name="n_3aveValue【消防施設】&#10;有形固定資産減価償却率">
          <a:extLst>
            <a:ext uri="{FF2B5EF4-FFF2-40B4-BE49-F238E27FC236}">
              <a16:creationId xmlns:a16="http://schemas.microsoft.com/office/drawing/2014/main" id="{00000000-0008-0000-0F00-000002030000}"/>
            </a:ext>
          </a:extLst>
        </xdr:cNvPr>
        <xdr:cNvSpPr txBox="1"/>
      </xdr:nvSpPr>
      <xdr:spPr>
        <a:xfrm>
          <a:off x="13500744" y="1441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4915</xdr:rowOff>
    </xdr:from>
    <xdr:ext cx="405111" cy="259045"/>
    <xdr:sp macro="" textlink="">
      <xdr:nvSpPr>
        <xdr:cNvPr id="771" name="n_4aveValue【消防施設】&#10;有形固定資産減価償却率">
          <a:extLst>
            <a:ext uri="{FF2B5EF4-FFF2-40B4-BE49-F238E27FC236}">
              <a16:creationId xmlns:a16="http://schemas.microsoft.com/office/drawing/2014/main" id="{00000000-0008-0000-0F00-000003030000}"/>
            </a:ext>
          </a:extLst>
        </xdr:cNvPr>
        <xdr:cNvSpPr txBox="1"/>
      </xdr:nvSpPr>
      <xdr:spPr>
        <a:xfrm>
          <a:off x="12611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123389</xdr:rowOff>
    </xdr:from>
    <xdr:ext cx="405111" cy="259045"/>
    <xdr:sp macro="" textlink="">
      <xdr:nvSpPr>
        <xdr:cNvPr id="772" name="n_1mainValue【消防施設】&#10;有形固定資産減価償却率">
          <a:extLst>
            <a:ext uri="{FF2B5EF4-FFF2-40B4-BE49-F238E27FC236}">
              <a16:creationId xmlns:a16="http://schemas.microsoft.com/office/drawing/2014/main" id="{00000000-0008-0000-0F00-000004030000}"/>
            </a:ext>
          </a:extLst>
        </xdr:cNvPr>
        <xdr:cNvSpPr txBox="1"/>
      </xdr:nvSpPr>
      <xdr:spPr>
        <a:xfrm>
          <a:off x="15266044" y="1401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77669</xdr:rowOff>
    </xdr:from>
    <xdr:ext cx="405111" cy="259045"/>
    <xdr:sp macro="" textlink="">
      <xdr:nvSpPr>
        <xdr:cNvPr id="773" name="n_2mainValue【消防施設】&#10;有形固定資産減価償却率">
          <a:extLst>
            <a:ext uri="{FF2B5EF4-FFF2-40B4-BE49-F238E27FC236}">
              <a16:creationId xmlns:a16="http://schemas.microsoft.com/office/drawing/2014/main" id="{00000000-0008-0000-0F00-000005030000}"/>
            </a:ext>
          </a:extLst>
        </xdr:cNvPr>
        <xdr:cNvSpPr txBox="1"/>
      </xdr:nvSpPr>
      <xdr:spPr>
        <a:xfrm>
          <a:off x="14389744" y="1396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31948</xdr:rowOff>
    </xdr:from>
    <xdr:ext cx="405111" cy="259045"/>
    <xdr:sp macro="" textlink="">
      <xdr:nvSpPr>
        <xdr:cNvPr id="774" name="n_3mainValue【消防施設】&#10;有形固定資産減価償却率">
          <a:extLst>
            <a:ext uri="{FF2B5EF4-FFF2-40B4-BE49-F238E27FC236}">
              <a16:creationId xmlns:a16="http://schemas.microsoft.com/office/drawing/2014/main" id="{00000000-0008-0000-0F00-000006030000}"/>
            </a:ext>
          </a:extLst>
        </xdr:cNvPr>
        <xdr:cNvSpPr txBox="1"/>
      </xdr:nvSpPr>
      <xdr:spPr>
        <a:xfrm>
          <a:off x="135007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157678</xdr:rowOff>
    </xdr:from>
    <xdr:ext cx="405111" cy="259045"/>
    <xdr:sp macro="" textlink="">
      <xdr:nvSpPr>
        <xdr:cNvPr id="775" name="n_4mainValue【消防施設】&#10;有形固定資産減価償却率">
          <a:extLst>
            <a:ext uri="{FF2B5EF4-FFF2-40B4-BE49-F238E27FC236}">
              <a16:creationId xmlns:a16="http://schemas.microsoft.com/office/drawing/2014/main" id="{00000000-0008-0000-0F00-000007030000}"/>
            </a:ext>
          </a:extLst>
        </xdr:cNvPr>
        <xdr:cNvSpPr txBox="1"/>
      </xdr:nvSpPr>
      <xdr:spPr>
        <a:xfrm>
          <a:off x="12611744" y="1387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00000000-0008-0000-0F00-000008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00000000-0008-0000-0F00-000009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00000000-0008-0000-0F00-00000A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00000000-0008-0000-0F00-00000B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00000000-0008-0000-0F00-00000C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00000000-0008-0000-0F00-00000D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00000000-0008-0000-0F00-00000E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00000000-0008-0000-0F00-00000F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00000000-0008-0000-0F00-000010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00000000-0008-0000-0F00-000011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00000000-0008-0000-0F00-000012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00000000-0008-0000-0F00-000013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00000000-0008-0000-0F00-000014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00000000-0008-0000-0F00-000015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00000000-0008-0000-0F00-000016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00000000-0008-0000-0F00-000017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00000000-0008-0000-0F00-000018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00000000-0008-0000-0F00-000019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00000000-0008-0000-0F00-00001A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00000000-0008-0000-0F00-00001B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00000000-0008-0000-0F00-00001C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00000000-0008-0000-0F00-00001D030000}"/>
            </a:ext>
          </a:extLst>
        </xdr:cNvPr>
        <xdr:cNvCxnSpPr/>
      </xdr:nvCxnSpPr>
      <xdr:spPr>
        <a:xfrm flipV="1">
          <a:off x="22160864" y="13475208"/>
          <a:ext cx="0" cy="1293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00000000-0008-0000-0F00-00001E030000}"/>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00000000-0008-0000-0F00-00001F030000}"/>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00000000-0008-0000-0F00-000020030000}"/>
            </a:ext>
          </a:extLst>
        </xdr:cNvPr>
        <xdr:cNvSpPr txBox="1"/>
      </xdr:nvSpPr>
      <xdr:spPr>
        <a:xfrm>
          <a:off x="22199600" y="1325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00000000-0008-0000-0F00-000021030000}"/>
            </a:ext>
          </a:extLst>
        </xdr:cNvPr>
        <xdr:cNvCxnSpPr/>
      </xdr:nvCxnSpPr>
      <xdr:spPr>
        <a:xfrm>
          <a:off x="22072600" y="1347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802" name="【消防施設】&#10;一人当たり面積平均値テキスト">
          <a:extLst>
            <a:ext uri="{FF2B5EF4-FFF2-40B4-BE49-F238E27FC236}">
              <a16:creationId xmlns:a16="http://schemas.microsoft.com/office/drawing/2014/main" id="{00000000-0008-0000-0F00-000022030000}"/>
            </a:ext>
          </a:extLst>
        </xdr:cNvPr>
        <xdr:cNvSpPr txBox="1"/>
      </xdr:nvSpPr>
      <xdr:spPr>
        <a:xfrm>
          <a:off x="22199600" y="142816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00000000-0008-0000-0F00-000023030000}"/>
            </a:ext>
          </a:extLst>
        </xdr:cNvPr>
        <xdr:cNvSpPr/>
      </xdr:nvSpPr>
      <xdr:spPr>
        <a:xfrm>
          <a:off x="22110700" y="1443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00000000-0008-0000-0F00-000024030000}"/>
            </a:ext>
          </a:extLst>
        </xdr:cNvPr>
        <xdr:cNvSpPr/>
      </xdr:nvSpPr>
      <xdr:spPr>
        <a:xfrm>
          <a:off x="21272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00000000-0008-0000-0F00-000025030000}"/>
            </a:ext>
          </a:extLst>
        </xdr:cNvPr>
        <xdr:cNvSpPr/>
      </xdr:nvSpPr>
      <xdr:spPr>
        <a:xfrm>
          <a:off x="203835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6" name="フローチャート: 判断 805">
          <a:extLst>
            <a:ext uri="{FF2B5EF4-FFF2-40B4-BE49-F238E27FC236}">
              <a16:creationId xmlns:a16="http://schemas.microsoft.com/office/drawing/2014/main" id="{00000000-0008-0000-0F00-000026030000}"/>
            </a:ext>
          </a:extLst>
        </xdr:cNvPr>
        <xdr:cNvSpPr/>
      </xdr:nvSpPr>
      <xdr:spPr>
        <a:xfrm>
          <a:off x="19494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07" name="フローチャート: 判断 806">
          <a:extLst>
            <a:ext uri="{FF2B5EF4-FFF2-40B4-BE49-F238E27FC236}">
              <a16:creationId xmlns:a16="http://schemas.microsoft.com/office/drawing/2014/main" id="{00000000-0008-0000-0F00-000027030000}"/>
            </a:ext>
          </a:extLst>
        </xdr:cNvPr>
        <xdr:cNvSpPr/>
      </xdr:nvSpPr>
      <xdr:spPr>
        <a:xfrm>
          <a:off x="18605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00000000-0008-0000-0F00-000028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00000000-0008-0000-0F00-00002B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00000000-0008-0000-0F00-00002C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122174</xdr:rowOff>
    </xdr:from>
    <xdr:to>
      <xdr:col>116</xdr:col>
      <xdr:colOff>114300</xdr:colOff>
      <xdr:row>86</xdr:row>
      <xdr:rowOff>52324</xdr:rowOff>
    </xdr:to>
    <xdr:sp macro="" textlink="">
      <xdr:nvSpPr>
        <xdr:cNvPr id="813" name="楕円 812">
          <a:extLst>
            <a:ext uri="{FF2B5EF4-FFF2-40B4-BE49-F238E27FC236}">
              <a16:creationId xmlns:a16="http://schemas.microsoft.com/office/drawing/2014/main" id="{00000000-0008-0000-0F00-00002D030000}"/>
            </a:ext>
          </a:extLst>
        </xdr:cNvPr>
        <xdr:cNvSpPr/>
      </xdr:nvSpPr>
      <xdr:spPr>
        <a:xfrm>
          <a:off x="221107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37101</xdr:rowOff>
    </xdr:from>
    <xdr:ext cx="469744" cy="259045"/>
    <xdr:sp macro="" textlink="">
      <xdr:nvSpPr>
        <xdr:cNvPr id="814" name="【消防施設】&#10;一人当たり面積該当値テキスト">
          <a:extLst>
            <a:ext uri="{FF2B5EF4-FFF2-40B4-BE49-F238E27FC236}">
              <a16:creationId xmlns:a16="http://schemas.microsoft.com/office/drawing/2014/main" id="{00000000-0008-0000-0F00-00002E030000}"/>
            </a:ext>
          </a:extLst>
        </xdr:cNvPr>
        <xdr:cNvSpPr txBox="1"/>
      </xdr:nvSpPr>
      <xdr:spPr>
        <a:xfrm>
          <a:off x="22199600" y="14610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122174</xdr:rowOff>
    </xdr:from>
    <xdr:to>
      <xdr:col>112</xdr:col>
      <xdr:colOff>38100</xdr:colOff>
      <xdr:row>86</xdr:row>
      <xdr:rowOff>52324</xdr:rowOff>
    </xdr:to>
    <xdr:sp macro="" textlink="">
      <xdr:nvSpPr>
        <xdr:cNvPr id="815" name="楕円 814">
          <a:extLst>
            <a:ext uri="{FF2B5EF4-FFF2-40B4-BE49-F238E27FC236}">
              <a16:creationId xmlns:a16="http://schemas.microsoft.com/office/drawing/2014/main" id="{00000000-0008-0000-0F00-00002F030000}"/>
            </a:ext>
          </a:extLst>
        </xdr:cNvPr>
        <xdr:cNvSpPr/>
      </xdr:nvSpPr>
      <xdr:spPr>
        <a:xfrm>
          <a:off x="21272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1524</xdr:rowOff>
    </xdr:from>
    <xdr:to>
      <xdr:col>116</xdr:col>
      <xdr:colOff>63500</xdr:colOff>
      <xdr:row>86</xdr:row>
      <xdr:rowOff>1524</xdr:rowOff>
    </xdr:to>
    <xdr:cxnSp macro="">
      <xdr:nvCxnSpPr>
        <xdr:cNvPr id="816" name="直線コネクタ 815">
          <a:extLst>
            <a:ext uri="{FF2B5EF4-FFF2-40B4-BE49-F238E27FC236}">
              <a16:creationId xmlns:a16="http://schemas.microsoft.com/office/drawing/2014/main" id="{00000000-0008-0000-0F00-000030030000}"/>
            </a:ext>
          </a:extLst>
        </xdr:cNvPr>
        <xdr:cNvCxnSpPr/>
      </xdr:nvCxnSpPr>
      <xdr:spPr>
        <a:xfrm>
          <a:off x="21323300" y="147462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122174</xdr:rowOff>
    </xdr:from>
    <xdr:to>
      <xdr:col>107</xdr:col>
      <xdr:colOff>101600</xdr:colOff>
      <xdr:row>86</xdr:row>
      <xdr:rowOff>52324</xdr:rowOff>
    </xdr:to>
    <xdr:sp macro="" textlink="">
      <xdr:nvSpPr>
        <xdr:cNvPr id="817" name="楕円 816">
          <a:extLst>
            <a:ext uri="{FF2B5EF4-FFF2-40B4-BE49-F238E27FC236}">
              <a16:creationId xmlns:a16="http://schemas.microsoft.com/office/drawing/2014/main" id="{00000000-0008-0000-0F00-000031030000}"/>
            </a:ext>
          </a:extLst>
        </xdr:cNvPr>
        <xdr:cNvSpPr/>
      </xdr:nvSpPr>
      <xdr:spPr>
        <a:xfrm>
          <a:off x="20383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1524</xdr:rowOff>
    </xdr:from>
    <xdr:to>
      <xdr:col>111</xdr:col>
      <xdr:colOff>177800</xdr:colOff>
      <xdr:row>86</xdr:row>
      <xdr:rowOff>1524</xdr:rowOff>
    </xdr:to>
    <xdr:cxnSp macro="">
      <xdr:nvCxnSpPr>
        <xdr:cNvPr id="818" name="直線コネクタ 817">
          <a:extLst>
            <a:ext uri="{FF2B5EF4-FFF2-40B4-BE49-F238E27FC236}">
              <a16:creationId xmlns:a16="http://schemas.microsoft.com/office/drawing/2014/main" id="{00000000-0008-0000-0F00-000032030000}"/>
            </a:ext>
          </a:extLst>
        </xdr:cNvPr>
        <xdr:cNvCxnSpPr/>
      </xdr:nvCxnSpPr>
      <xdr:spPr>
        <a:xfrm>
          <a:off x="20434300" y="1474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122174</xdr:rowOff>
    </xdr:from>
    <xdr:to>
      <xdr:col>102</xdr:col>
      <xdr:colOff>165100</xdr:colOff>
      <xdr:row>86</xdr:row>
      <xdr:rowOff>52324</xdr:rowOff>
    </xdr:to>
    <xdr:sp macro="" textlink="">
      <xdr:nvSpPr>
        <xdr:cNvPr id="819" name="楕円 818">
          <a:extLst>
            <a:ext uri="{FF2B5EF4-FFF2-40B4-BE49-F238E27FC236}">
              <a16:creationId xmlns:a16="http://schemas.microsoft.com/office/drawing/2014/main" id="{00000000-0008-0000-0F00-000033030000}"/>
            </a:ext>
          </a:extLst>
        </xdr:cNvPr>
        <xdr:cNvSpPr/>
      </xdr:nvSpPr>
      <xdr:spPr>
        <a:xfrm>
          <a:off x="19494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1524</xdr:rowOff>
    </xdr:from>
    <xdr:to>
      <xdr:col>107</xdr:col>
      <xdr:colOff>50800</xdr:colOff>
      <xdr:row>86</xdr:row>
      <xdr:rowOff>1524</xdr:rowOff>
    </xdr:to>
    <xdr:cxnSp macro="">
      <xdr:nvCxnSpPr>
        <xdr:cNvPr id="820" name="直線コネクタ 819">
          <a:extLst>
            <a:ext uri="{FF2B5EF4-FFF2-40B4-BE49-F238E27FC236}">
              <a16:creationId xmlns:a16="http://schemas.microsoft.com/office/drawing/2014/main" id="{00000000-0008-0000-0F00-000034030000}"/>
            </a:ext>
          </a:extLst>
        </xdr:cNvPr>
        <xdr:cNvCxnSpPr/>
      </xdr:nvCxnSpPr>
      <xdr:spPr>
        <a:xfrm>
          <a:off x="19545300" y="1474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122174</xdr:rowOff>
    </xdr:from>
    <xdr:to>
      <xdr:col>98</xdr:col>
      <xdr:colOff>38100</xdr:colOff>
      <xdr:row>86</xdr:row>
      <xdr:rowOff>52324</xdr:rowOff>
    </xdr:to>
    <xdr:sp macro="" textlink="">
      <xdr:nvSpPr>
        <xdr:cNvPr id="821" name="楕円 820">
          <a:extLst>
            <a:ext uri="{FF2B5EF4-FFF2-40B4-BE49-F238E27FC236}">
              <a16:creationId xmlns:a16="http://schemas.microsoft.com/office/drawing/2014/main" id="{00000000-0008-0000-0F00-000035030000}"/>
            </a:ext>
          </a:extLst>
        </xdr:cNvPr>
        <xdr:cNvSpPr/>
      </xdr:nvSpPr>
      <xdr:spPr>
        <a:xfrm>
          <a:off x="18605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1524</xdr:rowOff>
    </xdr:from>
    <xdr:to>
      <xdr:col>102</xdr:col>
      <xdr:colOff>114300</xdr:colOff>
      <xdr:row>86</xdr:row>
      <xdr:rowOff>1524</xdr:rowOff>
    </xdr:to>
    <xdr:cxnSp macro="">
      <xdr:nvCxnSpPr>
        <xdr:cNvPr id="822" name="直線コネクタ 821">
          <a:extLst>
            <a:ext uri="{FF2B5EF4-FFF2-40B4-BE49-F238E27FC236}">
              <a16:creationId xmlns:a16="http://schemas.microsoft.com/office/drawing/2014/main" id="{00000000-0008-0000-0F00-000036030000}"/>
            </a:ext>
          </a:extLst>
        </xdr:cNvPr>
        <xdr:cNvCxnSpPr/>
      </xdr:nvCxnSpPr>
      <xdr:spPr>
        <a:xfrm>
          <a:off x="18656300" y="1474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3" name="n_1aveValue【消防施設】&#10;一人当たり面積">
          <a:extLst>
            <a:ext uri="{FF2B5EF4-FFF2-40B4-BE49-F238E27FC236}">
              <a16:creationId xmlns:a16="http://schemas.microsoft.com/office/drawing/2014/main" id="{00000000-0008-0000-0F00-000037030000}"/>
            </a:ext>
          </a:extLst>
        </xdr:cNvPr>
        <xdr:cNvSpPr txBox="1"/>
      </xdr:nvSpPr>
      <xdr:spPr>
        <a:xfrm>
          <a:off x="210757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824" name="n_2aveValue【消防施設】&#10;一人当たり面積">
          <a:extLst>
            <a:ext uri="{FF2B5EF4-FFF2-40B4-BE49-F238E27FC236}">
              <a16:creationId xmlns:a16="http://schemas.microsoft.com/office/drawing/2014/main" id="{00000000-0008-0000-0F00-000038030000}"/>
            </a:ext>
          </a:extLst>
        </xdr:cNvPr>
        <xdr:cNvSpPr txBox="1"/>
      </xdr:nvSpPr>
      <xdr:spPr>
        <a:xfrm>
          <a:off x="20199427" y="1421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5" name="n_3aveValue【消防施設】&#10;一人当たり面積">
          <a:extLst>
            <a:ext uri="{FF2B5EF4-FFF2-40B4-BE49-F238E27FC236}">
              <a16:creationId xmlns:a16="http://schemas.microsoft.com/office/drawing/2014/main" id="{00000000-0008-0000-0F00-000039030000}"/>
            </a:ext>
          </a:extLst>
        </xdr:cNvPr>
        <xdr:cNvSpPr txBox="1"/>
      </xdr:nvSpPr>
      <xdr:spPr>
        <a:xfrm>
          <a:off x="19310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826" name="n_4aveValue【消防施設】&#10;一人当たり面積">
          <a:extLst>
            <a:ext uri="{FF2B5EF4-FFF2-40B4-BE49-F238E27FC236}">
              <a16:creationId xmlns:a16="http://schemas.microsoft.com/office/drawing/2014/main" id="{00000000-0008-0000-0F00-00003A030000}"/>
            </a:ext>
          </a:extLst>
        </xdr:cNvPr>
        <xdr:cNvSpPr txBox="1"/>
      </xdr:nvSpPr>
      <xdr:spPr>
        <a:xfrm>
          <a:off x="18421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43451</xdr:rowOff>
    </xdr:from>
    <xdr:ext cx="469744" cy="259045"/>
    <xdr:sp macro="" textlink="">
      <xdr:nvSpPr>
        <xdr:cNvPr id="827" name="n_1mainValue【消防施設】&#10;一人当たり面積">
          <a:extLst>
            <a:ext uri="{FF2B5EF4-FFF2-40B4-BE49-F238E27FC236}">
              <a16:creationId xmlns:a16="http://schemas.microsoft.com/office/drawing/2014/main" id="{00000000-0008-0000-0F00-00003B030000}"/>
            </a:ext>
          </a:extLst>
        </xdr:cNvPr>
        <xdr:cNvSpPr txBox="1"/>
      </xdr:nvSpPr>
      <xdr:spPr>
        <a:xfrm>
          <a:off x="210757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43451</xdr:rowOff>
    </xdr:from>
    <xdr:ext cx="469744" cy="259045"/>
    <xdr:sp macro="" textlink="">
      <xdr:nvSpPr>
        <xdr:cNvPr id="828" name="n_2mainValue【消防施設】&#10;一人当たり面積">
          <a:extLst>
            <a:ext uri="{FF2B5EF4-FFF2-40B4-BE49-F238E27FC236}">
              <a16:creationId xmlns:a16="http://schemas.microsoft.com/office/drawing/2014/main" id="{00000000-0008-0000-0F00-00003C030000}"/>
            </a:ext>
          </a:extLst>
        </xdr:cNvPr>
        <xdr:cNvSpPr txBox="1"/>
      </xdr:nvSpPr>
      <xdr:spPr>
        <a:xfrm>
          <a:off x="201994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43451</xdr:rowOff>
    </xdr:from>
    <xdr:ext cx="469744" cy="259045"/>
    <xdr:sp macro="" textlink="">
      <xdr:nvSpPr>
        <xdr:cNvPr id="829" name="n_3mainValue【消防施設】&#10;一人当たり面積">
          <a:extLst>
            <a:ext uri="{FF2B5EF4-FFF2-40B4-BE49-F238E27FC236}">
              <a16:creationId xmlns:a16="http://schemas.microsoft.com/office/drawing/2014/main" id="{00000000-0008-0000-0F00-00003D030000}"/>
            </a:ext>
          </a:extLst>
        </xdr:cNvPr>
        <xdr:cNvSpPr txBox="1"/>
      </xdr:nvSpPr>
      <xdr:spPr>
        <a:xfrm>
          <a:off x="193104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43451</xdr:rowOff>
    </xdr:from>
    <xdr:ext cx="469744" cy="259045"/>
    <xdr:sp macro="" textlink="">
      <xdr:nvSpPr>
        <xdr:cNvPr id="830" name="n_4mainValue【消防施設】&#10;一人当たり面積">
          <a:extLst>
            <a:ext uri="{FF2B5EF4-FFF2-40B4-BE49-F238E27FC236}">
              <a16:creationId xmlns:a16="http://schemas.microsoft.com/office/drawing/2014/main" id="{00000000-0008-0000-0F00-00003E030000}"/>
            </a:ext>
          </a:extLst>
        </xdr:cNvPr>
        <xdr:cNvSpPr txBox="1"/>
      </xdr:nvSpPr>
      <xdr:spPr>
        <a:xfrm>
          <a:off x="184214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00000000-0008-0000-0F00-00003F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00000000-0008-0000-0F00-000040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00000000-0008-0000-0F00-000041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00000000-0008-0000-0F00-000042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00000000-0008-0000-0F00-000043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00000000-0008-0000-0F00-000044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00000000-0008-0000-0F00-000045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00000000-0008-0000-0F00-000046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00000000-0008-0000-0F00-000047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00000000-0008-0000-0F00-000048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00000000-0008-0000-0F00-000049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00000000-0008-0000-0F00-00004A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00000000-0008-0000-0F00-00004B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00000000-0008-0000-0F00-00004C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00000000-0008-0000-0F00-00004D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00000000-0008-0000-0F00-00004E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00000000-0008-0000-0F00-00004F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00000000-0008-0000-0F00-000050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00000000-0008-0000-0F00-000057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flipV="1">
          <a:off x="16318864" y="17090571"/>
          <a:ext cx="0" cy="1556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00000000-0008-0000-0F00-000059030000}"/>
            </a:ext>
          </a:extLst>
        </xdr:cNvPr>
        <xdr:cNvSpPr txBox="1"/>
      </xdr:nvSpPr>
      <xdr:spPr>
        <a:xfrm>
          <a:off x="16357600" y="1865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6230600" y="1864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00000000-0008-0000-0F00-00005B030000}"/>
            </a:ext>
          </a:extLst>
        </xdr:cNvPr>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145885</xdr:rowOff>
    </xdr:from>
    <xdr:ext cx="405111" cy="259045"/>
    <xdr:sp macro="" textlink="">
      <xdr:nvSpPr>
        <xdr:cNvPr id="861" name="【庁舎】&#10;有形固定資産減価償却率平均値テキスト">
          <a:extLst>
            <a:ext uri="{FF2B5EF4-FFF2-40B4-BE49-F238E27FC236}">
              <a16:creationId xmlns:a16="http://schemas.microsoft.com/office/drawing/2014/main" id="{00000000-0008-0000-0F00-00005D030000}"/>
            </a:ext>
          </a:extLst>
        </xdr:cNvPr>
        <xdr:cNvSpPr txBox="1"/>
      </xdr:nvSpPr>
      <xdr:spPr>
        <a:xfrm>
          <a:off x="16357600" y="17805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00000000-0008-0000-0F00-00005E030000}"/>
            </a:ext>
          </a:extLst>
        </xdr:cNvPr>
        <xdr:cNvSpPr/>
      </xdr:nvSpPr>
      <xdr:spPr>
        <a:xfrm>
          <a:off x="16268700" y="1782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00000000-0008-0000-0F00-00005F030000}"/>
            </a:ext>
          </a:extLst>
        </xdr:cNvPr>
        <xdr:cNvSpPr/>
      </xdr:nvSpPr>
      <xdr:spPr>
        <a:xfrm>
          <a:off x="15430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00000000-0008-0000-0F00-000060030000}"/>
            </a:ext>
          </a:extLst>
        </xdr:cNvPr>
        <xdr:cNvSpPr/>
      </xdr:nvSpPr>
      <xdr:spPr>
        <a:xfrm>
          <a:off x="14541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865" name="フローチャート: 判断 864">
          <a:extLst>
            <a:ext uri="{FF2B5EF4-FFF2-40B4-BE49-F238E27FC236}">
              <a16:creationId xmlns:a16="http://schemas.microsoft.com/office/drawing/2014/main" id="{00000000-0008-0000-0F00-000061030000}"/>
            </a:ext>
          </a:extLst>
        </xdr:cNvPr>
        <xdr:cNvSpPr/>
      </xdr:nvSpPr>
      <xdr:spPr>
        <a:xfrm>
          <a:off x="13652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866" name="フローチャート: 判断 865">
          <a:extLst>
            <a:ext uri="{FF2B5EF4-FFF2-40B4-BE49-F238E27FC236}">
              <a16:creationId xmlns:a16="http://schemas.microsoft.com/office/drawing/2014/main" id="{00000000-0008-0000-0F00-000062030000}"/>
            </a:ext>
          </a:extLst>
        </xdr:cNvPr>
        <xdr:cNvSpPr/>
      </xdr:nvSpPr>
      <xdr:spPr>
        <a:xfrm>
          <a:off x="12763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0000000-0008-0000-0F00-000063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0000000-0008-0000-0F00-000064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00000000-0008-0000-0F00-000065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00000000-0008-0000-0F00-000066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00000000-0008-0000-0F00-000067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82550</xdr:rowOff>
    </xdr:from>
    <xdr:to>
      <xdr:col>85</xdr:col>
      <xdr:colOff>177800</xdr:colOff>
      <xdr:row>101</xdr:row>
      <xdr:rowOff>12700</xdr:rowOff>
    </xdr:to>
    <xdr:sp macro="" textlink="">
      <xdr:nvSpPr>
        <xdr:cNvPr id="872" name="楕円 871">
          <a:extLst>
            <a:ext uri="{FF2B5EF4-FFF2-40B4-BE49-F238E27FC236}">
              <a16:creationId xmlns:a16="http://schemas.microsoft.com/office/drawing/2014/main" id="{00000000-0008-0000-0F00-000068030000}"/>
            </a:ext>
          </a:extLst>
        </xdr:cNvPr>
        <xdr:cNvSpPr/>
      </xdr:nvSpPr>
      <xdr:spPr>
        <a:xfrm>
          <a:off x="16268700" y="1722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105427</xdr:rowOff>
    </xdr:from>
    <xdr:ext cx="405111" cy="259045"/>
    <xdr:sp macro="" textlink="">
      <xdr:nvSpPr>
        <xdr:cNvPr id="873" name="【庁舎】&#10;有形固定資産減価償却率該当値テキスト">
          <a:extLst>
            <a:ext uri="{FF2B5EF4-FFF2-40B4-BE49-F238E27FC236}">
              <a16:creationId xmlns:a16="http://schemas.microsoft.com/office/drawing/2014/main" id="{00000000-0008-0000-0F00-000069030000}"/>
            </a:ext>
          </a:extLst>
        </xdr:cNvPr>
        <xdr:cNvSpPr txBox="1"/>
      </xdr:nvSpPr>
      <xdr:spPr>
        <a:xfrm>
          <a:off x="16357600" y="1707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44994</xdr:rowOff>
    </xdr:from>
    <xdr:to>
      <xdr:col>81</xdr:col>
      <xdr:colOff>101600</xdr:colOff>
      <xdr:row>100</xdr:row>
      <xdr:rowOff>146594</xdr:rowOff>
    </xdr:to>
    <xdr:sp macro="" textlink="">
      <xdr:nvSpPr>
        <xdr:cNvPr id="874" name="楕円 873">
          <a:extLst>
            <a:ext uri="{FF2B5EF4-FFF2-40B4-BE49-F238E27FC236}">
              <a16:creationId xmlns:a16="http://schemas.microsoft.com/office/drawing/2014/main" id="{00000000-0008-0000-0F00-00006A030000}"/>
            </a:ext>
          </a:extLst>
        </xdr:cNvPr>
        <xdr:cNvSpPr/>
      </xdr:nvSpPr>
      <xdr:spPr>
        <a:xfrm>
          <a:off x="15430500" y="1718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95794</xdr:rowOff>
    </xdr:from>
    <xdr:to>
      <xdr:col>85</xdr:col>
      <xdr:colOff>127000</xdr:colOff>
      <xdr:row>100</xdr:row>
      <xdr:rowOff>133350</xdr:rowOff>
    </xdr:to>
    <xdr:cxnSp macro="">
      <xdr:nvCxnSpPr>
        <xdr:cNvPr id="875" name="直線コネクタ 874">
          <a:extLst>
            <a:ext uri="{FF2B5EF4-FFF2-40B4-BE49-F238E27FC236}">
              <a16:creationId xmlns:a16="http://schemas.microsoft.com/office/drawing/2014/main" id="{00000000-0008-0000-0F00-00006B030000}"/>
            </a:ext>
          </a:extLst>
        </xdr:cNvPr>
        <xdr:cNvCxnSpPr/>
      </xdr:nvCxnSpPr>
      <xdr:spPr>
        <a:xfrm>
          <a:off x="15481300" y="17240794"/>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7438</xdr:rowOff>
    </xdr:from>
    <xdr:to>
      <xdr:col>76</xdr:col>
      <xdr:colOff>165100</xdr:colOff>
      <xdr:row>100</xdr:row>
      <xdr:rowOff>109038</xdr:rowOff>
    </xdr:to>
    <xdr:sp macro="" textlink="">
      <xdr:nvSpPr>
        <xdr:cNvPr id="876" name="楕円 875">
          <a:extLst>
            <a:ext uri="{FF2B5EF4-FFF2-40B4-BE49-F238E27FC236}">
              <a16:creationId xmlns:a16="http://schemas.microsoft.com/office/drawing/2014/main" id="{00000000-0008-0000-0F00-00006C030000}"/>
            </a:ext>
          </a:extLst>
        </xdr:cNvPr>
        <xdr:cNvSpPr/>
      </xdr:nvSpPr>
      <xdr:spPr>
        <a:xfrm>
          <a:off x="14541500" y="1715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58238</xdr:rowOff>
    </xdr:from>
    <xdr:to>
      <xdr:col>81</xdr:col>
      <xdr:colOff>50800</xdr:colOff>
      <xdr:row>100</xdr:row>
      <xdr:rowOff>95794</xdr:rowOff>
    </xdr:to>
    <xdr:cxnSp macro="">
      <xdr:nvCxnSpPr>
        <xdr:cNvPr id="877" name="直線コネクタ 876">
          <a:extLst>
            <a:ext uri="{FF2B5EF4-FFF2-40B4-BE49-F238E27FC236}">
              <a16:creationId xmlns:a16="http://schemas.microsoft.com/office/drawing/2014/main" id="{00000000-0008-0000-0F00-00006D030000}"/>
            </a:ext>
          </a:extLst>
        </xdr:cNvPr>
        <xdr:cNvCxnSpPr/>
      </xdr:nvCxnSpPr>
      <xdr:spPr>
        <a:xfrm>
          <a:off x="14592300" y="17203238"/>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62956</xdr:rowOff>
    </xdr:from>
    <xdr:to>
      <xdr:col>72</xdr:col>
      <xdr:colOff>38100</xdr:colOff>
      <xdr:row>101</xdr:row>
      <xdr:rowOff>164556</xdr:rowOff>
    </xdr:to>
    <xdr:sp macro="" textlink="">
      <xdr:nvSpPr>
        <xdr:cNvPr id="878" name="楕円 877">
          <a:extLst>
            <a:ext uri="{FF2B5EF4-FFF2-40B4-BE49-F238E27FC236}">
              <a16:creationId xmlns:a16="http://schemas.microsoft.com/office/drawing/2014/main" id="{00000000-0008-0000-0F00-00006E030000}"/>
            </a:ext>
          </a:extLst>
        </xdr:cNvPr>
        <xdr:cNvSpPr/>
      </xdr:nvSpPr>
      <xdr:spPr>
        <a:xfrm>
          <a:off x="13652500" y="1737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58238</xdr:rowOff>
    </xdr:from>
    <xdr:to>
      <xdr:col>76</xdr:col>
      <xdr:colOff>114300</xdr:colOff>
      <xdr:row>101</xdr:row>
      <xdr:rowOff>113756</xdr:rowOff>
    </xdr:to>
    <xdr:cxnSp macro="">
      <xdr:nvCxnSpPr>
        <xdr:cNvPr id="879" name="直線コネクタ 878">
          <a:extLst>
            <a:ext uri="{FF2B5EF4-FFF2-40B4-BE49-F238E27FC236}">
              <a16:creationId xmlns:a16="http://schemas.microsoft.com/office/drawing/2014/main" id="{00000000-0008-0000-0F00-00006F030000}"/>
            </a:ext>
          </a:extLst>
        </xdr:cNvPr>
        <xdr:cNvCxnSpPr/>
      </xdr:nvCxnSpPr>
      <xdr:spPr>
        <a:xfrm flipV="1">
          <a:off x="13703300" y="17203238"/>
          <a:ext cx="889000" cy="226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907</xdr:rowOff>
    </xdr:from>
    <xdr:to>
      <xdr:col>67</xdr:col>
      <xdr:colOff>101600</xdr:colOff>
      <xdr:row>107</xdr:row>
      <xdr:rowOff>102507</xdr:rowOff>
    </xdr:to>
    <xdr:sp macro="" textlink="">
      <xdr:nvSpPr>
        <xdr:cNvPr id="880" name="楕円 879">
          <a:extLst>
            <a:ext uri="{FF2B5EF4-FFF2-40B4-BE49-F238E27FC236}">
              <a16:creationId xmlns:a16="http://schemas.microsoft.com/office/drawing/2014/main" id="{00000000-0008-0000-0F00-000070030000}"/>
            </a:ext>
          </a:extLst>
        </xdr:cNvPr>
        <xdr:cNvSpPr/>
      </xdr:nvSpPr>
      <xdr:spPr>
        <a:xfrm>
          <a:off x="12763500" y="1834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113756</xdr:rowOff>
    </xdr:from>
    <xdr:to>
      <xdr:col>71</xdr:col>
      <xdr:colOff>177800</xdr:colOff>
      <xdr:row>107</xdr:row>
      <xdr:rowOff>51707</xdr:rowOff>
    </xdr:to>
    <xdr:cxnSp macro="">
      <xdr:nvCxnSpPr>
        <xdr:cNvPr id="881" name="直線コネクタ 880">
          <a:extLst>
            <a:ext uri="{FF2B5EF4-FFF2-40B4-BE49-F238E27FC236}">
              <a16:creationId xmlns:a16="http://schemas.microsoft.com/office/drawing/2014/main" id="{00000000-0008-0000-0F00-000071030000}"/>
            </a:ext>
          </a:extLst>
        </xdr:cNvPr>
        <xdr:cNvCxnSpPr/>
      </xdr:nvCxnSpPr>
      <xdr:spPr>
        <a:xfrm flipV="1">
          <a:off x="12814300" y="17430206"/>
          <a:ext cx="889000" cy="96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113228</xdr:rowOff>
    </xdr:from>
    <xdr:ext cx="405111" cy="259045"/>
    <xdr:sp macro="" textlink="">
      <xdr:nvSpPr>
        <xdr:cNvPr id="882" name="n_1aveValue【庁舎】&#10;有形固定資産減価償却率">
          <a:extLst>
            <a:ext uri="{FF2B5EF4-FFF2-40B4-BE49-F238E27FC236}">
              <a16:creationId xmlns:a16="http://schemas.microsoft.com/office/drawing/2014/main" id="{00000000-0008-0000-0F00-000072030000}"/>
            </a:ext>
          </a:extLst>
        </xdr:cNvPr>
        <xdr:cNvSpPr txBox="1"/>
      </xdr:nvSpPr>
      <xdr:spPr>
        <a:xfrm>
          <a:off x="15266044"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134456</xdr:rowOff>
    </xdr:from>
    <xdr:ext cx="405111" cy="259045"/>
    <xdr:sp macro="" textlink="">
      <xdr:nvSpPr>
        <xdr:cNvPr id="883" name="n_2aveValue【庁舎】&#10;有形固定資産減価償却率">
          <a:extLst>
            <a:ext uri="{FF2B5EF4-FFF2-40B4-BE49-F238E27FC236}">
              <a16:creationId xmlns:a16="http://schemas.microsoft.com/office/drawing/2014/main" id="{00000000-0008-0000-0F00-000073030000}"/>
            </a:ext>
          </a:extLst>
        </xdr:cNvPr>
        <xdr:cNvSpPr txBox="1"/>
      </xdr:nvSpPr>
      <xdr:spPr>
        <a:xfrm>
          <a:off x="14389744"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10358</xdr:rowOff>
    </xdr:from>
    <xdr:ext cx="405111" cy="259045"/>
    <xdr:sp macro="" textlink="">
      <xdr:nvSpPr>
        <xdr:cNvPr id="884" name="n_3aveValue【庁舎】&#10;有形固定資産減価償却率">
          <a:extLst>
            <a:ext uri="{FF2B5EF4-FFF2-40B4-BE49-F238E27FC236}">
              <a16:creationId xmlns:a16="http://schemas.microsoft.com/office/drawing/2014/main" id="{00000000-0008-0000-0F00-000074030000}"/>
            </a:ext>
          </a:extLst>
        </xdr:cNvPr>
        <xdr:cNvSpPr txBox="1"/>
      </xdr:nvSpPr>
      <xdr:spPr>
        <a:xfrm>
          <a:off x="13500744" y="1801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885" name="n_4aveValue【庁舎】&#10;有形固定資産減価償却率">
          <a:extLst>
            <a:ext uri="{FF2B5EF4-FFF2-40B4-BE49-F238E27FC236}">
              <a16:creationId xmlns:a16="http://schemas.microsoft.com/office/drawing/2014/main" id="{00000000-0008-0000-0F00-000075030000}"/>
            </a:ext>
          </a:extLst>
        </xdr:cNvPr>
        <xdr:cNvSpPr txBox="1"/>
      </xdr:nvSpPr>
      <xdr:spPr>
        <a:xfrm>
          <a:off x="12611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163121</xdr:rowOff>
    </xdr:from>
    <xdr:ext cx="340478" cy="259045"/>
    <xdr:sp macro="" textlink="">
      <xdr:nvSpPr>
        <xdr:cNvPr id="886" name="n_1mainValue【庁舎】&#10;有形固定資産減価償却率">
          <a:extLst>
            <a:ext uri="{FF2B5EF4-FFF2-40B4-BE49-F238E27FC236}">
              <a16:creationId xmlns:a16="http://schemas.microsoft.com/office/drawing/2014/main" id="{00000000-0008-0000-0F00-000076030000}"/>
            </a:ext>
          </a:extLst>
        </xdr:cNvPr>
        <xdr:cNvSpPr txBox="1"/>
      </xdr:nvSpPr>
      <xdr:spPr>
        <a:xfrm>
          <a:off x="15298361" y="169652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98</xdr:row>
      <xdr:rowOff>125565</xdr:rowOff>
    </xdr:from>
    <xdr:ext cx="340478" cy="259045"/>
    <xdr:sp macro="" textlink="">
      <xdr:nvSpPr>
        <xdr:cNvPr id="887" name="n_2mainValue【庁舎】&#10;有形固定資産減価償却率">
          <a:extLst>
            <a:ext uri="{FF2B5EF4-FFF2-40B4-BE49-F238E27FC236}">
              <a16:creationId xmlns:a16="http://schemas.microsoft.com/office/drawing/2014/main" id="{00000000-0008-0000-0F00-000077030000}"/>
            </a:ext>
          </a:extLst>
        </xdr:cNvPr>
        <xdr:cNvSpPr txBox="1"/>
      </xdr:nvSpPr>
      <xdr:spPr>
        <a:xfrm>
          <a:off x="14422061" y="169276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9633</xdr:rowOff>
    </xdr:from>
    <xdr:ext cx="405111" cy="259045"/>
    <xdr:sp macro="" textlink="">
      <xdr:nvSpPr>
        <xdr:cNvPr id="888" name="n_3mainValue【庁舎】&#10;有形固定資産減価償却率">
          <a:extLst>
            <a:ext uri="{FF2B5EF4-FFF2-40B4-BE49-F238E27FC236}">
              <a16:creationId xmlns:a16="http://schemas.microsoft.com/office/drawing/2014/main" id="{00000000-0008-0000-0F00-000078030000}"/>
            </a:ext>
          </a:extLst>
        </xdr:cNvPr>
        <xdr:cNvSpPr txBox="1"/>
      </xdr:nvSpPr>
      <xdr:spPr>
        <a:xfrm>
          <a:off x="13500744" y="1715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93634</xdr:rowOff>
    </xdr:from>
    <xdr:ext cx="405111" cy="259045"/>
    <xdr:sp macro="" textlink="">
      <xdr:nvSpPr>
        <xdr:cNvPr id="889" name="n_4mainValue【庁舎】&#10;有形固定資産減価償却率">
          <a:extLst>
            <a:ext uri="{FF2B5EF4-FFF2-40B4-BE49-F238E27FC236}">
              <a16:creationId xmlns:a16="http://schemas.microsoft.com/office/drawing/2014/main" id="{00000000-0008-0000-0F00-000079030000}"/>
            </a:ext>
          </a:extLst>
        </xdr:cNvPr>
        <xdr:cNvSpPr txBox="1"/>
      </xdr:nvSpPr>
      <xdr:spPr>
        <a:xfrm>
          <a:off x="12611744" y="1843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00000000-0008-0000-0F00-00007A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00000000-0008-0000-0F00-00007B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00000000-0008-0000-0F00-00007C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00000000-0008-0000-0F00-00007D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00000000-0008-0000-0F00-00007E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00000000-0008-0000-0F00-00007F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00000000-0008-0000-0F00-000080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00000000-0008-0000-0F00-000081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00000000-0008-0000-0F00-000082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00000000-0008-0000-0F00-000083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00000000-0008-0000-0F00-000084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00000000-0008-0000-0F00-000085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00000000-0008-0000-0F00-000086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00000000-0008-0000-0F00-000087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00000000-0008-0000-0F00-000088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00000000-0008-0000-0F00-000089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00000000-0008-0000-0F00-00008A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00000000-0008-0000-0F00-00008B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00000000-0008-0000-0F00-00008C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00000000-0008-0000-0F00-00008D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00000000-0008-0000-0F00-000091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00000000-0008-0000-0F00-000092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00000000-0008-0000-0F00-000093030000}"/>
            </a:ext>
          </a:extLst>
        </xdr:cNvPr>
        <xdr:cNvCxnSpPr/>
      </xdr:nvCxnSpPr>
      <xdr:spPr>
        <a:xfrm flipV="1">
          <a:off x="22160864" y="1702525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00000000-0008-0000-0F00-000094030000}"/>
            </a:ext>
          </a:extLst>
        </xdr:cNvPr>
        <xdr:cNvSpPr txBox="1"/>
      </xdr:nvSpPr>
      <xdr:spPr>
        <a:xfrm>
          <a:off x="22199600" y="1851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00000000-0008-0000-0F00-000095030000}"/>
            </a:ext>
          </a:extLst>
        </xdr:cNvPr>
        <xdr:cNvCxnSpPr/>
      </xdr:nvCxnSpPr>
      <xdr:spPr>
        <a:xfrm>
          <a:off x="22072600" y="1851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00000000-0008-0000-0F00-000096030000}"/>
            </a:ext>
          </a:extLst>
        </xdr:cNvPr>
        <xdr:cNvSpPr txBox="1"/>
      </xdr:nvSpPr>
      <xdr:spPr>
        <a:xfrm>
          <a:off x="22199600" y="1680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00000000-0008-0000-0F00-000097030000}"/>
            </a:ext>
          </a:extLst>
        </xdr:cNvPr>
        <xdr:cNvCxnSpPr/>
      </xdr:nvCxnSpPr>
      <xdr:spPr>
        <a:xfrm>
          <a:off x="22072600" y="1702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66239</xdr:rowOff>
    </xdr:from>
    <xdr:ext cx="469744" cy="259045"/>
    <xdr:sp macro="" textlink="">
      <xdr:nvSpPr>
        <xdr:cNvPr id="920" name="【庁舎】&#10;一人当たり面積平均値テキスト">
          <a:extLst>
            <a:ext uri="{FF2B5EF4-FFF2-40B4-BE49-F238E27FC236}">
              <a16:creationId xmlns:a16="http://schemas.microsoft.com/office/drawing/2014/main" id="{00000000-0008-0000-0F00-000098030000}"/>
            </a:ext>
          </a:extLst>
        </xdr:cNvPr>
        <xdr:cNvSpPr txBox="1"/>
      </xdr:nvSpPr>
      <xdr:spPr>
        <a:xfrm>
          <a:off x="22199600" y="17897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00000000-0008-0000-0F00-000099030000}"/>
            </a:ext>
          </a:extLst>
        </xdr:cNvPr>
        <xdr:cNvSpPr/>
      </xdr:nvSpPr>
      <xdr:spPr>
        <a:xfrm>
          <a:off x="22110700" y="1804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00000000-0008-0000-0F00-00009A030000}"/>
            </a:ext>
          </a:extLst>
        </xdr:cNvPr>
        <xdr:cNvSpPr/>
      </xdr:nvSpPr>
      <xdr:spPr>
        <a:xfrm>
          <a:off x="212725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00000000-0008-0000-0F00-00009B030000}"/>
            </a:ext>
          </a:extLst>
        </xdr:cNvPr>
        <xdr:cNvSpPr/>
      </xdr:nvSpPr>
      <xdr:spPr>
        <a:xfrm>
          <a:off x="20383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924" name="フローチャート: 判断 923">
          <a:extLst>
            <a:ext uri="{FF2B5EF4-FFF2-40B4-BE49-F238E27FC236}">
              <a16:creationId xmlns:a16="http://schemas.microsoft.com/office/drawing/2014/main" id="{00000000-0008-0000-0F00-00009C030000}"/>
            </a:ext>
          </a:extLst>
        </xdr:cNvPr>
        <xdr:cNvSpPr/>
      </xdr:nvSpPr>
      <xdr:spPr>
        <a:xfrm>
          <a:off x="19494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5" name="フローチャート: 判断 924">
          <a:extLst>
            <a:ext uri="{FF2B5EF4-FFF2-40B4-BE49-F238E27FC236}">
              <a16:creationId xmlns:a16="http://schemas.microsoft.com/office/drawing/2014/main" id="{00000000-0008-0000-0F00-00009D030000}"/>
            </a:ext>
          </a:extLst>
        </xdr:cNvPr>
        <xdr:cNvSpPr/>
      </xdr:nvSpPr>
      <xdr:spPr>
        <a:xfrm>
          <a:off x="18605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0000000-0008-0000-0F00-00009E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00000000-0008-0000-0F00-00009F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00000000-0008-0000-0F00-0000A0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00000000-0008-0000-0F00-0000A1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0000000-0008-0000-0F00-0000A2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147864</xdr:rowOff>
    </xdr:from>
    <xdr:to>
      <xdr:col>116</xdr:col>
      <xdr:colOff>114300</xdr:colOff>
      <xdr:row>106</xdr:row>
      <xdr:rowOff>78014</xdr:rowOff>
    </xdr:to>
    <xdr:sp macro="" textlink="">
      <xdr:nvSpPr>
        <xdr:cNvPr id="931" name="楕円 930">
          <a:extLst>
            <a:ext uri="{FF2B5EF4-FFF2-40B4-BE49-F238E27FC236}">
              <a16:creationId xmlns:a16="http://schemas.microsoft.com/office/drawing/2014/main" id="{00000000-0008-0000-0F00-0000A3030000}"/>
            </a:ext>
          </a:extLst>
        </xdr:cNvPr>
        <xdr:cNvSpPr/>
      </xdr:nvSpPr>
      <xdr:spPr>
        <a:xfrm>
          <a:off x="22110700" y="181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126291</xdr:rowOff>
    </xdr:from>
    <xdr:ext cx="469744" cy="259045"/>
    <xdr:sp macro="" textlink="">
      <xdr:nvSpPr>
        <xdr:cNvPr id="932" name="【庁舎】&#10;一人当たり面積該当値テキスト">
          <a:extLst>
            <a:ext uri="{FF2B5EF4-FFF2-40B4-BE49-F238E27FC236}">
              <a16:creationId xmlns:a16="http://schemas.microsoft.com/office/drawing/2014/main" id="{00000000-0008-0000-0F00-0000A4030000}"/>
            </a:ext>
          </a:extLst>
        </xdr:cNvPr>
        <xdr:cNvSpPr txBox="1"/>
      </xdr:nvSpPr>
      <xdr:spPr>
        <a:xfrm>
          <a:off x="22199600" y="1812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151130</xdr:rowOff>
    </xdr:from>
    <xdr:to>
      <xdr:col>112</xdr:col>
      <xdr:colOff>38100</xdr:colOff>
      <xdr:row>106</xdr:row>
      <xdr:rowOff>81280</xdr:rowOff>
    </xdr:to>
    <xdr:sp macro="" textlink="">
      <xdr:nvSpPr>
        <xdr:cNvPr id="933" name="楕円 932">
          <a:extLst>
            <a:ext uri="{FF2B5EF4-FFF2-40B4-BE49-F238E27FC236}">
              <a16:creationId xmlns:a16="http://schemas.microsoft.com/office/drawing/2014/main" id="{00000000-0008-0000-0F00-0000A5030000}"/>
            </a:ext>
          </a:extLst>
        </xdr:cNvPr>
        <xdr:cNvSpPr/>
      </xdr:nvSpPr>
      <xdr:spPr>
        <a:xfrm>
          <a:off x="21272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27214</xdr:rowOff>
    </xdr:from>
    <xdr:to>
      <xdr:col>116</xdr:col>
      <xdr:colOff>63500</xdr:colOff>
      <xdr:row>106</xdr:row>
      <xdr:rowOff>30480</xdr:rowOff>
    </xdr:to>
    <xdr:cxnSp macro="">
      <xdr:nvCxnSpPr>
        <xdr:cNvPr id="934" name="直線コネクタ 933">
          <a:extLst>
            <a:ext uri="{FF2B5EF4-FFF2-40B4-BE49-F238E27FC236}">
              <a16:creationId xmlns:a16="http://schemas.microsoft.com/office/drawing/2014/main" id="{00000000-0008-0000-0F00-0000A6030000}"/>
            </a:ext>
          </a:extLst>
        </xdr:cNvPr>
        <xdr:cNvCxnSpPr/>
      </xdr:nvCxnSpPr>
      <xdr:spPr>
        <a:xfrm flipV="1">
          <a:off x="21323300" y="18200914"/>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151130</xdr:rowOff>
    </xdr:from>
    <xdr:to>
      <xdr:col>107</xdr:col>
      <xdr:colOff>101600</xdr:colOff>
      <xdr:row>106</xdr:row>
      <xdr:rowOff>81280</xdr:rowOff>
    </xdr:to>
    <xdr:sp macro="" textlink="">
      <xdr:nvSpPr>
        <xdr:cNvPr id="935" name="楕円 934">
          <a:extLst>
            <a:ext uri="{FF2B5EF4-FFF2-40B4-BE49-F238E27FC236}">
              <a16:creationId xmlns:a16="http://schemas.microsoft.com/office/drawing/2014/main" id="{00000000-0008-0000-0F00-0000A7030000}"/>
            </a:ext>
          </a:extLst>
        </xdr:cNvPr>
        <xdr:cNvSpPr/>
      </xdr:nvSpPr>
      <xdr:spPr>
        <a:xfrm>
          <a:off x="20383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30480</xdr:rowOff>
    </xdr:from>
    <xdr:to>
      <xdr:col>111</xdr:col>
      <xdr:colOff>177800</xdr:colOff>
      <xdr:row>106</xdr:row>
      <xdr:rowOff>30480</xdr:rowOff>
    </xdr:to>
    <xdr:cxnSp macro="">
      <xdr:nvCxnSpPr>
        <xdr:cNvPr id="936" name="直線コネクタ 935">
          <a:extLst>
            <a:ext uri="{FF2B5EF4-FFF2-40B4-BE49-F238E27FC236}">
              <a16:creationId xmlns:a16="http://schemas.microsoft.com/office/drawing/2014/main" id="{00000000-0008-0000-0F00-0000A8030000}"/>
            </a:ext>
          </a:extLst>
        </xdr:cNvPr>
        <xdr:cNvCxnSpPr/>
      </xdr:nvCxnSpPr>
      <xdr:spPr>
        <a:xfrm>
          <a:off x="20434300" y="1820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71120</xdr:rowOff>
    </xdr:from>
    <xdr:to>
      <xdr:col>102</xdr:col>
      <xdr:colOff>165100</xdr:colOff>
      <xdr:row>105</xdr:row>
      <xdr:rowOff>1270</xdr:rowOff>
    </xdr:to>
    <xdr:sp macro="" textlink="">
      <xdr:nvSpPr>
        <xdr:cNvPr id="937" name="楕円 936">
          <a:extLst>
            <a:ext uri="{FF2B5EF4-FFF2-40B4-BE49-F238E27FC236}">
              <a16:creationId xmlns:a16="http://schemas.microsoft.com/office/drawing/2014/main" id="{00000000-0008-0000-0F00-0000A9030000}"/>
            </a:ext>
          </a:extLst>
        </xdr:cNvPr>
        <xdr:cNvSpPr/>
      </xdr:nvSpPr>
      <xdr:spPr>
        <a:xfrm>
          <a:off x="19494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121920</xdr:rowOff>
    </xdr:from>
    <xdr:to>
      <xdr:col>107</xdr:col>
      <xdr:colOff>50800</xdr:colOff>
      <xdr:row>106</xdr:row>
      <xdr:rowOff>30480</xdr:rowOff>
    </xdr:to>
    <xdr:cxnSp macro="">
      <xdr:nvCxnSpPr>
        <xdr:cNvPr id="938" name="直線コネクタ 937">
          <a:extLst>
            <a:ext uri="{FF2B5EF4-FFF2-40B4-BE49-F238E27FC236}">
              <a16:creationId xmlns:a16="http://schemas.microsoft.com/office/drawing/2014/main" id="{00000000-0008-0000-0F00-0000AA030000}"/>
            </a:ext>
          </a:extLst>
        </xdr:cNvPr>
        <xdr:cNvCxnSpPr/>
      </xdr:nvCxnSpPr>
      <xdr:spPr>
        <a:xfrm>
          <a:off x="19545300" y="1795272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149498</xdr:rowOff>
    </xdr:from>
    <xdr:to>
      <xdr:col>98</xdr:col>
      <xdr:colOff>38100</xdr:colOff>
      <xdr:row>107</xdr:row>
      <xdr:rowOff>79648</xdr:rowOff>
    </xdr:to>
    <xdr:sp macro="" textlink="">
      <xdr:nvSpPr>
        <xdr:cNvPr id="939" name="楕円 938">
          <a:extLst>
            <a:ext uri="{FF2B5EF4-FFF2-40B4-BE49-F238E27FC236}">
              <a16:creationId xmlns:a16="http://schemas.microsoft.com/office/drawing/2014/main" id="{00000000-0008-0000-0F00-0000AB030000}"/>
            </a:ext>
          </a:extLst>
        </xdr:cNvPr>
        <xdr:cNvSpPr/>
      </xdr:nvSpPr>
      <xdr:spPr>
        <a:xfrm>
          <a:off x="18605500" y="183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121920</xdr:rowOff>
    </xdr:from>
    <xdr:to>
      <xdr:col>102</xdr:col>
      <xdr:colOff>114300</xdr:colOff>
      <xdr:row>107</xdr:row>
      <xdr:rowOff>28848</xdr:rowOff>
    </xdr:to>
    <xdr:cxnSp macro="">
      <xdr:nvCxnSpPr>
        <xdr:cNvPr id="940" name="直線コネクタ 939">
          <a:extLst>
            <a:ext uri="{FF2B5EF4-FFF2-40B4-BE49-F238E27FC236}">
              <a16:creationId xmlns:a16="http://schemas.microsoft.com/office/drawing/2014/main" id="{00000000-0008-0000-0F00-0000AC030000}"/>
            </a:ext>
          </a:extLst>
        </xdr:cNvPr>
        <xdr:cNvCxnSpPr/>
      </xdr:nvCxnSpPr>
      <xdr:spPr>
        <a:xfrm flipV="1">
          <a:off x="18656300" y="17952720"/>
          <a:ext cx="889000" cy="421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16164</xdr:rowOff>
    </xdr:from>
    <xdr:ext cx="469744" cy="259045"/>
    <xdr:sp macro="" textlink="">
      <xdr:nvSpPr>
        <xdr:cNvPr id="941" name="n_1aveValue【庁舎】&#10;一人当たり面積">
          <a:extLst>
            <a:ext uri="{FF2B5EF4-FFF2-40B4-BE49-F238E27FC236}">
              <a16:creationId xmlns:a16="http://schemas.microsoft.com/office/drawing/2014/main" id="{00000000-0008-0000-0F00-0000AD030000}"/>
            </a:ext>
          </a:extLst>
        </xdr:cNvPr>
        <xdr:cNvSpPr txBox="1"/>
      </xdr:nvSpPr>
      <xdr:spPr>
        <a:xfrm>
          <a:off x="21075727" y="1784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942" name="n_2aveValue【庁舎】&#10;一人当たり面積">
          <a:extLst>
            <a:ext uri="{FF2B5EF4-FFF2-40B4-BE49-F238E27FC236}">
              <a16:creationId xmlns:a16="http://schemas.microsoft.com/office/drawing/2014/main" id="{00000000-0008-0000-0F00-0000AE030000}"/>
            </a:ext>
          </a:extLst>
        </xdr:cNvPr>
        <xdr:cNvSpPr txBox="1"/>
      </xdr:nvSpPr>
      <xdr:spPr>
        <a:xfrm>
          <a:off x="20199427" y="1785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13625</xdr:rowOff>
    </xdr:from>
    <xdr:ext cx="469744" cy="259045"/>
    <xdr:sp macro="" textlink="">
      <xdr:nvSpPr>
        <xdr:cNvPr id="943" name="n_3aveValue【庁舎】&#10;一人当たり面積">
          <a:extLst>
            <a:ext uri="{FF2B5EF4-FFF2-40B4-BE49-F238E27FC236}">
              <a16:creationId xmlns:a16="http://schemas.microsoft.com/office/drawing/2014/main" id="{00000000-0008-0000-0F00-0000AF030000}"/>
            </a:ext>
          </a:extLst>
        </xdr:cNvPr>
        <xdr:cNvSpPr txBox="1"/>
      </xdr:nvSpPr>
      <xdr:spPr>
        <a:xfrm>
          <a:off x="19310427" y="1818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944" name="n_4aveValue【庁舎】&#10;一人当たり面積">
          <a:extLst>
            <a:ext uri="{FF2B5EF4-FFF2-40B4-BE49-F238E27FC236}">
              <a16:creationId xmlns:a16="http://schemas.microsoft.com/office/drawing/2014/main" id="{00000000-0008-0000-0F00-0000B0030000}"/>
            </a:ext>
          </a:extLst>
        </xdr:cNvPr>
        <xdr:cNvSpPr txBox="1"/>
      </xdr:nvSpPr>
      <xdr:spPr>
        <a:xfrm>
          <a:off x="18421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72407</xdr:rowOff>
    </xdr:from>
    <xdr:ext cx="469744" cy="259045"/>
    <xdr:sp macro="" textlink="">
      <xdr:nvSpPr>
        <xdr:cNvPr id="945" name="n_1mainValue【庁舎】&#10;一人当たり面積">
          <a:extLst>
            <a:ext uri="{FF2B5EF4-FFF2-40B4-BE49-F238E27FC236}">
              <a16:creationId xmlns:a16="http://schemas.microsoft.com/office/drawing/2014/main" id="{00000000-0008-0000-0F00-0000B1030000}"/>
            </a:ext>
          </a:extLst>
        </xdr:cNvPr>
        <xdr:cNvSpPr txBox="1"/>
      </xdr:nvSpPr>
      <xdr:spPr>
        <a:xfrm>
          <a:off x="210757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72407</xdr:rowOff>
    </xdr:from>
    <xdr:ext cx="469744" cy="259045"/>
    <xdr:sp macro="" textlink="">
      <xdr:nvSpPr>
        <xdr:cNvPr id="946" name="n_2mainValue【庁舎】&#10;一人当たり面積">
          <a:extLst>
            <a:ext uri="{FF2B5EF4-FFF2-40B4-BE49-F238E27FC236}">
              <a16:creationId xmlns:a16="http://schemas.microsoft.com/office/drawing/2014/main" id="{00000000-0008-0000-0F00-0000B2030000}"/>
            </a:ext>
          </a:extLst>
        </xdr:cNvPr>
        <xdr:cNvSpPr txBox="1"/>
      </xdr:nvSpPr>
      <xdr:spPr>
        <a:xfrm>
          <a:off x="201994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17797</xdr:rowOff>
    </xdr:from>
    <xdr:ext cx="469744" cy="259045"/>
    <xdr:sp macro="" textlink="">
      <xdr:nvSpPr>
        <xdr:cNvPr id="947" name="n_3mainValue【庁舎】&#10;一人当たり面積">
          <a:extLst>
            <a:ext uri="{FF2B5EF4-FFF2-40B4-BE49-F238E27FC236}">
              <a16:creationId xmlns:a16="http://schemas.microsoft.com/office/drawing/2014/main" id="{00000000-0008-0000-0F00-0000B3030000}"/>
            </a:ext>
          </a:extLst>
        </xdr:cNvPr>
        <xdr:cNvSpPr txBox="1"/>
      </xdr:nvSpPr>
      <xdr:spPr>
        <a:xfrm>
          <a:off x="193104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70775</xdr:rowOff>
    </xdr:from>
    <xdr:ext cx="469744" cy="259045"/>
    <xdr:sp macro="" textlink="">
      <xdr:nvSpPr>
        <xdr:cNvPr id="948" name="n_4mainValue【庁舎】&#10;一人当たり面積">
          <a:extLst>
            <a:ext uri="{FF2B5EF4-FFF2-40B4-BE49-F238E27FC236}">
              <a16:creationId xmlns:a16="http://schemas.microsoft.com/office/drawing/2014/main" id="{00000000-0008-0000-0F00-0000B4030000}"/>
            </a:ext>
          </a:extLst>
        </xdr:cNvPr>
        <xdr:cNvSpPr txBox="1"/>
      </xdr:nvSpPr>
      <xdr:spPr>
        <a:xfrm>
          <a:off x="18421427" y="1841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00000000-0008-0000-0F00-0000B5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00000000-0008-0000-0F00-0000B6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00000000-0008-0000-0F00-0000B7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令和５年度の有形固定資産減価償却率について、庁舎、保健センター・保健所、体育館・プールにおいて、類似団体と比較すると大きく低い水準となっている。庁舎については、平成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令和３年度にかけて実施した新庁舎建設事業、体育館・プールについては、令和２年度に実施した下宿市民センター耐震改修事業等の実施の影響から数値が大きく改善した。また、保健所・保健センターについては、令和４年度に健康センター大規模改修事業を実施したことで数値が大きく改善された。今後も、有形固定資産減価償却率の高い庁舎、体育館・プール等が残存していることから、随時計画的な改修に取り組む。</a:t>
          </a:r>
        </a:p>
        <a:p>
          <a:r>
            <a:rPr kumimoji="1" lang="ja-JP" altLang="en-US" sz="1300">
              <a:latin typeface="ＭＳ Ｐゴシック" panose="020B0600070205080204" pitchFamily="50" charset="-128"/>
              <a:ea typeface="ＭＳ Ｐゴシック" panose="020B0600070205080204" pitchFamily="50" charset="-128"/>
            </a:rPr>
            <a:t>　一方で認定こども園・幼稚園・保育園は</a:t>
          </a:r>
          <a:r>
            <a:rPr kumimoji="1" lang="en-US" altLang="ja-JP" sz="1300">
              <a:latin typeface="ＭＳ Ｐゴシック" panose="020B0600070205080204" pitchFamily="50" charset="-128"/>
              <a:ea typeface="ＭＳ Ｐゴシック" panose="020B0600070205080204" pitchFamily="50" charset="-128"/>
            </a:rPr>
            <a:t>72.4</a:t>
          </a:r>
          <a:r>
            <a:rPr kumimoji="1" lang="ja-JP" altLang="en-US" sz="1300">
              <a:latin typeface="ＭＳ Ｐゴシック" panose="020B0600070205080204" pitchFamily="50" charset="-128"/>
              <a:ea typeface="ＭＳ Ｐゴシック" panose="020B0600070205080204" pitchFamily="50" charset="-128"/>
            </a:rPr>
            <a:t>％、図書館は</a:t>
          </a:r>
          <a:r>
            <a:rPr kumimoji="1" lang="en-US" altLang="ja-JP" sz="1300">
              <a:latin typeface="ＭＳ Ｐゴシック" panose="020B0600070205080204" pitchFamily="50" charset="-128"/>
              <a:ea typeface="ＭＳ Ｐゴシック" panose="020B0600070205080204" pitchFamily="50" charset="-128"/>
            </a:rPr>
            <a:t>73.4</a:t>
          </a:r>
          <a:r>
            <a:rPr kumimoji="1" lang="ja-JP" altLang="en-US" sz="1300">
              <a:latin typeface="ＭＳ Ｐゴシック" panose="020B0600070205080204" pitchFamily="50" charset="-128"/>
              <a:ea typeface="ＭＳ Ｐゴシック" panose="020B0600070205080204" pitchFamily="50" charset="-128"/>
            </a:rPr>
            <a:t>％と類似団体と比較して高い水準となっており、老朽化が進んでいることが読み取れる。これら施設の中には、建築後大きく年数が経過している施設もあることから、施設の再編や利用状況等を踏まえた廃止も視野に入れながら、数値の改善に取り組む。</a:t>
          </a:r>
        </a:p>
        <a:p>
          <a:r>
            <a:rPr kumimoji="1" lang="ja-JP" altLang="en-US" sz="1300">
              <a:latin typeface="ＭＳ Ｐゴシック" panose="020B0600070205080204" pitchFamily="50" charset="-128"/>
              <a:ea typeface="ＭＳ Ｐゴシック" panose="020B0600070205080204" pitchFamily="50" charset="-128"/>
            </a:rPr>
            <a:t>　上記以外の施設についても、分析表の有形固定資産減価償却率には表れていないものの、一部老朽化が進んでいる施設が存在する。それら老朽化した公共施設を適切に維持するには、大規模改修など多額の費用がかかるため、限られた財源の中で全ての公共施設を早急に更新・改修していくことは困難である。「公共施設個別施設計画」及び令和４年３月に改訂した「公共施設等総合管理計画」を基に、今後も計画的な公共施設の適切な更新・改修に取り組む。</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74,596
73,120
10.23
38,217,840
36,109,097
1,743,395
16,482,722
20,162,774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類似団体と比較すると平均を少し下回る水準であり、東京都多摩地域</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市中</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位と最下位となっている。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理由としては高齢化率が高く、市内に高度医療機関が多く存在するため、医療費や社会保障費などの民生費が大きい一方で、個人市民税額が少額であること、大口の納税法人がほとんどないことなど、担税力が弱いことが挙げられ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コンビニ収納や口座振替の推進を行い、税収の徴収強化に努めるとともに、生活保護費をはじめとする社会保障関係経費については、生活困窮者の自立支援事業などを進めて行政運営コストの削減を行い、財政基盤の強化に努める</a:t>
          </a:r>
          <a:r>
            <a:rPr kumimoji="1" lang="ja-JP" altLang="ja-JP" sz="1200">
              <a:solidFill>
                <a:schemeClr val="dk1"/>
              </a:solidFill>
              <a:effectLst/>
              <a:latin typeface="+mn-lt"/>
              <a:ea typeface="+mn-ea"/>
              <a:cs typeface="+mn-cs"/>
            </a:rPr>
            <a:t>。</a:t>
          </a:r>
          <a:endParaRPr lang="ja-JP" altLang="ja-JP" sz="12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45508</xdr:rowOff>
    </xdr:from>
    <xdr:to>
      <xdr:col>23</xdr:col>
      <xdr:colOff>133350</xdr:colOff>
      <xdr:row>42</xdr:row>
      <xdr:rowOff>65617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4640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45508</xdr:rowOff>
    </xdr:from>
    <xdr:to>
      <xdr:col>19</xdr:col>
      <xdr:colOff>133350</xdr:colOff>
      <xdr:row>42</xdr:row>
      <xdr:rowOff>45508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464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25400</xdr:rowOff>
    </xdr:from>
    <xdr:to>
      <xdr:col>15</xdr:col>
      <xdr:colOff>82550</xdr:colOff>
      <xdr:row>42</xdr:row>
      <xdr:rowOff>45508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263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25400</xdr:rowOff>
    </xdr:from>
    <xdr:to>
      <xdr:col>11</xdr:col>
      <xdr:colOff>31750</xdr:colOff>
      <xdr:row>42</xdr:row>
      <xdr:rowOff>25400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2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158344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87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166158</xdr:rowOff>
    </xdr:from>
    <xdr:to>
      <xdr:col>19</xdr:col>
      <xdr:colOff>184150</xdr:colOff>
      <xdr:row>42</xdr:row>
      <xdr:rowOff>96308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81085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81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166158</xdr:rowOff>
    </xdr:from>
    <xdr:to>
      <xdr:col>15</xdr:col>
      <xdr:colOff>133350</xdr:colOff>
      <xdr:row>42</xdr:row>
      <xdr:rowOff>96308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81085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8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146050</xdr:rowOff>
    </xdr:from>
    <xdr:to>
      <xdr:col>11</xdr:col>
      <xdr:colOff>82550</xdr:colOff>
      <xdr:row>42</xdr:row>
      <xdr:rowOff>76200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歳入では、臨時財政対策債が減額となったものの、市税や法人事業税交付金、株式等譲渡所得割交付金が増額となったことなどにより、経常一般財源が</a:t>
          </a:r>
          <a:r>
            <a:rPr kumimoji="1" lang="en-US" altLang="ja-JP" sz="1200">
              <a:latin typeface="ＭＳ Ｐゴシック" panose="020B0600070205080204" pitchFamily="50" charset="-128"/>
              <a:ea typeface="ＭＳ Ｐゴシック" panose="020B0600070205080204" pitchFamily="50" charset="-128"/>
            </a:rPr>
            <a:t>9,505</a:t>
          </a:r>
          <a:r>
            <a:rPr kumimoji="1" lang="ja-JP" altLang="en-US" sz="1200">
              <a:latin typeface="ＭＳ Ｐゴシック" panose="020B0600070205080204" pitchFamily="50" charset="-128"/>
              <a:ea typeface="ＭＳ Ｐゴシック" panose="020B0600070205080204" pitchFamily="50" charset="-128"/>
            </a:rPr>
            <a:t>万円増額となった。歳出では、指定管理者制度導入に伴う物件費の増加や、特別会計等への繰出金の増加により、経常経費充当一般財源全体では</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1,366</a:t>
          </a:r>
          <a:r>
            <a:rPr kumimoji="1" lang="ja-JP" altLang="en-US" sz="1200">
              <a:latin typeface="ＭＳ Ｐゴシック" panose="020B0600070205080204" pitchFamily="50" charset="-128"/>
              <a:ea typeface="ＭＳ Ｐゴシック" panose="020B0600070205080204" pitchFamily="50" charset="-128"/>
            </a:rPr>
            <a:t>万円増額となり、経常収支比率は前年度と比べ</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ポイント悪化し、</a:t>
          </a:r>
          <a:r>
            <a:rPr kumimoji="1" lang="en-US" altLang="ja-JP" sz="1200">
              <a:latin typeface="ＭＳ Ｐゴシック" panose="020B0600070205080204" pitchFamily="50" charset="-128"/>
              <a:ea typeface="ＭＳ Ｐゴシック" panose="020B0600070205080204" pitchFamily="50" charset="-128"/>
            </a:rPr>
            <a:t>93.9</a:t>
          </a:r>
          <a:r>
            <a:rPr kumimoji="1" lang="ja-JP" altLang="en-US" sz="1200">
              <a:latin typeface="ＭＳ Ｐゴシック" panose="020B0600070205080204" pitchFamily="50" charset="-128"/>
              <a:ea typeface="ＭＳ Ｐゴシック" panose="020B0600070205080204" pitchFamily="50" charset="-128"/>
            </a:rPr>
            <a:t>％となった。</a:t>
          </a:r>
        </a:p>
        <a:p>
          <a:r>
            <a:rPr kumimoji="1" lang="ja-JP" altLang="en-US" sz="1200">
              <a:latin typeface="ＭＳ Ｐゴシック" panose="020B0600070205080204" pitchFamily="50" charset="-128"/>
              <a:ea typeface="ＭＳ Ｐゴシック" panose="020B0600070205080204" pitchFamily="50" charset="-128"/>
            </a:rPr>
            <a:t>　今後も自立支援給付費をはじめとする社会保障関係経費の増加や公共施設の改修など、多額の財源を要する課題が多くあることから、引き続き財政の健全化に努める。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20320</xdr:rowOff>
    </xdr:from>
    <xdr:to>
      <xdr:col>23</xdr:col>
      <xdr:colOff>133350</xdr:colOff>
      <xdr:row>62</xdr:row>
      <xdr:rowOff>112014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650220"/>
          <a:ext cx="8382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22860</xdr:rowOff>
    </xdr:from>
    <xdr:to>
      <xdr:col>19</xdr:col>
      <xdr:colOff>133350</xdr:colOff>
      <xdr:row>62</xdr:row>
      <xdr:rowOff>20320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481310"/>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60723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690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22860</xdr:rowOff>
    </xdr:from>
    <xdr:to>
      <xdr:col>15</xdr:col>
      <xdr:colOff>82550</xdr:colOff>
      <xdr:row>62</xdr:row>
      <xdr:rowOff>1016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481310"/>
          <a:ext cx="8890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1016</xdr:rowOff>
    </xdr:from>
    <xdr:to>
      <xdr:col>11</xdr:col>
      <xdr:colOff>31750</xdr:colOff>
      <xdr:row>62</xdr:row>
      <xdr:rowOff>169926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630916"/>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128287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33291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663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140970</xdr:rowOff>
    </xdr:from>
    <xdr:to>
      <xdr:col>19</xdr:col>
      <xdr:colOff>184150</xdr:colOff>
      <xdr:row>62</xdr:row>
      <xdr:rowOff>71120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81297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36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143510</xdr:rowOff>
    </xdr:from>
    <xdr:to>
      <xdr:col>15</xdr:col>
      <xdr:colOff>133350</xdr:colOff>
      <xdr:row>61</xdr:row>
      <xdr:rowOff>73660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58437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51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121666</xdr:rowOff>
    </xdr:from>
    <xdr:to>
      <xdr:col>11</xdr:col>
      <xdr:colOff>82550</xdr:colOff>
      <xdr:row>62</xdr:row>
      <xdr:rowOff>51816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58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61993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34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119126</xdr:rowOff>
    </xdr:from>
    <xdr:to>
      <xdr:col>7</xdr:col>
      <xdr:colOff>31750</xdr:colOff>
      <xdr:row>63</xdr:row>
      <xdr:rowOff>49276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74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34053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835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[126,037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最低賃金の上昇等に伴う人件費の増加や委託業務増加による物件費の増加により、人件費、物件費等の合計額の人口</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人当たりの金額が高止まりしている。</a:t>
          </a:r>
        </a:p>
        <a:p>
          <a:r>
            <a:rPr kumimoji="1" lang="ja-JP" altLang="en-US" sz="1200">
              <a:latin typeface="ＭＳ Ｐゴシック" panose="020B0600070205080204" pitchFamily="50" charset="-128"/>
              <a:ea typeface="ＭＳ Ｐゴシック" panose="020B0600070205080204" pitchFamily="50" charset="-128"/>
            </a:rPr>
            <a:t>　これまでは保育所や一部の小学校給食業務を直営で行っており、委託料（物件費）が低く、人件費が高い傾向にあった。引き続き給食調理業務の委託化や、既存事業の見直しを行い時間外勤務を縮小するなどして人件費削減に努めているが、指定管理の増など、物件費の増加は避けられない状況となってい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73509</xdr:rowOff>
    </xdr:from>
    <xdr:to>
      <xdr:col>23</xdr:col>
      <xdr:colOff>133350</xdr:colOff>
      <xdr:row>82</xdr:row>
      <xdr:rowOff>88528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132409"/>
          <a:ext cx="838200" cy="15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53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88528</xdr:rowOff>
    </xdr:from>
    <xdr:to>
      <xdr:col>19</xdr:col>
      <xdr:colOff>133350</xdr:colOff>
      <xdr:row>82</xdr:row>
      <xdr:rowOff>109753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147428"/>
          <a:ext cx="889000" cy="21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6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11447</xdr:rowOff>
    </xdr:from>
    <xdr:to>
      <xdr:col>15</xdr:col>
      <xdr:colOff>82550</xdr:colOff>
      <xdr:row>82</xdr:row>
      <xdr:rowOff>109753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70347"/>
          <a:ext cx="889000" cy="9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3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46986</xdr:rowOff>
    </xdr:from>
    <xdr:to>
      <xdr:col>11</xdr:col>
      <xdr:colOff>31750</xdr:colOff>
      <xdr:row>82</xdr:row>
      <xdr:rowOff>11447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34436"/>
          <a:ext cx="889000" cy="13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94792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5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156567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22709</xdr:rowOff>
    </xdr:from>
    <xdr:to>
      <xdr:col>23</xdr:col>
      <xdr:colOff>184150</xdr:colOff>
      <xdr:row>82</xdr:row>
      <xdr:rowOff>124309</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81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39236</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26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37728</xdr:rowOff>
    </xdr:from>
    <xdr:to>
      <xdr:col>19</xdr:col>
      <xdr:colOff>184150</xdr:colOff>
      <xdr:row>82</xdr:row>
      <xdr:rowOff>139328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9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149505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65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58953</xdr:rowOff>
    </xdr:from>
    <xdr:to>
      <xdr:col>15</xdr:col>
      <xdr:colOff>133350</xdr:colOff>
      <xdr:row>82</xdr:row>
      <xdr:rowOff>160553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11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170730</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886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132097</xdr:rowOff>
    </xdr:from>
    <xdr:to>
      <xdr:col>11</xdr:col>
      <xdr:colOff>82550</xdr:colOff>
      <xdr:row>82</xdr:row>
      <xdr:rowOff>62247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1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72424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88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167636</xdr:rowOff>
    </xdr:from>
    <xdr:to>
      <xdr:col>7</xdr:col>
      <xdr:colOff>31750</xdr:colOff>
      <xdr:row>81</xdr:row>
      <xdr:rowOff>97786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8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107963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5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ラスパイレス指数は、類似団体平均を上回っているが、これは昇任制度が異なることなどが要因と考えられる。</a:t>
          </a:r>
        </a:p>
        <a:p>
          <a:r>
            <a:rPr kumimoji="1" lang="ja-JP" altLang="en-US" sz="1200">
              <a:latin typeface="ＭＳ Ｐゴシック" panose="020B0600070205080204" pitchFamily="50" charset="-128"/>
              <a:ea typeface="ＭＳ Ｐゴシック" panose="020B0600070205080204" pitchFamily="50" charset="-128"/>
            </a:rPr>
            <a:t>　指数の低下に向けて、俸給や各種手当の見直しを随時行い、給与の適正化に努める。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151341</xdr:rowOff>
    </xdr:from>
    <xdr:to>
      <xdr:col>81</xdr:col>
      <xdr:colOff>44450</xdr:colOff>
      <xdr:row>88</xdr:row>
      <xdr:rowOff>20109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5067491"/>
          <a:ext cx="8382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57802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5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151341</xdr:rowOff>
    </xdr:from>
    <xdr:to>
      <xdr:col>77</xdr:col>
      <xdr:colOff>44450</xdr:colOff>
      <xdr:row>88</xdr:row>
      <xdr:rowOff>140759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5067491"/>
          <a:ext cx="8890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153052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38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140759</xdr:rowOff>
    </xdr:from>
    <xdr:to>
      <xdr:col>72</xdr:col>
      <xdr:colOff>203200</xdr:colOff>
      <xdr:row>88</xdr:row>
      <xdr:rowOff>140759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52283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100541</xdr:rowOff>
    </xdr:from>
    <xdr:to>
      <xdr:col>68</xdr:col>
      <xdr:colOff>152400</xdr:colOff>
      <xdr:row>88</xdr:row>
      <xdr:rowOff>140759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5188141"/>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21818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140759</xdr:rowOff>
    </xdr:from>
    <xdr:to>
      <xdr:col>81</xdr:col>
      <xdr:colOff>95250</xdr:colOff>
      <xdr:row>88</xdr:row>
      <xdr:rowOff>70909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505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112836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5028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100541</xdr:rowOff>
    </xdr:from>
    <xdr:to>
      <xdr:col>77</xdr:col>
      <xdr:colOff>95250</xdr:colOff>
      <xdr:row>88</xdr:row>
      <xdr:rowOff>30691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01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15468</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103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89959</xdr:rowOff>
    </xdr:from>
    <xdr:to>
      <xdr:col>73</xdr:col>
      <xdr:colOff>44450</xdr:colOff>
      <xdr:row>89</xdr:row>
      <xdr:rowOff>20109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517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4886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263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89959</xdr:rowOff>
    </xdr:from>
    <xdr:to>
      <xdr:col>68</xdr:col>
      <xdr:colOff>203200</xdr:colOff>
      <xdr:row>89</xdr:row>
      <xdr:rowOff>20109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517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4886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263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49741</xdr:rowOff>
    </xdr:from>
    <xdr:to>
      <xdr:col>64</xdr:col>
      <xdr:colOff>152400</xdr:colOff>
      <xdr:row>88</xdr:row>
      <xdr:rowOff>151341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137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136118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223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9</a:t>
          </a:r>
          <a:r>
            <a:rPr kumimoji="1" lang="ja-JP" altLang="en-US" sz="1200">
              <a:latin typeface="ＭＳ Ｐゴシック" panose="020B0600070205080204" pitchFamily="50" charset="-128"/>
              <a:ea typeface="ＭＳ Ｐゴシック" panose="020B0600070205080204" pitchFamily="50" charset="-128"/>
            </a:rPr>
            <a:t>年度以降、行財政改革に基づく定員適正化の確実な実施により、職員数の削減を行ってきた。</a:t>
          </a:r>
        </a:p>
        <a:p>
          <a:r>
            <a:rPr kumimoji="1" lang="ja-JP" altLang="en-US" sz="1200">
              <a:latin typeface="ＭＳ Ｐゴシック" panose="020B0600070205080204" pitchFamily="50" charset="-128"/>
              <a:ea typeface="ＭＳ Ｐゴシック" panose="020B0600070205080204" pitchFamily="50" charset="-128"/>
            </a:rPr>
            <a:t>　その結果、近年は全会計ベースで当初の目標である</a:t>
          </a:r>
          <a:r>
            <a:rPr kumimoji="1" lang="en-US" altLang="ja-JP" sz="1200">
              <a:latin typeface="ＭＳ Ｐゴシック" panose="020B0600070205080204" pitchFamily="50" charset="-128"/>
              <a:ea typeface="ＭＳ Ｐゴシック" panose="020B0600070205080204" pitchFamily="50" charset="-128"/>
            </a:rPr>
            <a:t>450</a:t>
          </a:r>
          <a:r>
            <a:rPr kumimoji="1" lang="ja-JP" altLang="en-US" sz="1200">
              <a:latin typeface="ＭＳ Ｐゴシック" panose="020B0600070205080204" pitchFamily="50" charset="-128"/>
              <a:ea typeface="ＭＳ Ｐゴシック" panose="020B0600070205080204" pitchFamily="50" charset="-128"/>
            </a:rPr>
            <a:t>人を下回っていたが、令和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年度には</a:t>
          </a:r>
          <a:r>
            <a:rPr kumimoji="1" lang="en-US" altLang="ja-JP" sz="1200">
              <a:latin typeface="ＭＳ Ｐゴシック" panose="020B0600070205080204" pitchFamily="50" charset="-128"/>
              <a:ea typeface="ＭＳ Ｐゴシック" panose="020B0600070205080204" pitchFamily="50" charset="-128"/>
            </a:rPr>
            <a:t>466</a:t>
          </a:r>
          <a:r>
            <a:rPr kumimoji="1" lang="ja-JP" altLang="en-US" sz="1200">
              <a:latin typeface="ＭＳ Ｐゴシック" panose="020B0600070205080204" pitchFamily="50" charset="-128"/>
              <a:ea typeface="ＭＳ Ｐゴシック" panose="020B0600070205080204" pitchFamily="50" charset="-128"/>
            </a:rPr>
            <a:t>人の職員数となっており、令和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年度から増加している。令和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年度には再び減少に転じているが、今後とも行財政改革に基づく定員適正化の確実な実施を行い、人件費の抑制に努める。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144569</xdr:rowOff>
    </xdr:from>
    <xdr:to>
      <xdr:col>81</xdr:col>
      <xdr:colOff>44450</xdr:colOff>
      <xdr:row>60</xdr:row>
      <xdr:rowOff>1270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260119"/>
          <a:ext cx="8382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38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1270</xdr:rowOff>
    </xdr:from>
    <xdr:to>
      <xdr:col>77</xdr:col>
      <xdr:colOff>44450</xdr:colOff>
      <xdr:row>60</xdr:row>
      <xdr:rowOff>29421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288270"/>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536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29421</xdr:rowOff>
    </xdr:from>
    <xdr:to>
      <xdr:col>72</xdr:col>
      <xdr:colOff>203200</xdr:colOff>
      <xdr:row>60</xdr:row>
      <xdr:rowOff>29421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3164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164677</xdr:rowOff>
    </xdr:from>
    <xdr:to>
      <xdr:col>68</xdr:col>
      <xdr:colOff>152400</xdr:colOff>
      <xdr:row>60</xdr:row>
      <xdr:rowOff>29421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280227"/>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32296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93769</xdr:rowOff>
    </xdr:from>
    <xdr:to>
      <xdr:col>81</xdr:col>
      <xdr:colOff>95250</xdr:colOff>
      <xdr:row>60</xdr:row>
      <xdr:rowOff>23919</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20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110296</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054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121920</xdr:rowOff>
    </xdr:from>
    <xdr:to>
      <xdr:col>77</xdr:col>
      <xdr:colOff>95250</xdr:colOff>
      <xdr:row>60</xdr:row>
      <xdr:rowOff>52070</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62247</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006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150071</xdr:rowOff>
    </xdr:from>
    <xdr:to>
      <xdr:col>73</xdr:col>
      <xdr:colOff>44450</xdr:colOff>
      <xdr:row>60</xdr:row>
      <xdr:rowOff>80221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26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90398</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034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150071</xdr:rowOff>
    </xdr:from>
    <xdr:to>
      <xdr:col>68</xdr:col>
      <xdr:colOff>203200</xdr:colOff>
      <xdr:row>60</xdr:row>
      <xdr:rowOff>80221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26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90398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034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113877</xdr:rowOff>
    </xdr:from>
    <xdr:to>
      <xdr:col>64</xdr:col>
      <xdr:colOff>152400</xdr:colOff>
      <xdr:row>60</xdr:row>
      <xdr:rowOff>44027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22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54204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999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過去からの起債抑制策により、類似団体平均を下回っている。</a:t>
          </a:r>
        </a:p>
        <a:p>
          <a:r>
            <a:rPr kumimoji="1" lang="ja-JP" altLang="en-US" sz="1100">
              <a:latin typeface="ＭＳ Ｐゴシック" panose="020B0600070205080204" pitchFamily="50" charset="-128"/>
              <a:ea typeface="ＭＳ Ｐゴシック" panose="020B0600070205080204" pitchFamily="50" charset="-128"/>
            </a:rPr>
            <a:t>　しかしながら、令和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年度に市庁舎の建替工事のために</a:t>
          </a:r>
          <a:r>
            <a:rPr kumimoji="1" lang="en-US" altLang="ja-JP" sz="1100">
              <a:latin typeface="ＭＳ Ｐゴシック" panose="020B0600070205080204" pitchFamily="50" charset="-128"/>
              <a:ea typeface="ＭＳ Ｐゴシック" panose="020B0600070205080204" pitchFamily="50" charset="-128"/>
            </a:rPr>
            <a:t>14</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8,200</a:t>
          </a:r>
          <a:r>
            <a:rPr kumimoji="1" lang="ja-JP" altLang="en-US" sz="1100">
              <a:latin typeface="ＭＳ Ｐゴシック" panose="020B0600070205080204" pitchFamily="50" charset="-128"/>
              <a:ea typeface="ＭＳ Ｐゴシック" panose="020B0600070205080204" pitchFamily="50" charset="-128"/>
            </a:rPr>
            <a:t>万円、令和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年度に健康センター大規模改修工事のために</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4,900</a:t>
          </a:r>
          <a:r>
            <a:rPr kumimoji="1" lang="ja-JP" altLang="en-US" sz="1100">
              <a:latin typeface="ＭＳ Ｐゴシック" panose="020B0600070205080204" pitchFamily="50" charset="-128"/>
              <a:ea typeface="ＭＳ Ｐゴシック" panose="020B0600070205080204" pitchFamily="50" charset="-128"/>
            </a:rPr>
            <a:t>万円、令和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年度に小中学校の大規模改修のために</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7,700</a:t>
          </a:r>
          <a:r>
            <a:rPr kumimoji="1" lang="ja-JP" altLang="en-US" sz="1100">
              <a:latin typeface="ＭＳ Ｐゴシック" panose="020B0600070205080204" pitchFamily="50" charset="-128"/>
              <a:ea typeface="ＭＳ Ｐゴシック" panose="020B0600070205080204" pitchFamily="50" charset="-128"/>
            </a:rPr>
            <a:t>万円の地方債を発行しているほか、その他公共施設の改修工事等による地方債発行もあるため、類似団体平均に近づいている。</a:t>
          </a:r>
        </a:p>
        <a:p>
          <a:r>
            <a:rPr kumimoji="1" lang="ja-JP" altLang="en-US" sz="1100">
              <a:latin typeface="ＭＳ Ｐゴシック" panose="020B0600070205080204" pitchFamily="50" charset="-128"/>
              <a:ea typeface="ＭＳ Ｐゴシック" panose="020B0600070205080204" pitchFamily="50" charset="-128"/>
            </a:rPr>
            <a:t>　今後も市内公共施設老朽化に伴う改修工事が見込まれることから、実質公債費比率の動向には注視していく必要がある。新規事業の実施等について総点検を図り、新規発行の抑制に努める。</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46567</xdr:rowOff>
    </xdr:from>
    <xdr:to>
      <xdr:col>81</xdr:col>
      <xdr:colOff>44450</xdr:colOff>
      <xdr:row>40</xdr:row>
      <xdr:rowOff>46567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179800" y="69045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38523</xdr:rowOff>
    </xdr:from>
    <xdr:to>
      <xdr:col>77</xdr:col>
      <xdr:colOff>44450</xdr:colOff>
      <xdr:row>40</xdr:row>
      <xdr:rowOff>46567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90800" y="689652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22437</xdr:rowOff>
    </xdr:from>
    <xdr:to>
      <xdr:col>72</xdr:col>
      <xdr:colOff>203200</xdr:colOff>
      <xdr:row>40</xdr:row>
      <xdr:rowOff>38523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4401800" y="688043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47431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6350</xdr:rowOff>
    </xdr:from>
    <xdr:to>
      <xdr:col>68</xdr:col>
      <xdr:colOff>152400</xdr:colOff>
      <xdr:row>40</xdr:row>
      <xdr:rowOff>22437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3512800" y="686435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95690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12294</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167217</xdr:rowOff>
    </xdr:from>
    <xdr:to>
      <xdr:col>77</xdr:col>
      <xdr:colOff>95250</xdr:colOff>
      <xdr:row>40</xdr:row>
      <xdr:rowOff>97367</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107544</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662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159173</xdr:rowOff>
    </xdr:from>
    <xdr:to>
      <xdr:col>73</xdr:col>
      <xdr:colOff>44450</xdr:colOff>
      <xdr:row>40</xdr:row>
      <xdr:rowOff>89323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99500</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661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143087</xdr:rowOff>
    </xdr:from>
    <xdr:to>
      <xdr:col>68</xdr:col>
      <xdr:colOff>203200</xdr:colOff>
      <xdr:row>40</xdr:row>
      <xdr:rowOff>73237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83414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659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127000</xdr:rowOff>
    </xdr:from>
    <xdr:to>
      <xdr:col>64</xdr:col>
      <xdr:colOff>152400</xdr:colOff>
      <xdr:row>40</xdr:row>
      <xdr:rowOff>57150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67327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年度に市庁舎建て替えに伴い</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8,200</a:t>
          </a:r>
          <a:r>
            <a:rPr kumimoji="1" lang="ja-JP" altLang="en-US" sz="1300">
              <a:latin typeface="ＭＳ Ｐゴシック" panose="020B0600070205080204" pitchFamily="50" charset="-128"/>
              <a:ea typeface="ＭＳ Ｐゴシック" panose="020B0600070205080204" pitchFamily="50" charset="-128"/>
            </a:rPr>
            <a:t>万円の地方債を発行したことにより、比率が大きく悪化した。</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年度から改善傾向にあるものの、今後も将来への負担を少しでも軽減できるよう、新規事業の実施等について総点検を図り、財政の健全化を図る。</a:t>
          </a: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51707</xdr:rowOff>
    </xdr:from>
    <xdr:to>
      <xdr:col>81</xdr:col>
      <xdr:colOff>44450</xdr:colOff>
      <xdr:row>15</xdr:row>
      <xdr:rowOff>158569</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6179800" y="2623457"/>
          <a:ext cx="838200" cy="106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158569</xdr:rowOff>
    </xdr:from>
    <xdr:to>
      <xdr:col>77</xdr:col>
      <xdr:colOff>44450</xdr:colOff>
      <xdr:row>15</xdr:row>
      <xdr:rowOff>168910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290800" y="2730319"/>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168910</xdr:rowOff>
    </xdr:from>
    <xdr:to>
      <xdr:col>72</xdr:col>
      <xdr:colOff>203200</xdr:colOff>
      <xdr:row>16</xdr:row>
      <xdr:rowOff>51465</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401800" y="2740660"/>
          <a:ext cx="889000" cy="5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162258</xdr:rowOff>
    </xdr:from>
    <xdr:to>
      <xdr:col>73</xdr:col>
      <xdr:colOff>44450</xdr:colOff>
      <xdr:row>14</xdr:row>
      <xdr:rowOff>92408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14938</xdr:rowOff>
    </xdr:from>
    <xdr:to>
      <xdr:col>68</xdr:col>
      <xdr:colOff>152400</xdr:colOff>
      <xdr:row>16</xdr:row>
      <xdr:rowOff>51465</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3512800" y="2586688"/>
          <a:ext cx="889000" cy="207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96520</xdr:rowOff>
    </xdr:from>
    <xdr:to>
      <xdr:col>68</xdr:col>
      <xdr:colOff>203200</xdr:colOff>
      <xdr:row>15</xdr:row>
      <xdr:rowOff>26670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907</xdr:rowOff>
    </xdr:from>
    <xdr:to>
      <xdr:col>81</xdr:col>
      <xdr:colOff>95250</xdr:colOff>
      <xdr:row>15</xdr:row>
      <xdr:rowOff>102507</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257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144434</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2544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107769</xdr:rowOff>
    </xdr:from>
    <xdr:to>
      <xdr:col>77</xdr:col>
      <xdr:colOff>95250</xdr:colOff>
      <xdr:row>16</xdr:row>
      <xdr:rowOff>37919</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129000" y="267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22696</xdr:rowOff>
    </xdr:from>
    <xdr:ext cx="7366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798800" y="2765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118110</xdr:rowOff>
    </xdr:from>
    <xdr:to>
      <xdr:col>73</xdr:col>
      <xdr:colOff>44450</xdr:colOff>
      <xdr:row>16</xdr:row>
      <xdr:rowOff>48260</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40000" y="26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33037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909800" y="277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665</xdr:rowOff>
    </xdr:from>
    <xdr:to>
      <xdr:col>68</xdr:col>
      <xdr:colOff>203200</xdr:colOff>
      <xdr:row>16</xdr:row>
      <xdr:rowOff>102265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351000" y="274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87042</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020800" y="2830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135588</xdr:rowOff>
    </xdr:from>
    <xdr:to>
      <xdr:col>64</xdr:col>
      <xdr:colOff>152400</xdr:colOff>
      <xdr:row>15</xdr:row>
      <xdr:rowOff>65738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253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50515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262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74,596
73,120
10.23
38,217,840
36,109,097
1,743,395
16,482,722
20,162,774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類似団体平均に比べて高い水準となっているのは、保育所や一部の小学校給食業務を直営で行っていることなどが要因となっている。</a:t>
          </a:r>
        </a:p>
        <a:p>
          <a:r>
            <a:rPr kumimoji="1" lang="ja-JP" altLang="en-US" sz="1200">
              <a:latin typeface="ＭＳ Ｐゴシック" panose="020B0600070205080204" pitchFamily="50" charset="-128"/>
              <a:ea typeface="ＭＳ Ｐゴシック" panose="020B0600070205080204" pitchFamily="50" charset="-128"/>
            </a:rPr>
            <a:t>　人件費の抑制のため、定員適正化の確実な実施により、平成</a:t>
          </a:r>
          <a:r>
            <a:rPr kumimoji="1" lang="en-US" altLang="ja-JP" sz="1200">
              <a:latin typeface="ＭＳ Ｐゴシック" panose="020B0600070205080204" pitchFamily="50" charset="-128"/>
              <a:ea typeface="ＭＳ Ｐゴシック" panose="020B0600070205080204" pitchFamily="50" charset="-128"/>
            </a:rPr>
            <a:t>9</a:t>
          </a:r>
          <a:r>
            <a:rPr kumimoji="1" lang="ja-JP" altLang="en-US" sz="1200">
              <a:latin typeface="ＭＳ Ｐゴシック" panose="020B0600070205080204" pitchFamily="50" charset="-128"/>
              <a:ea typeface="ＭＳ Ｐゴシック" panose="020B0600070205080204" pitchFamily="50" charset="-128"/>
            </a:rPr>
            <a:t>年には</a:t>
          </a:r>
          <a:r>
            <a:rPr kumimoji="1" lang="en-US" altLang="ja-JP" sz="1200">
              <a:latin typeface="ＭＳ Ｐゴシック" panose="020B0600070205080204" pitchFamily="50" charset="-128"/>
              <a:ea typeface="ＭＳ Ｐゴシック" panose="020B0600070205080204" pitchFamily="50" charset="-128"/>
            </a:rPr>
            <a:t>708</a:t>
          </a:r>
          <a:r>
            <a:rPr kumimoji="1" lang="ja-JP" altLang="en-US" sz="1200">
              <a:latin typeface="ＭＳ Ｐゴシック" panose="020B0600070205080204" pitchFamily="50" charset="-128"/>
              <a:ea typeface="ＭＳ Ｐゴシック" panose="020B0600070205080204" pitchFamily="50" charset="-128"/>
            </a:rPr>
            <a:t>名だった職員数も</a:t>
          </a:r>
          <a:r>
            <a:rPr kumimoji="1" lang="ja-JP" altLang="en-US" sz="12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5</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年度には</a:t>
          </a:r>
          <a:r>
            <a:rPr kumimoji="1" lang="en-US" altLang="ja-JP" sz="1200">
              <a:solidFill>
                <a:schemeClr val="tx1"/>
              </a:solidFill>
              <a:latin typeface="ＭＳ Ｐゴシック" panose="020B0600070205080204" pitchFamily="50" charset="-128"/>
              <a:ea typeface="ＭＳ Ｐゴシック" panose="020B0600070205080204" pitchFamily="50" charset="-128"/>
            </a:rPr>
            <a:t>438</a:t>
          </a:r>
          <a:r>
            <a:rPr kumimoji="1" lang="ja-JP" altLang="en-US" sz="1200">
              <a:solidFill>
                <a:schemeClr val="tx1"/>
              </a:solidFill>
              <a:latin typeface="ＭＳ Ｐゴシック" panose="020B0600070205080204" pitchFamily="50" charset="-128"/>
              <a:ea typeface="ＭＳ Ｐゴシック" panose="020B0600070205080204" pitchFamily="50" charset="-128"/>
            </a:rPr>
            <a:t>名と職員削減を行っている。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近年では業務委託等により数値が改善されて</a:t>
          </a:r>
          <a:r>
            <a:rPr kumimoji="1" lang="ja-JP" altLang="en-US" sz="1200">
              <a:latin typeface="ＭＳ Ｐゴシック" panose="020B0600070205080204" pitchFamily="50" charset="-128"/>
              <a:ea typeface="ＭＳ Ｐゴシック" panose="020B0600070205080204" pitchFamily="50" charset="-128"/>
            </a:rPr>
            <a:t>おり、今後も職員定員管理や給食調理業務の委託化、学童クラブの指定管理制度導入などを順次行い、引き続き人件費削減に努める。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25763</xdr:rowOff>
    </xdr:from>
    <xdr:to>
      <xdr:col>24</xdr:col>
      <xdr:colOff>25400</xdr:colOff>
      <xdr:row>36</xdr:row>
      <xdr:rowOff>64951</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197963"/>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162940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9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51889</xdr:rowOff>
    </xdr:from>
    <xdr:to>
      <xdr:col>19</xdr:col>
      <xdr:colOff>187325</xdr:colOff>
      <xdr:row>36</xdr:row>
      <xdr:rowOff>64951</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224089"/>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80208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09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51889</xdr:rowOff>
    </xdr:from>
    <xdr:to>
      <xdr:col>15</xdr:col>
      <xdr:colOff>98425</xdr:colOff>
      <xdr:row>36</xdr:row>
      <xdr:rowOff>110672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224089"/>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110672</xdr:rowOff>
    </xdr:from>
    <xdr:to>
      <xdr:col>11</xdr:col>
      <xdr:colOff>9525</xdr:colOff>
      <xdr:row>36</xdr:row>
      <xdr:rowOff>169454</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282872"/>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41020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14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118490</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119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14151</xdr:rowOff>
    </xdr:from>
    <xdr:to>
      <xdr:col>20</xdr:col>
      <xdr:colOff>38100</xdr:colOff>
      <xdr:row>36</xdr:row>
      <xdr:rowOff>115751</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18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100528</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272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1089</xdr:rowOff>
    </xdr:from>
    <xdr:to>
      <xdr:col>15</xdr:col>
      <xdr:colOff>149225</xdr:colOff>
      <xdr:row>36</xdr:row>
      <xdr:rowOff>102689</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17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87466</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259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59872</xdr:rowOff>
    </xdr:from>
    <xdr:to>
      <xdr:col>11</xdr:col>
      <xdr:colOff>60325</xdr:colOff>
      <xdr:row>36</xdr:row>
      <xdr:rowOff>161472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146249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31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118654</xdr:rowOff>
    </xdr:from>
    <xdr:to>
      <xdr:col>6</xdr:col>
      <xdr:colOff>171450</xdr:colOff>
      <xdr:row>37</xdr:row>
      <xdr:rowOff>48804</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29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33581</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377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類似団体と比較して高い水準となっている。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業務の委託に伴い人件費から委託費（物件費）へのシフトが起きているが、人件費、物件費をあわせた経常収支比率は低下傾向にある。今後も順次民間委託化を進めていく。</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140716</xdr:rowOff>
    </xdr:from>
    <xdr:to>
      <xdr:col>82</xdr:col>
      <xdr:colOff>107950</xdr:colOff>
      <xdr:row>17</xdr:row>
      <xdr:rowOff>106426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883916"/>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152163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23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30988</xdr:rowOff>
    </xdr:from>
    <xdr:to>
      <xdr:col>78</xdr:col>
      <xdr:colOff>69850</xdr:colOff>
      <xdr:row>16</xdr:row>
      <xdr:rowOff>140716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7418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30243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0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37846</xdr:rowOff>
    </xdr:from>
    <xdr:to>
      <xdr:col>73</xdr:col>
      <xdr:colOff>180975</xdr:colOff>
      <xdr:row>16</xdr:row>
      <xdr:rowOff>30988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60959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91965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9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37846</xdr:rowOff>
    </xdr:from>
    <xdr:to>
      <xdr:col>69</xdr:col>
      <xdr:colOff>92075</xdr:colOff>
      <xdr:row>15</xdr:row>
      <xdr:rowOff>56134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6095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158005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55626</xdr:rowOff>
    </xdr:from>
    <xdr:to>
      <xdr:col>82</xdr:col>
      <xdr:colOff>158750</xdr:colOff>
      <xdr:row>17</xdr:row>
      <xdr:rowOff>157226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7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27703</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42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89916</xdr:rowOff>
    </xdr:from>
    <xdr:to>
      <xdr:col>78</xdr:col>
      <xdr:colOff>120650</xdr:colOff>
      <xdr:row>17</xdr:row>
      <xdr:rowOff>20066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83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4843</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91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151638</xdr:rowOff>
    </xdr:from>
    <xdr:to>
      <xdr:col>74</xdr:col>
      <xdr:colOff>31750</xdr:colOff>
      <xdr:row>16</xdr:row>
      <xdr:rowOff>81788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2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66565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158496</xdr:rowOff>
    </xdr:from>
    <xdr:to>
      <xdr:col>69</xdr:col>
      <xdr:colOff>142875</xdr:colOff>
      <xdr:row>15</xdr:row>
      <xdr:rowOff>88646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55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98823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5334</xdr:rowOff>
    </xdr:from>
    <xdr:to>
      <xdr:col>65</xdr:col>
      <xdr:colOff>53975</xdr:colOff>
      <xdr:row>15</xdr:row>
      <xdr:rowOff>106934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7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117111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34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類似団体平均に比べて高い水準となっているのは、高齢化率や生活保護率が高いこと、自立支援給付費の支出が多いことが主な要因である。</a:t>
          </a:r>
        </a:p>
        <a:p>
          <a:r>
            <a:rPr kumimoji="1" lang="ja-JP" altLang="en-US" sz="1200">
              <a:latin typeface="ＭＳ Ｐゴシック" panose="020B0600070205080204" pitchFamily="50" charset="-128"/>
              <a:ea typeface="ＭＳ Ｐゴシック" panose="020B0600070205080204" pitchFamily="50" charset="-128"/>
            </a:rPr>
            <a:t>　扶助費の抑制については、高齢化の進行や景気動向に左右されるため難しい状況ではあるが、生活困窮者の自立支援事業の継続や、就労可能な障害者に対しては自立や社会参加を促し、給付費の伸びを鈍化させる等の対策を行い、抑制していきたい。</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27940</xdr:rowOff>
    </xdr:from>
    <xdr:to>
      <xdr:col>24</xdr:col>
      <xdr:colOff>25400</xdr:colOff>
      <xdr:row>58</xdr:row>
      <xdr:rowOff>35560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9720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146050</xdr:rowOff>
    </xdr:from>
    <xdr:to>
      <xdr:col>19</xdr:col>
      <xdr:colOff>187325</xdr:colOff>
      <xdr:row>58</xdr:row>
      <xdr:rowOff>27940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9187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146050</xdr:rowOff>
    </xdr:from>
    <xdr:to>
      <xdr:col>15</xdr:col>
      <xdr:colOff>98425</xdr:colOff>
      <xdr:row>58</xdr:row>
      <xdr:rowOff>119380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9187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119380</xdr:rowOff>
    </xdr:from>
    <xdr:to>
      <xdr:col>11</xdr:col>
      <xdr:colOff>9525</xdr:colOff>
      <xdr:row>59</xdr:row>
      <xdr:rowOff>85090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0634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156210</xdr:rowOff>
    </xdr:from>
    <xdr:to>
      <xdr:col>24</xdr:col>
      <xdr:colOff>76200</xdr:colOff>
      <xdr:row>58</xdr:row>
      <xdr:rowOff>86360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128287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148590</xdr:rowOff>
    </xdr:from>
    <xdr:to>
      <xdr:col>20</xdr:col>
      <xdr:colOff>38100</xdr:colOff>
      <xdr:row>58</xdr:row>
      <xdr:rowOff>78740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63517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007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95250</xdr:rowOff>
    </xdr:from>
    <xdr:to>
      <xdr:col>15</xdr:col>
      <xdr:colOff>149225</xdr:colOff>
      <xdr:row>58</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68580</xdr:rowOff>
    </xdr:from>
    <xdr:to>
      <xdr:col>11</xdr:col>
      <xdr:colOff>60325</xdr:colOff>
      <xdr:row>58</xdr:row>
      <xdr:rowOff>170180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01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154957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09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34290</xdr:rowOff>
    </xdr:from>
    <xdr:to>
      <xdr:col>6</xdr:col>
      <xdr:colOff>171450</xdr:colOff>
      <xdr:row>59</xdr:row>
      <xdr:rowOff>135890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14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120667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23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令和元年度までは類似団体と同水準で推移していたが、令和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年度より類似団体　平均と比較すると高い水準となっている。これは高齢化の進行等により年々増加する繰出金による要因が大きい。医療費の適正化や介護予防事業を推進等の対策に積極的に取り組み、引き続き繰出金の抑制に努めたい。</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124278</xdr:rowOff>
    </xdr:from>
    <xdr:to>
      <xdr:col>82</xdr:col>
      <xdr:colOff>107950</xdr:colOff>
      <xdr:row>57</xdr:row>
      <xdr:rowOff>135165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896928"/>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26307</xdr:rowOff>
    </xdr:from>
    <xdr:to>
      <xdr:col>78</xdr:col>
      <xdr:colOff>69850</xdr:colOff>
      <xdr:row>57</xdr:row>
      <xdr:rowOff>124278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7989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26307</xdr:rowOff>
    </xdr:from>
    <xdr:to>
      <xdr:col>73</xdr:col>
      <xdr:colOff>180975</xdr:colOff>
      <xdr:row>57</xdr:row>
      <xdr:rowOff>102507</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798957"/>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128105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91622</xdr:rowOff>
    </xdr:from>
    <xdr:to>
      <xdr:col>69</xdr:col>
      <xdr:colOff>92075</xdr:colOff>
      <xdr:row>57</xdr:row>
      <xdr:rowOff>102507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8642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84365</xdr:rowOff>
    </xdr:from>
    <xdr:to>
      <xdr:col>82</xdr:col>
      <xdr:colOff>158750</xdr:colOff>
      <xdr:row>58</xdr:row>
      <xdr:rowOff>14515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56442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73478</xdr:rowOff>
    </xdr:from>
    <xdr:to>
      <xdr:col>78</xdr:col>
      <xdr:colOff>120650</xdr:colOff>
      <xdr:row>58</xdr:row>
      <xdr:rowOff>3628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159855</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932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146957</xdr:rowOff>
    </xdr:from>
    <xdr:to>
      <xdr:col>74</xdr:col>
      <xdr:colOff>31750</xdr:colOff>
      <xdr:row>57</xdr:row>
      <xdr:rowOff>77107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61884</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834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51707</xdr:rowOff>
    </xdr:from>
    <xdr:to>
      <xdr:col>69</xdr:col>
      <xdr:colOff>142875</xdr:colOff>
      <xdr:row>57</xdr:row>
      <xdr:rowOff>153307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138084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40822</xdr:rowOff>
    </xdr:from>
    <xdr:to>
      <xdr:col>65</xdr:col>
      <xdr:colOff>53975</xdr:colOff>
      <xdr:row>57</xdr:row>
      <xdr:rowOff>142422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127199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近年は類似団体平均より継続して下回っている。今後も引き続き、補助金適正化検討委員会や予算編成においてに補助金等の見直しやスクラップ＆ビルドを検討し、適正化を図る。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119380</xdr:rowOff>
    </xdr:from>
    <xdr:to>
      <xdr:col>82</xdr:col>
      <xdr:colOff>107950</xdr:colOff>
      <xdr:row>37</xdr:row>
      <xdr:rowOff>8890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2915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38</xdr:row>
      <xdr:rowOff>2557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517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111760</xdr:rowOff>
    </xdr:from>
    <xdr:to>
      <xdr:col>78</xdr:col>
      <xdr:colOff>69850</xdr:colOff>
      <xdr:row>36</xdr:row>
      <xdr:rowOff>119380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2839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109237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62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111760</xdr:rowOff>
    </xdr:from>
    <xdr:to>
      <xdr:col>73</xdr:col>
      <xdr:colOff>180975</xdr:colOff>
      <xdr:row>37</xdr:row>
      <xdr:rowOff>1270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2839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93997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1270</xdr:rowOff>
    </xdr:from>
    <xdr:to>
      <xdr:col>69</xdr:col>
      <xdr:colOff>92075</xdr:colOff>
      <xdr:row>37</xdr:row>
      <xdr:rowOff>54610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3449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170197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68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147337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129540</xdr:rowOff>
    </xdr:from>
    <xdr:to>
      <xdr:col>82</xdr:col>
      <xdr:colOff>158750</xdr:colOff>
      <xdr:row>37</xdr:row>
      <xdr:rowOff>59690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146067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68580</xdr:rowOff>
    </xdr:from>
    <xdr:to>
      <xdr:col>78</xdr:col>
      <xdr:colOff>120650</xdr:colOff>
      <xdr:row>36</xdr:row>
      <xdr:rowOff>170180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8907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00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60960</xdr:rowOff>
    </xdr:from>
    <xdr:to>
      <xdr:col>74</xdr:col>
      <xdr:colOff>31750</xdr:colOff>
      <xdr:row>36</xdr:row>
      <xdr:rowOff>162560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1287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121920</xdr:rowOff>
    </xdr:from>
    <xdr:to>
      <xdr:col>69</xdr:col>
      <xdr:colOff>142875</xdr:colOff>
      <xdr:row>37</xdr:row>
      <xdr:rowOff>52070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62247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3810</xdr:rowOff>
    </xdr:from>
    <xdr:to>
      <xdr:col>65</xdr:col>
      <xdr:colOff>53975</xdr:colOff>
      <xdr:row>37</xdr:row>
      <xdr:rowOff>105410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115587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過年度からの起債抑制により、類似団体平均を下回っている。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しかしながら、令和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年度に市庁舎の建替工事のために</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8,200</a:t>
          </a:r>
          <a:r>
            <a:rPr kumimoji="1" lang="ja-JP" altLang="en-US" sz="1200">
              <a:latin typeface="ＭＳ Ｐゴシック" panose="020B0600070205080204" pitchFamily="50" charset="-128"/>
              <a:ea typeface="ＭＳ Ｐゴシック" panose="020B0600070205080204" pitchFamily="50" charset="-128"/>
            </a:rPr>
            <a:t>万円、令和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年度に健康センター大規模改修工事のために</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4,900</a:t>
          </a:r>
          <a:r>
            <a:rPr kumimoji="1" lang="ja-JP" altLang="en-US" sz="1200">
              <a:latin typeface="ＭＳ Ｐゴシック" panose="020B0600070205080204" pitchFamily="50" charset="-128"/>
              <a:ea typeface="ＭＳ Ｐゴシック" panose="020B0600070205080204" pitchFamily="50" charset="-128"/>
            </a:rPr>
            <a:t>万円、令和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年度に小中学校の大規模改修のために</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7,700</a:t>
          </a:r>
          <a:r>
            <a:rPr kumimoji="1" lang="ja-JP" altLang="en-US" sz="1200">
              <a:latin typeface="ＭＳ Ｐゴシック" panose="020B0600070205080204" pitchFamily="50" charset="-128"/>
              <a:ea typeface="ＭＳ Ｐゴシック" panose="020B0600070205080204" pitchFamily="50" charset="-128"/>
            </a:rPr>
            <a:t>万円の地方債を発行したこと等に加えて、今後も市内公共施設老朽化に伴う大規模改修工事が見込まれることから、公債費の動向には注視していく必要がある。起債が見込まれる新規事業の実施等について十分な検討を図り、新発債の抑制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161289</xdr:rowOff>
    </xdr:from>
    <xdr:to>
      <xdr:col>24</xdr:col>
      <xdr:colOff>25400</xdr:colOff>
      <xdr:row>75</xdr:row>
      <xdr:rowOff>161289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987800" y="130200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130810</xdr:rowOff>
    </xdr:from>
    <xdr:to>
      <xdr:col>19</xdr:col>
      <xdr:colOff>187325</xdr:colOff>
      <xdr:row>75</xdr:row>
      <xdr:rowOff>161289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2989560"/>
          <a:ext cx="88900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130810</xdr:rowOff>
    </xdr:from>
    <xdr:to>
      <xdr:col>15</xdr:col>
      <xdr:colOff>98425</xdr:colOff>
      <xdr:row>76</xdr:row>
      <xdr:rowOff>5080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29895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5080</xdr:rowOff>
    </xdr:from>
    <xdr:to>
      <xdr:col>11</xdr:col>
      <xdr:colOff>9525</xdr:colOff>
      <xdr:row>76</xdr:row>
      <xdr:rowOff>5080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30352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127017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110490</xdr:rowOff>
    </xdr:from>
    <xdr:to>
      <xdr:col>20</xdr:col>
      <xdr:colOff>38100</xdr:colOff>
      <xdr:row>76</xdr:row>
      <xdr:rowOff>40639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50817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80010</xdr:rowOff>
    </xdr:from>
    <xdr:to>
      <xdr:col>15</xdr:col>
      <xdr:colOff>149225</xdr:colOff>
      <xdr:row>76</xdr:row>
      <xdr:rowOff>10161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20337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125730</xdr:rowOff>
    </xdr:from>
    <xdr:to>
      <xdr:col>11</xdr:col>
      <xdr:colOff>60325</xdr:colOff>
      <xdr:row>76</xdr:row>
      <xdr:rowOff>55880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66057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125730</xdr:rowOff>
    </xdr:from>
    <xdr:to>
      <xdr:col>6</xdr:col>
      <xdr:colOff>171450</xdr:colOff>
      <xdr:row>76</xdr:row>
      <xdr:rowOff>55880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66057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類似団体平均に比べて高い水準になっている。これは人件費及び扶助費による要因が大きい。</a:t>
          </a:r>
        </a:p>
        <a:p>
          <a:r>
            <a:rPr kumimoji="1" lang="ja-JP" altLang="en-US" sz="1200">
              <a:latin typeface="ＭＳ Ｐゴシック" panose="020B0600070205080204" pitchFamily="50" charset="-128"/>
              <a:ea typeface="ＭＳ Ｐゴシック" panose="020B0600070205080204" pitchFamily="50" charset="-128"/>
            </a:rPr>
            <a:t>　人件費については、正規職員の平均年齢が高いことや、保育所や一部の小学校給食業務を直営で行っていることが要因であるため、給食調理業務の委託化等を順次行うなど人件費削減に努める。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86995</xdr:rowOff>
    </xdr:from>
    <xdr:to>
      <xdr:col>82</xdr:col>
      <xdr:colOff>107950</xdr:colOff>
      <xdr:row>78</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288645"/>
          <a:ext cx="8382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81280</xdr:rowOff>
    </xdr:from>
    <xdr:to>
      <xdr:col>78</xdr:col>
      <xdr:colOff>69850</xdr:colOff>
      <xdr:row>77</xdr:row>
      <xdr:rowOff>86995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111480"/>
          <a:ext cx="889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81280</xdr:rowOff>
    </xdr:from>
    <xdr:to>
      <xdr:col>73</xdr:col>
      <xdr:colOff>180975</xdr:colOff>
      <xdr:row>77</xdr:row>
      <xdr:rowOff>52705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11148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52705</xdr:rowOff>
    </xdr:from>
    <xdr:to>
      <xdr:col>69</xdr:col>
      <xdr:colOff>92075</xdr:colOff>
      <xdr:row>78</xdr:row>
      <xdr:rowOff>81280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254355"/>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144780</xdr:rowOff>
    </xdr:from>
    <xdr:to>
      <xdr:col>82</xdr:col>
      <xdr:colOff>158750</xdr:colOff>
      <xdr:row>78</xdr:row>
      <xdr:rowOff>74930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34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116857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31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36195</xdr:rowOff>
    </xdr:from>
    <xdr:to>
      <xdr:col>78</xdr:col>
      <xdr:colOff>120650</xdr:colOff>
      <xdr:row>77</xdr:row>
      <xdr:rowOff>137795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2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122572</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324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30480</xdr:rowOff>
    </xdr:from>
    <xdr:to>
      <xdr:col>74</xdr:col>
      <xdr:colOff>31750</xdr:colOff>
      <xdr:row>76</xdr:row>
      <xdr:rowOff>132080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116857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1905</xdr:rowOff>
    </xdr:from>
    <xdr:to>
      <xdr:col>69</xdr:col>
      <xdr:colOff>142875</xdr:colOff>
      <xdr:row>77</xdr:row>
      <xdr:rowOff>103505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20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88282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289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116857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147892</xdr:rowOff>
    </xdr:from>
    <xdr:to>
      <xdr:col>29</xdr:col>
      <xdr:colOff>127000</xdr:colOff>
      <xdr:row>17</xdr:row>
      <xdr:rowOff>166980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3110167"/>
          <a:ext cx="647700" cy="190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157535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76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125603</xdr:rowOff>
    </xdr:from>
    <xdr:to>
      <xdr:col>26</xdr:col>
      <xdr:colOff>50800</xdr:colOff>
      <xdr:row>17</xdr:row>
      <xdr:rowOff>147892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087878"/>
          <a:ext cx="698500" cy="222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111269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30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121399</xdr:rowOff>
    </xdr:from>
    <xdr:to>
      <xdr:col>22</xdr:col>
      <xdr:colOff>114300</xdr:colOff>
      <xdr:row>17</xdr:row>
      <xdr:rowOff>125603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083674"/>
          <a:ext cx="698500" cy="42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113491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121399</xdr:rowOff>
    </xdr:from>
    <xdr:to>
      <xdr:col>18</xdr:col>
      <xdr:colOff>177800</xdr:colOff>
      <xdr:row>17</xdr:row>
      <xdr:rowOff>149060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83674"/>
          <a:ext cx="698500" cy="27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132122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154424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3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116180</xdr:rowOff>
    </xdr:from>
    <xdr:to>
      <xdr:col>29</xdr:col>
      <xdr:colOff>177800</xdr:colOff>
      <xdr:row>18</xdr:row>
      <xdr:rowOff>46330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784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88257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50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97092</xdr:rowOff>
    </xdr:from>
    <xdr:to>
      <xdr:col>26</xdr:col>
      <xdr:colOff>101600</xdr:colOff>
      <xdr:row>18</xdr:row>
      <xdr:rowOff>27242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593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12019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45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74803</xdr:rowOff>
    </xdr:from>
    <xdr:to>
      <xdr:col>22</xdr:col>
      <xdr:colOff>165100</xdr:colOff>
      <xdr:row>18</xdr:row>
      <xdr:rowOff>4953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37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161180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23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70599</xdr:rowOff>
    </xdr:from>
    <xdr:to>
      <xdr:col>19</xdr:col>
      <xdr:colOff>38100</xdr:colOff>
      <xdr:row>18</xdr:row>
      <xdr:rowOff>749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32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156976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19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98260</xdr:rowOff>
    </xdr:from>
    <xdr:to>
      <xdr:col>15</xdr:col>
      <xdr:colOff>101600</xdr:colOff>
      <xdr:row>18</xdr:row>
      <xdr:rowOff>28410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605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13187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4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55056</xdr:rowOff>
    </xdr:from>
    <xdr:to>
      <xdr:col>29</xdr:col>
      <xdr:colOff>127000</xdr:colOff>
      <xdr:row>36</xdr:row>
      <xdr:rowOff>74193</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008306"/>
          <a:ext cx="647700" cy="191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0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70960</xdr:rowOff>
    </xdr:from>
    <xdr:to>
      <xdr:col>26</xdr:col>
      <xdr:colOff>50800</xdr:colOff>
      <xdr:row>36</xdr:row>
      <xdr:rowOff>74193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024210"/>
          <a:ext cx="698500" cy="3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9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58453</xdr:rowOff>
    </xdr:from>
    <xdr:to>
      <xdr:col>22</xdr:col>
      <xdr:colOff>114300</xdr:colOff>
      <xdr:row>36</xdr:row>
      <xdr:rowOff>70960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7011703"/>
          <a:ext cx="698500" cy="12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58453</xdr:rowOff>
    </xdr:from>
    <xdr:to>
      <xdr:col>18</xdr:col>
      <xdr:colOff>177800</xdr:colOff>
      <xdr:row>36</xdr:row>
      <xdr:rowOff>109920</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011703"/>
          <a:ext cx="698500" cy="514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7645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4256</xdr:rowOff>
    </xdr:from>
    <xdr:to>
      <xdr:col>29</xdr:col>
      <xdr:colOff>177800</xdr:colOff>
      <xdr:row>36</xdr:row>
      <xdr:rowOff>105856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575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319233</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29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23393</xdr:rowOff>
    </xdr:from>
    <xdr:to>
      <xdr:col>26</xdr:col>
      <xdr:colOff>101600</xdr:colOff>
      <xdr:row>36</xdr:row>
      <xdr:rowOff>124993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976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109770</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06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20160</xdr:rowOff>
    </xdr:from>
    <xdr:to>
      <xdr:col>22</xdr:col>
      <xdr:colOff>165100</xdr:colOff>
      <xdr:row>36</xdr:row>
      <xdr:rowOff>121760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734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106537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59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7653</xdr:rowOff>
    </xdr:from>
    <xdr:to>
      <xdr:col>19</xdr:col>
      <xdr:colOff>38100</xdr:colOff>
      <xdr:row>36</xdr:row>
      <xdr:rowOff>109253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960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94030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47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59120</xdr:rowOff>
    </xdr:from>
    <xdr:to>
      <xdr:col>15</xdr:col>
      <xdr:colOff>101600</xdr:colOff>
      <xdr:row>36</xdr:row>
      <xdr:rowOff>160720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0123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145497</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098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74,596
73,120
10.23
38,217,840
36,109,097
1,743,395
16,482,722
20,162,774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117392</xdr:rowOff>
    </xdr:from>
    <xdr:to>
      <xdr:col>24</xdr:col>
      <xdr:colOff>63500</xdr:colOff>
      <xdr:row>36</xdr:row>
      <xdr:rowOff>147377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289592"/>
          <a:ext cx="838200" cy="29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7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77940</xdr:rowOff>
    </xdr:from>
    <xdr:to>
      <xdr:col>19</xdr:col>
      <xdr:colOff>177800</xdr:colOff>
      <xdr:row>36</xdr:row>
      <xdr:rowOff>117392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250140"/>
          <a:ext cx="889000" cy="39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143857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7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77940</xdr:rowOff>
    </xdr:from>
    <xdr:to>
      <xdr:col>15</xdr:col>
      <xdr:colOff>50800</xdr:colOff>
      <xdr:row>36</xdr:row>
      <xdr:rowOff>112935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50140"/>
          <a:ext cx="889000" cy="3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124001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112935</xdr:rowOff>
    </xdr:from>
    <xdr:to>
      <xdr:col>10</xdr:col>
      <xdr:colOff>114300</xdr:colOff>
      <xdr:row>36</xdr:row>
      <xdr:rowOff>154521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85135"/>
          <a:ext cx="889000" cy="4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156595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91063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96577</xdr:rowOff>
    </xdr:from>
    <xdr:to>
      <xdr:col>24</xdr:col>
      <xdr:colOff>114300</xdr:colOff>
      <xdr:row>37</xdr:row>
      <xdr:rowOff>26727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6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75004</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4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66592</xdr:rowOff>
    </xdr:from>
    <xdr:to>
      <xdr:col>20</xdr:col>
      <xdr:colOff>38100</xdr:colOff>
      <xdr:row>36</xdr:row>
      <xdr:rowOff>168192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38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159319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3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27140</xdr:rowOff>
    </xdr:from>
    <xdr:to>
      <xdr:col>15</xdr:col>
      <xdr:colOff>101600</xdr:colOff>
      <xdr:row>36</xdr:row>
      <xdr:rowOff>128740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9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145267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7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62135</xdr:rowOff>
    </xdr:from>
    <xdr:to>
      <xdr:col>10</xdr:col>
      <xdr:colOff>165100</xdr:colOff>
      <xdr:row>36</xdr:row>
      <xdr:rowOff>163735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3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8812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09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103721</xdr:rowOff>
    </xdr:from>
    <xdr:to>
      <xdr:col>6</xdr:col>
      <xdr:colOff>38100</xdr:colOff>
      <xdr:row>37</xdr:row>
      <xdr:rowOff>33871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7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50398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5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92723</xdr:rowOff>
    </xdr:from>
    <xdr:to>
      <xdr:col>24</xdr:col>
      <xdr:colOff>63500</xdr:colOff>
      <xdr:row>56</xdr:row>
      <xdr:rowOff>96279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693923"/>
          <a:ext cx="838200" cy="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90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84036</xdr:rowOff>
    </xdr:from>
    <xdr:to>
      <xdr:col>19</xdr:col>
      <xdr:colOff>177800</xdr:colOff>
      <xdr:row>56</xdr:row>
      <xdr:rowOff>92723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685236"/>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123321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84036</xdr:rowOff>
    </xdr:from>
    <xdr:to>
      <xdr:col>15</xdr:col>
      <xdr:colOff>50800</xdr:colOff>
      <xdr:row>57</xdr:row>
      <xdr:rowOff>40157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85236"/>
          <a:ext cx="889000" cy="127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145572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4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40157</xdr:rowOff>
    </xdr:from>
    <xdr:to>
      <xdr:col>10</xdr:col>
      <xdr:colOff>114300</xdr:colOff>
      <xdr:row>57</xdr:row>
      <xdr:rowOff>168618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12807"/>
          <a:ext cx="889000" cy="128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82884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144010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7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45479</xdr:rowOff>
    </xdr:from>
    <xdr:to>
      <xdr:col>24</xdr:col>
      <xdr:colOff>114300</xdr:colOff>
      <xdr:row>56</xdr:row>
      <xdr:rowOff>147079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46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23906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25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41923</xdr:rowOff>
    </xdr:from>
    <xdr:to>
      <xdr:col>20</xdr:col>
      <xdr:colOff>38100</xdr:colOff>
      <xdr:row>56</xdr:row>
      <xdr:rowOff>143523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4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134650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735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33236</xdr:rowOff>
    </xdr:from>
    <xdr:to>
      <xdr:col>15</xdr:col>
      <xdr:colOff>101600</xdr:colOff>
      <xdr:row>56</xdr:row>
      <xdr:rowOff>134836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3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151363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09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160807</xdr:rowOff>
    </xdr:from>
    <xdr:to>
      <xdr:col>10</xdr:col>
      <xdr:colOff>165100</xdr:colOff>
      <xdr:row>57</xdr:row>
      <xdr:rowOff>90957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6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82084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85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117818</xdr:rowOff>
    </xdr:from>
    <xdr:to>
      <xdr:col>6</xdr:col>
      <xdr:colOff>38100</xdr:colOff>
      <xdr:row>58</xdr:row>
      <xdr:rowOff>47968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9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39095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983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17780</xdr:rowOff>
    </xdr:from>
    <xdr:to>
      <xdr:col>24</xdr:col>
      <xdr:colOff>63500</xdr:colOff>
      <xdr:row>79</xdr:row>
      <xdr:rowOff>17971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562330"/>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17780</xdr:rowOff>
    </xdr:from>
    <xdr:to>
      <xdr:col>19</xdr:col>
      <xdr:colOff>177800</xdr:colOff>
      <xdr:row>79</xdr:row>
      <xdr:rowOff>20980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562330"/>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20980</xdr:rowOff>
    </xdr:from>
    <xdr:to>
      <xdr:col>15</xdr:col>
      <xdr:colOff>50800</xdr:colOff>
      <xdr:row>79</xdr:row>
      <xdr:rowOff>31648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565530"/>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31610</xdr:rowOff>
    </xdr:from>
    <xdr:to>
      <xdr:col>10</xdr:col>
      <xdr:colOff>114300</xdr:colOff>
      <xdr:row>79</xdr:row>
      <xdr:rowOff>31648</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76160"/>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138621</xdr:rowOff>
    </xdr:from>
    <xdr:to>
      <xdr:col>24</xdr:col>
      <xdr:colOff>114300</xdr:colOff>
      <xdr:row>79</xdr:row>
      <xdr:rowOff>68771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51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53548</xdr:rowOff>
    </xdr:from>
    <xdr:ext cx="378565"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4266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138430</xdr:rowOff>
    </xdr:from>
    <xdr:to>
      <xdr:col>20</xdr:col>
      <xdr:colOff>38100</xdr:colOff>
      <xdr:row>79</xdr:row>
      <xdr:rowOff>68580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51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59707</xdr:rowOff>
    </xdr:from>
    <xdr:ext cx="378565"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608017" y="13604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141630</xdr:rowOff>
    </xdr:from>
    <xdr:to>
      <xdr:col>15</xdr:col>
      <xdr:colOff>101600</xdr:colOff>
      <xdr:row>79</xdr:row>
      <xdr:rowOff>71780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51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62907</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719017" y="13607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152298</xdr:rowOff>
    </xdr:from>
    <xdr:to>
      <xdr:col>10</xdr:col>
      <xdr:colOff>165100</xdr:colOff>
      <xdr:row>79</xdr:row>
      <xdr:rowOff>82448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52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73575</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830017" y="13618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152260</xdr:rowOff>
    </xdr:from>
    <xdr:to>
      <xdr:col>6</xdr:col>
      <xdr:colOff>38100</xdr:colOff>
      <xdr:row>79</xdr:row>
      <xdr:rowOff>82410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52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73537</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941017" y="13618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153829</xdr:rowOff>
    </xdr:from>
    <xdr:to>
      <xdr:col>24</xdr:col>
      <xdr:colOff>63500</xdr:colOff>
      <xdr:row>93</xdr:row>
      <xdr:rowOff>98923</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5927229"/>
          <a:ext cx="838200" cy="116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106291</xdr:rowOff>
    </xdr:from>
    <xdr:to>
      <xdr:col>19</xdr:col>
      <xdr:colOff>177800</xdr:colOff>
      <xdr:row>93</xdr:row>
      <xdr:rowOff>98923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5879691"/>
          <a:ext cx="889000" cy="16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106291</xdr:rowOff>
    </xdr:from>
    <xdr:to>
      <xdr:col>15</xdr:col>
      <xdr:colOff>50800</xdr:colOff>
      <xdr:row>94</xdr:row>
      <xdr:rowOff>24474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5879691"/>
          <a:ext cx="889000" cy="26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4456</xdr:rowOff>
    </xdr:from>
    <xdr:to>
      <xdr:col>10</xdr:col>
      <xdr:colOff>114300</xdr:colOff>
      <xdr:row>94</xdr:row>
      <xdr:rowOff>24474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1130300" y="16120756"/>
          <a:ext cx="889000" cy="20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42246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103029</xdr:rowOff>
    </xdr:from>
    <xdr:to>
      <xdr:col>24</xdr:col>
      <xdr:colOff>114300</xdr:colOff>
      <xdr:row>93</xdr:row>
      <xdr:rowOff>33179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87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125906</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727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48123</xdr:rowOff>
    </xdr:from>
    <xdr:to>
      <xdr:col>20</xdr:col>
      <xdr:colOff>38100</xdr:colOff>
      <xdr:row>93</xdr:row>
      <xdr:rowOff>149723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5992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166250</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76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55491</xdr:rowOff>
    </xdr:from>
    <xdr:to>
      <xdr:col>15</xdr:col>
      <xdr:colOff>101600</xdr:colOff>
      <xdr:row>92</xdr:row>
      <xdr:rowOff>157091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582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2168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604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145124</xdr:rowOff>
    </xdr:from>
    <xdr:to>
      <xdr:col>10</xdr:col>
      <xdr:colOff>165100</xdr:colOff>
      <xdr:row>94</xdr:row>
      <xdr:rowOff>75274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08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91801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5865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125106</xdr:rowOff>
    </xdr:from>
    <xdr:to>
      <xdr:col>6</xdr:col>
      <xdr:colOff>38100</xdr:colOff>
      <xdr:row>94</xdr:row>
      <xdr:rowOff>55256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06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71783</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5845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109144</xdr:rowOff>
    </xdr:from>
    <xdr:to>
      <xdr:col>55</xdr:col>
      <xdr:colOff>0</xdr:colOff>
      <xdr:row>37</xdr:row>
      <xdr:rowOff>10663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281344"/>
          <a:ext cx="838200" cy="72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107228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07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109144</xdr:rowOff>
    </xdr:from>
    <xdr:to>
      <xdr:col>50</xdr:col>
      <xdr:colOff>114300</xdr:colOff>
      <xdr:row>37</xdr:row>
      <xdr:rowOff>19753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81344"/>
          <a:ext cx="889000" cy="8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166357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137749</xdr:rowOff>
    </xdr:from>
    <xdr:to>
      <xdr:col>45</xdr:col>
      <xdr:colOff>177800</xdr:colOff>
      <xdr:row>37</xdr:row>
      <xdr:rowOff>19753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624149"/>
          <a:ext cx="889000" cy="739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60068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137749</xdr:rowOff>
    </xdr:from>
    <xdr:to>
      <xdr:col>41</xdr:col>
      <xdr:colOff>50800</xdr:colOff>
      <xdr:row>37</xdr:row>
      <xdr:rowOff>91991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624149"/>
          <a:ext cx="889000" cy="811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134180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118665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1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131313</xdr:rowOff>
    </xdr:from>
    <xdr:to>
      <xdr:col>55</xdr:col>
      <xdr:colOff>50800</xdr:colOff>
      <xdr:row>37</xdr:row>
      <xdr:rowOff>61463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30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109740</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28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58344</xdr:rowOff>
    </xdr:from>
    <xdr:to>
      <xdr:col>50</xdr:col>
      <xdr:colOff>165100</xdr:colOff>
      <xdr:row>36</xdr:row>
      <xdr:rowOff>159944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30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5021</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0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140403</xdr:rowOff>
    </xdr:from>
    <xdr:to>
      <xdr:col>46</xdr:col>
      <xdr:colOff>38100</xdr:colOff>
      <xdr:row>37</xdr:row>
      <xdr:rowOff>70553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12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61680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405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86949</xdr:rowOff>
    </xdr:from>
    <xdr:to>
      <xdr:col>41</xdr:col>
      <xdr:colOff>101600</xdr:colOff>
      <xdr:row>33</xdr:row>
      <xdr:rowOff>17099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573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8226</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666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41191</xdr:rowOff>
    </xdr:from>
    <xdr:to>
      <xdr:col>36</xdr:col>
      <xdr:colOff>165100</xdr:colOff>
      <xdr:row>37</xdr:row>
      <xdr:rowOff>142791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84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133918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477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122034</xdr:rowOff>
    </xdr:from>
    <xdr:to>
      <xdr:col>55</xdr:col>
      <xdr:colOff>0</xdr:colOff>
      <xdr:row>56</xdr:row>
      <xdr:rowOff>145529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723234"/>
          <a:ext cx="838200" cy="2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118356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6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119342</xdr:rowOff>
    </xdr:from>
    <xdr:to>
      <xdr:col>50</xdr:col>
      <xdr:colOff>114300</xdr:colOff>
      <xdr:row>56</xdr:row>
      <xdr:rowOff>145529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720542"/>
          <a:ext cx="889000" cy="26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158788</xdr:rowOff>
    </xdr:from>
    <xdr:to>
      <xdr:col>45</xdr:col>
      <xdr:colOff>177800</xdr:colOff>
      <xdr:row>56</xdr:row>
      <xdr:rowOff>119342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245638"/>
          <a:ext cx="889000" cy="47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0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158788</xdr:rowOff>
    </xdr:from>
    <xdr:to>
      <xdr:col>41</xdr:col>
      <xdr:colOff>50800</xdr:colOff>
      <xdr:row>56</xdr:row>
      <xdr:rowOff>80125</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245638"/>
          <a:ext cx="889000" cy="43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23093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62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47159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71234</xdr:rowOff>
    </xdr:from>
    <xdr:to>
      <xdr:col>55</xdr:col>
      <xdr:colOff>50800</xdr:colOff>
      <xdr:row>57</xdr:row>
      <xdr:rowOff>1384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67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49661</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65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94729</xdr:rowOff>
    </xdr:from>
    <xdr:to>
      <xdr:col>50</xdr:col>
      <xdr:colOff>165100</xdr:colOff>
      <xdr:row>57</xdr:row>
      <xdr:rowOff>24879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69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16006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788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68542</xdr:rowOff>
    </xdr:from>
    <xdr:to>
      <xdr:col>46</xdr:col>
      <xdr:colOff>38100</xdr:colOff>
      <xdr:row>56</xdr:row>
      <xdr:rowOff>170142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66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161269</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76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107988</xdr:rowOff>
    </xdr:from>
    <xdr:to>
      <xdr:col>41</xdr:col>
      <xdr:colOff>101600</xdr:colOff>
      <xdr:row>54</xdr:row>
      <xdr:rowOff>38138</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19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54665</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897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29325</xdr:rowOff>
    </xdr:from>
    <xdr:to>
      <xdr:col>36</xdr:col>
      <xdr:colOff>165100</xdr:colOff>
      <xdr:row>56</xdr:row>
      <xdr:rowOff>130925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63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122052</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72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11570</xdr:rowOff>
    </xdr:from>
    <xdr:to>
      <xdr:col>55</xdr:col>
      <xdr:colOff>0</xdr:colOff>
      <xdr:row>79</xdr:row>
      <xdr:rowOff>28048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556120"/>
          <a:ext cx="838200" cy="1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11570</xdr:rowOff>
    </xdr:from>
    <xdr:to>
      <xdr:col>50</xdr:col>
      <xdr:colOff>114300</xdr:colOff>
      <xdr:row>79</xdr:row>
      <xdr:rowOff>42831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556120"/>
          <a:ext cx="889000" cy="3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39058</xdr:rowOff>
    </xdr:from>
    <xdr:to>
      <xdr:col>45</xdr:col>
      <xdr:colOff>177800</xdr:colOff>
      <xdr:row>79</xdr:row>
      <xdr:rowOff>42831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583608"/>
          <a:ext cx="889000" cy="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39058</xdr:rowOff>
    </xdr:from>
    <xdr:to>
      <xdr:col>41</xdr:col>
      <xdr:colOff>50800</xdr:colOff>
      <xdr:row>79</xdr:row>
      <xdr:rowOff>44450</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583608"/>
          <a:ext cx="889000" cy="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148698</xdr:rowOff>
    </xdr:from>
    <xdr:to>
      <xdr:col>55</xdr:col>
      <xdr:colOff>50800</xdr:colOff>
      <xdr:row>79</xdr:row>
      <xdr:rowOff>78848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2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63625</xdr:rowOff>
    </xdr:from>
    <xdr:ext cx="378565"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36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132220</xdr:rowOff>
    </xdr:from>
    <xdr:to>
      <xdr:col>50</xdr:col>
      <xdr:colOff>165100</xdr:colOff>
      <xdr:row>79</xdr:row>
      <xdr:rowOff>62370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53497</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5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163481</xdr:rowOff>
    </xdr:from>
    <xdr:to>
      <xdr:col>46</xdr:col>
      <xdr:colOff>38100</xdr:colOff>
      <xdr:row>79</xdr:row>
      <xdr:rowOff>93631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3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79</xdr:row>
      <xdr:rowOff>84758</xdr:rowOff>
    </xdr:from>
    <xdr:ext cx="313932"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93333" y="136293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159708</xdr:rowOff>
    </xdr:from>
    <xdr:to>
      <xdr:col>41</xdr:col>
      <xdr:colOff>101600</xdr:colOff>
      <xdr:row>79</xdr:row>
      <xdr:rowOff>89858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3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80985</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72017" y="13625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165100</xdr:rowOff>
    </xdr:from>
    <xdr:to>
      <xdr:col>36</xdr:col>
      <xdr:colOff>165100</xdr:colOff>
      <xdr:row>79</xdr:row>
      <xdr:rowOff>95250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86377</xdr:rowOff>
    </xdr:from>
    <xdr:ext cx="249299"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84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133251</xdr:rowOff>
    </xdr:from>
    <xdr:to>
      <xdr:col>55</xdr:col>
      <xdr:colOff>0</xdr:colOff>
      <xdr:row>98</xdr:row>
      <xdr:rowOff>28535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639300" y="16763901"/>
          <a:ext cx="838200" cy="66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3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41287</xdr:rowOff>
    </xdr:from>
    <xdr:to>
      <xdr:col>50</xdr:col>
      <xdr:colOff>114300</xdr:colOff>
      <xdr:row>97</xdr:row>
      <xdr:rowOff>133251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671937"/>
          <a:ext cx="889000" cy="9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34348</xdr:rowOff>
    </xdr:from>
    <xdr:to>
      <xdr:col>45</xdr:col>
      <xdr:colOff>177800</xdr:colOff>
      <xdr:row>97</xdr:row>
      <xdr:rowOff>41287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150648"/>
          <a:ext cx="889000" cy="521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7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34348</xdr:rowOff>
    </xdr:from>
    <xdr:to>
      <xdr:col>41</xdr:col>
      <xdr:colOff>50800</xdr:colOff>
      <xdr:row>96</xdr:row>
      <xdr:rowOff>72916</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150648"/>
          <a:ext cx="889000" cy="38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51554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68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96197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72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149185</xdr:rowOff>
    </xdr:from>
    <xdr:to>
      <xdr:col>55</xdr:col>
      <xdr:colOff>50800</xdr:colOff>
      <xdr:row>98</xdr:row>
      <xdr:rowOff>79335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77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127612</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75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82451</xdr:rowOff>
    </xdr:from>
    <xdr:to>
      <xdr:col>50</xdr:col>
      <xdr:colOff>165100</xdr:colOff>
      <xdr:row>98</xdr:row>
      <xdr:rowOff>12601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71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3728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80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161937</xdr:rowOff>
    </xdr:from>
    <xdr:to>
      <xdr:col>46</xdr:col>
      <xdr:colOff>38100</xdr:colOff>
      <xdr:row>97</xdr:row>
      <xdr:rowOff>92087</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62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83214</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71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154998</xdr:rowOff>
    </xdr:from>
    <xdr:to>
      <xdr:col>41</xdr:col>
      <xdr:colOff>101600</xdr:colOff>
      <xdr:row>94</xdr:row>
      <xdr:rowOff>85148</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09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101675</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5875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22116</xdr:rowOff>
    </xdr:from>
    <xdr:to>
      <xdr:col>36</xdr:col>
      <xdr:colOff>165100</xdr:colOff>
      <xdr:row>96</xdr:row>
      <xdr:rowOff>123716</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48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140243</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25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130465</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45565"/>
          <a:ext cx="889000" cy="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148048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79665</xdr:rowOff>
    </xdr:from>
    <xdr:to>
      <xdr:col>67</xdr:col>
      <xdr:colOff>101600</xdr:colOff>
      <xdr:row>39</xdr:row>
      <xdr:rowOff>9815</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59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942</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6687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52439</xdr:rowOff>
    </xdr:from>
    <xdr:to>
      <xdr:col>85</xdr:col>
      <xdr:colOff>127000</xdr:colOff>
      <xdr:row>77</xdr:row>
      <xdr:rowOff>56311</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5481300" y="13254089"/>
          <a:ext cx="838200" cy="3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37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56311</xdr:rowOff>
    </xdr:from>
    <xdr:to>
      <xdr:col>81</xdr:col>
      <xdr:colOff>50800</xdr:colOff>
      <xdr:row>77</xdr:row>
      <xdr:rowOff>57671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3257961"/>
          <a:ext cx="889000" cy="1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57671</xdr:rowOff>
    </xdr:from>
    <xdr:to>
      <xdr:col>76</xdr:col>
      <xdr:colOff>114300</xdr:colOff>
      <xdr:row>77</xdr:row>
      <xdr:rowOff>62916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259321"/>
          <a:ext cx="889000" cy="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62916</xdr:rowOff>
    </xdr:from>
    <xdr:to>
      <xdr:col>71</xdr:col>
      <xdr:colOff>177800</xdr:colOff>
      <xdr:row>77</xdr:row>
      <xdr:rowOff>67971</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3264566"/>
          <a:ext cx="889000" cy="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167644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5580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1639</xdr:rowOff>
    </xdr:from>
    <xdr:to>
      <xdr:col>85</xdr:col>
      <xdr:colOff>177800</xdr:colOff>
      <xdr:row>77</xdr:row>
      <xdr:rowOff>103239</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20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151516</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18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5511</xdr:rowOff>
    </xdr:from>
    <xdr:to>
      <xdr:col>81</xdr:col>
      <xdr:colOff>101600</xdr:colOff>
      <xdr:row>77</xdr:row>
      <xdr:rowOff>107111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20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98238</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29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6871</xdr:rowOff>
    </xdr:from>
    <xdr:to>
      <xdr:col>76</xdr:col>
      <xdr:colOff>165100</xdr:colOff>
      <xdr:row>77</xdr:row>
      <xdr:rowOff>108471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20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99598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30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12116</xdr:rowOff>
    </xdr:from>
    <xdr:to>
      <xdr:col>72</xdr:col>
      <xdr:colOff>38100</xdr:colOff>
      <xdr:row>77</xdr:row>
      <xdr:rowOff>113716</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21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104843</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30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17171</xdr:rowOff>
    </xdr:from>
    <xdr:to>
      <xdr:col>67</xdr:col>
      <xdr:colOff>101600</xdr:colOff>
      <xdr:row>77</xdr:row>
      <xdr:rowOff>118771</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21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109898</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311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34773</xdr:rowOff>
    </xdr:from>
    <xdr:to>
      <xdr:col>85</xdr:col>
      <xdr:colOff>127000</xdr:colOff>
      <xdr:row>97</xdr:row>
      <xdr:rowOff>126816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665423"/>
          <a:ext cx="838200" cy="9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62974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693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126816</xdr:rowOff>
    </xdr:from>
    <xdr:to>
      <xdr:col>81</xdr:col>
      <xdr:colOff>50800</xdr:colOff>
      <xdr:row>97</xdr:row>
      <xdr:rowOff>128663</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4592300" y="16757466"/>
          <a:ext cx="889000" cy="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16631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128663</xdr:rowOff>
    </xdr:from>
    <xdr:to>
      <xdr:col>76</xdr:col>
      <xdr:colOff>114300</xdr:colOff>
      <xdr:row>98</xdr:row>
      <xdr:rowOff>27063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759313"/>
          <a:ext cx="889000" cy="6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21130</xdr:rowOff>
    </xdr:from>
    <xdr:to>
      <xdr:col>71</xdr:col>
      <xdr:colOff>177800</xdr:colOff>
      <xdr:row>98</xdr:row>
      <xdr:rowOff>27063</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2814300" y="16823230"/>
          <a:ext cx="889000" cy="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67307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78629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880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155423</xdr:rowOff>
    </xdr:from>
    <xdr:to>
      <xdr:col>85</xdr:col>
      <xdr:colOff>177800</xdr:colOff>
      <xdr:row>97</xdr:row>
      <xdr:rowOff>85573</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61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6850</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466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76016</xdr:rowOff>
    </xdr:from>
    <xdr:to>
      <xdr:col>81</xdr:col>
      <xdr:colOff>101600</xdr:colOff>
      <xdr:row>98</xdr:row>
      <xdr:rowOff>6166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7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168743</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79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77863</xdr:rowOff>
    </xdr:from>
    <xdr:to>
      <xdr:col>76</xdr:col>
      <xdr:colOff>165100</xdr:colOff>
      <xdr:row>98</xdr:row>
      <xdr:rowOff>8013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708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170590</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801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147713</xdr:rowOff>
    </xdr:from>
    <xdr:to>
      <xdr:col>72</xdr:col>
      <xdr:colOff>38100</xdr:colOff>
      <xdr:row>98</xdr:row>
      <xdr:rowOff>77863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778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68990</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87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141780</xdr:rowOff>
    </xdr:from>
    <xdr:to>
      <xdr:col>67</xdr:col>
      <xdr:colOff>101600</xdr:colOff>
      <xdr:row>98</xdr:row>
      <xdr:rowOff>71930</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7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88457</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6547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24130</xdr:rowOff>
    </xdr:from>
    <xdr:to>
      <xdr:col>116</xdr:col>
      <xdr:colOff>63500</xdr:colOff>
      <xdr:row>39</xdr:row>
      <xdr:rowOff>25781</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10680"/>
          <a:ext cx="8382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72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24130</xdr:rowOff>
    </xdr:from>
    <xdr:to>
      <xdr:col>111</xdr:col>
      <xdr:colOff>177800</xdr:colOff>
      <xdr:row>39</xdr:row>
      <xdr:rowOff>24511</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0434300" y="671068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122936</xdr:rowOff>
    </xdr:from>
    <xdr:to>
      <xdr:col>107</xdr:col>
      <xdr:colOff>50800</xdr:colOff>
      <xdr:row>39</xdr:row>
      <xdr:rowOff>24511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638036"/>
          <a:ext cx="889000" cy="73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122936</xdr:rowOff>
    </xdr:from>
    <xdr:to>
      <xdr:col>102</xdr:col>
      <xdr:colOff>114300</xdr:colOff>
      <xdr:row>39</xdr:row>
      <xdr:rowOff>7747</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8656300" y="6638036"/>
          <a:ext cx="889000" cy="56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123334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163085</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146431</xdr:rowOff>
    </xdr:from>
    <xdr:to>
      <xdr:col>116</xdr:col>
      <xdr:colOff>114300</xdr:colOff>
      <xdr:row>39</xdr:row>
      <xdr:rowOff>76581</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6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61358</xdr:rowOff>
    </xdr:from>
    <xdr:ext cx="378565"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76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144780</xdr:rowOff>
    </xdr:from>
    <xdr:to>
      <xdr:col>112</xdr:col>
      <xdr:colOff>38100</xdr:colOff>
      <xdr:row>39</xdr:row>
      <xdr:rowOff>74930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66057</xdr:rowOff>
    </xdr:from>
    <xdr:ext cx="378565"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4017" y="6752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145161</xdr:rowOff>
    </xdr:from>
    <xdr:to>
      <xdr:col>107</xdr:col>
      <xdr:colOff>101600</xdr:colOff>
      <xdr:row>39</xdr:row>
      <xdr:rowOff>75311</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6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66438</xdr:rowOff>
    </xdr:from>
    <xdr:ext cx="378565"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5017" y="6752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72136</xdr:rowOff>
    </xdr:from>
    <xdr:to>
      <xdr:col>102</xdr:col>
      <xdr:colOff>165100</xdr:colOff>
      <xdr:row>39</xdr:row>
      <xdr:rowOff>2286</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58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164863</xdr:rowOff>
    </xdr:from>
    <xdr:ext cx="378565"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6017" y="66799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128397</xdr:rowOff>
    </xdr:from>
    <xdr:to>
      <xdr:col>98</xdr:col>
      <xdr:colOff>38100</xdr:colOff>
      <xdr:row>39</xdr:row>
      <xdr:rowOff>58547</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43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49674</xdr:rowOff>
    </xdr:from>
    <xdr:ext cx="378565"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67017" y="67362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32334</xdr:rowOff>
    </xdr:from>
    <xdr:to>
      <xdr:col>116</xdr:col>
      <xdr:colOff>63500</xdr:colOff>
      <xdr:row>59</xdr:row>
      <xdr:rowOff>38735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47884"/>
          <a:ext cx="8382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22619</xdr:rowOff>
    </xdr:from>
    <xdr:to>
      <xdr:col>111</xdr:col>
      <xdr:colOff>177800</xdr:colOff>
      <xdr:row>59</xdr:row>
      <xdr:rowOff>32334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38169"/>
          <a:ext cx="889000" cy="9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20828</xdr:rowOff>
    </xdr:from>
    <xdr:to>
      <xdr:col>107</xdr:col>
      <xdr:colOff>50800</xdr:colOff>
      <xdr:row>59</xdr:row>
      <xdr:rowOff>22619</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36378"/>
          <a:ext cx="889000" cy="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20828</xdr:rowOff>
    </xdr:from>
    <xdr:to>
      <xdr:col>102</xdr:col>
      <xdr:colOff>114300</xdr:colOff>
      <xdr:row>59</xdr:row>
      <xdr:rowOff>35611</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10136378"/>
          <a:ext cx="8890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159385</xdr:rowOff>
    </xdr:from>
    <xdr:to>
      <xdr:col>116</xdr:col>
      <xdr:colOff>114300</xdr:colOff>
      <xdr:row>59</xdr:row>
      <xdr:rowOff>89535</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74312</xdr:rowOff>
    </xdr:from>
    <xdr:ext cx="378565"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18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152984</xdr:rowOff>
    </xdr:from>
    <xdr:to>
      <xdr:col>112</xdr:col>
      <xdr:colOff>38100</xdr:colOff>
      <xdr:row>59</xdr:row>
      <xdr:rowOff>83134</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09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74261</xdr:rowOff>
    </xdr:from>
    <xdr:ext cx="378565"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4017" y="10189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143269</xdr:rowOff>
    </xdr:from>
    <xdr:to>
      <xdr:col>107</xdr:col>
      <xdr:colOff>101600</xdr:colOff>
      <xdr:row>59</xdr:row>
      <xdr:rowOff>73419</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08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64546</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5017" y="10180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141478</xdr:rowOff>
    </xdr:from>
    <xdr:to>
      <xdr:col>102</xdr:col>
      <xdr:colOff>165100</xdr:colOff>
      <xdr:row>59</xdr:row>
      <xdr:rowOff>71628</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08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62755</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6017" y="101783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156261</xdr:rowOff>
    </xdr:from>
    <xdr:to>
      <xdr:col>98</xdr:col>
      <xdr:colOff>38100</xdr:colOff>
      <xdr:row>59</xdr:row>
      <xdr:rowOff>86411</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77538</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7017" y="10193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166446</xdr:rowOff>
    </xdr:from>
    <xdr:to>
      <xdr:col>116</xdr:col>
      <xdr:colOff>63500</xdr:colOff>
      <xdr:row>74</xdr:row>
      <xdr:rowOff>55380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682296"/>
          <a:ext cx="838200" cy="60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55380</xdr:rowOff>
    </xdr:from>
    <xdr:to>
      <xdr:col>111</xdr:col>
      <xdr:colOff>177800</xdr:colOff>
      <xdr:row>74</xdr:row>
      <xdr:rowOff>169810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742680"/>
          <a:ext cx="889000" cy="11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169810</xdr:rowOff>
    </xdr:from>
    <xdr:to>
      <xdr:col>107</xdr:col>
      <xdr:colOff>50800</xdr:colOff>
      <xdr:row>75</xdr:row>
      <xdr:rowOff>34250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857110"/>
          <a:ext cx="889000" cy="35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14492</xdr:rowOff>
    </xdr:from>
    <xdr:to>
      <xdr:col>102</xdr:col>
      <xdr:colOff>114300</xdr:colOff>
      <xdr:row>75</xdr:row>
      <xdr:rowOff>34250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8656300" y="12873242"/>
          <a:ext cx="889000" cy="19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171046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102271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115646</xdr:rowOff>
    </xdr:from>
    <xdr:to>
      <xdr:col>116</xdr:col>
      <xdr:colOff>114300</xdr:colOff>
      <xdr:row>74</xdr:row>
      <xdr:rowOff>45796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63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138523</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48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4580</xdr:rowOff>
    </xdr:from>
    <xdr:to>
      <xdr:col>112</xdr:col>
      <xdr:colOff>38100</xdr:colOff>
      <xdr:row>74</xdr:row>
      <xdr:rowOff>106180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69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122707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467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119010</xdr:rowOff>
    </xdr:from>
    <xdr:to>
      <xdr:col>107</xdr:col>
      <xdr:colOff>101600</xdr:colOff>
      <xdr:row>75</xdr:row>
      <xdr:rowOff>49160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80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65687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581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154900</xdr:rowOff>
    </xdr:from>
    <xdr:to>
      <xdr:col>102</xdr:col>
      <xdr:colOff>165100</xdr:colOff>
      <xdr:row>75</xdr:row>
      <xdr:rowOff>85050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84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101577</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61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135142</xdr:rowOff>
    </xdr:from>
    <xdr:to>
      <xdr:col>98</xdr:col>
      <xdr:colOff>38100</xdr:colOff>
      <xdr:row>75</xdr:row>
      <xdr:rowOff>65292</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82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81819</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59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義務的経費について見ると、人件費については住民一人当たり</a:t>
          </a:r>
          <a:r>
            <a:rPr kumimoji="1" lang="en-US" altLang="ja-JP" sz="1200">
              <a:latin typeface="ＭＳ Ｐゴシック" panose="020B0600070205080204" pitchFamily="50" charset="-128"/>
              <a:ea typeface="ＭＳ Ｐゴシック" panose="020B0600070205080204" pitchFamily="50" charset="-128"/>
            </a:rPr>
            <a:t>61,597</a:t>
          </a:r>
          <a:r>
            <a:rPr kumimoji="1" lang="ja-JP" altLang="en-US" sz="1200">
              <a:latin typeface="ＭＳ Ｐゴシック" panose="020B0600070205080204" pitchFamily="50" charset="-128"/>
              <a:ea typeface="ＭＳ Ｐゴシック" panose="020B0600070205080204" pitchFamily="50" charset="-128"/>
            </a:rPr>
            <a:t>円となっており、概ね類似団体と同水準である。今後も、人事給与・定員適正化に取り組むとともに、技能労務職の退職不補充により人件費の抑制を図る。扶助費については、住民一人当たり</a:t>
          </a:r>
          <a:r>
            <a:rPr kumimoji="1" lang="en-US" altLang="ja-JP" sz="1200">
              <a:latin typeface="ＭＳ Ｐゴシック" panose="020B0600070205080204" pitchFamily="50" charset="-128"/>
              <a:ea typeface="ＭＳ Ｐゴシック" panose="020B0600070205080204" pitchFamily="50" charset="-128"/>
            </a:rPr>
            <a:t>165,202</a:t>
          </a:r>
          <a:r>
            <a:rPr kumimoji="1" lang="ja-JP" altLang="en-US" sz="1200">
              <a:latin typeface="ＭＳ Ｐゴシック" panose="020B0600070205080204" pitchFamily="50" charset="-128"/>
              <a:ea typeface="ＭＳ Ｐゴシック" panose="020B0600070205080204" pitchFamily="50" charset="-128"/>
            </a:rPr>
            <a:t>円であり、類似団体内順位で</a:t>
          </a:r>
          <a:r>
            <a:rPr kumimoji="1" lang="en-US" altLang="ja-JP" sz="1200">
              <a:latin typeface="ＭＳ Ｐゴシック" panose="020B0600070205080204" pitchFamily="50" charset="-128"/>
              <a:ea typeface="ＭＳ Ｐゴシック" panose="020B0600070205080204" pitchFamily="50" charset="-128"/>
            </a:rPr>
            <a:t>8</a:t>
          </a:r>
          <a:r>
            <a:rPr kumimoji="1" lang="ja-JP" altLang="en-US" sz="1200">
              <a:latin typeface="ＭＳ Ｐゴシック" panose="020B0600070205080204" pitchFamily="50" charset="-128"/>
              <a:ea typeface="ＭＳ Ｐゴシック" panose="020B0600070205080204" pitchFamily="50" charset="-128"/>
            </a:rPr>
            <a:t>位と高い水準となっている。本市の大きな課題である増大する扶助費については、引き続き生活困窮者の自立支援事業などを進めることで抑制を図る。最後に公債費については、過年度からの起債抑制により類似団体と比べても低い水準となっている。今後も市内公共施設老朽化に伴う大規模改修工事等が見込まれることから、起債が見込まれる新規事業の実施等について十分な検討を図り、新発債の抑制に努める。</a:t>
          </a:r>
        </a:p>
        <a:p>
          <a:r>
            <a:rPr kumimoji="1" lang="ja-JP" altLang="en-US" sz="1200">
              <a:latin typeface="ＭＳ Ｐゴシック" panose="020B0600070205080204" pitchFamily="50" charset="-128"/>
              <a:ea typeface="ＭＳ Ｐゴシック" panose="020B0600070205080204" pitchFamily="50" charset="-128"/>
            </a:rPr>
            <a:t>　その他の経費について見ると、普通建設事業費全体においては住民一人当たり</a:t>
          </a:r>
          <a:r>
            <a:rPr kumimoji="1" lang="en-US" altLang="ja-JP" sz="1200">
              <a:latin typeface="ＭＳ Ｐゴシック" panose="020B0600070205080204" pitchFamily="50" charset="-128"/>
              <a:ea typeface="ＭＳ Ｐゴシック" panose="020B0600070205080204" pitchFamily="50" charset="-128"/>
            </a:rPr>
            <a:t>34,391</a:t>
          </a:r>
          <a:r>
            <a:rPr kumimoji="1" lang="ja-JP" altLang="en-US" sz="1200">
              <a:latin typeface="ＭＳ Ｐゴシック" panose="020B0600070205080204" pitchFamily="50" charset="-128"/>
              <a:ea typeface="ＭＳ Ｐゴシック" panose="020B0600070205080204" pitchFamily="50" charset="-128"/>
            </a:rPr>
            <a:t>円となっている。令和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年度は小中学校の大規模改修等に伴い増加となっている。物件費については住民一人当たり</a:t>
          </a:r>
          <a:r>
            <a:rPr kumimoji="1" lang="en-US" altLang="ja-JP" sz="1200">
              <a:latin typeface="ＭＳ Ｐゴシック" panose="020B0600070205080204" pitchFamily="50" charset="-128"/>
              <a:ea typeface="ＭＳ Ｐゴシック" panose="020B0600070205080204" pitchFamily="50" charset="-128"/>
            </a:rPr>
            <a:t>66,419</a:t>
          </a:r>
          <a:r>
            <a:rPr kumimoji="1" lang="ja-JP" altLang="en-US" sz="1200">
              <a:latin typeface="ＭＳ Ｐゴシック" panose="020B0600070205080204" pitchFamily="50" charset="-128"/>
              <a:ea typeface="ＭＳ Ｐゴシック" panose="020B0600070205080204" pitchFamily="50" charset="-128"/>
            </a:rPr>
            <a:t>円となっており、令和元年以前は類似団体平均に比べて低い水準となっていたが、業務の委託化等に伴い増加傾向となっており、類似団体と同水準となっている。補助費等については住民一人当たり</a:t>
          </a:r>
          <a:r>
            <a:rPr kumimoji="1" lang="en-US" altLang="ja-JP" sz="1200">
              <a:latin typeface="ＭＳ Ｐゴシック" panose="020B0600070205080204" pitchFamily="50" charset="-128"/>
              <a:ea typeface="ＭＳ Ｐゴシック" panose="020B0600070205080204" pitchFamily="50" charset="-128"/>
            </a:rPr>
            <a:t>49,434</a:t>
          </a:r>
          <a:r>
            <a:rPr kumimoji="1" lang="ja-JP" altLang="en-US" sz="1200">
              <a:latin typeface="ＭＳ Ｐゴシック" panose="020B0600070205080204" pitchFamily="50" charset="-128"/>
              <a:ea typeface="ＭＳ Ｐゴシック" panose="020B0600070205080204" pitchFamily="50" charset="-128"/>
            </a:rPr>
            <a:t>円となっている。新型コロナウイルスワクチン接種事業の清算事務に伴う国庫負担金や国庫補助金の返還額が減少した等の理由により、令和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年度は減額となっている。繰出金については住民一人当</a:t>
          </a:r>
          <a:r>
            <a:rPr kumimoji="1" lang="en-US" altLang="ja-JP" sz="1200">
              <a:latin typeface="ＭＳ Ｐゴシック" panose="020B0600070205080204" pitchFamily="50" charset="-128"/>
              <a:ea typeface="ＭＳ Ｐゴシック" panose="020B0600070205080204" pitchFamily="50" charset="-128"/>
            </a:rPr>
            <a:t>49,431</a:t>
          </a:r>
          <a:r>
            <a:rPr kumimoji="1" lang="ja-JP" altLang="en-US" sz="1200">
              <a:latin typeface="ＭＳ Ｐゴシック" panose="020B0600070205080204" pitchFamily="50" charset="-128"/>
              <a:ea typeface="ＭＳ Ｐゴシック" panose="020B0600070205080204" pitchFamily="50" charset="-128"/>
            </a:rPr>
            <a:t>円となっており、類似団体平均に比べて高い水準となっている。医療費の適正化や介護予防事業の推進等の対策に積極的に取り組み、引き続き繰出金の抑制に努めたい。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74,596
73,120
10.23
38,217,840
36,109,097
1,743,395
16,482,722
20,162,774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27.0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110439</xdr:rowOff>
    </xdr:from>
    <xdr:to>
      <xdr:col>24</xdr:col>
      <xdr:colOff>63500</xdr:colOff>
      <xdr:row>33</xdr:row>
      <xdr:rowOff>144729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768289"/>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153738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83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144729</xdr:rowOff>
    </xdr:from>
    <xdr:to>
      <xdr:col>19</xdr:col>
      <xdr:colOff>177800</xdr:colOff>
      <xdr:row>33</xdr:row>
      <xdr:rowOff>157988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802579"/>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121734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137871</xdr:rowOff>
    </xdr:from>
    <xdr:to>
      <xdr:col>15</xdr:col>
      <xdr:colOff>50800</xdr:colOff>
      <xdr:row>33</xdr:row>
      <xdr:rowOff>157988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795721"/>
          <a:ext cx="8890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108932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135585</xdr:rowOff>
    </xdr:from>
    <xdr:to>
      <xdr:col>10</xdr:col>
      <xdr:colOff>114300</xdr:colOff>
      <xdr:row>33</xdr:row>
      <xdr:rowOff>137871</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793435"/>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129506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120362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59639</xdr:rowOff>
    </xdr:from>
    <xdr:to>
      <xdr:col>24</xdr:col>
      <xdr:colOff>114300</xdr:colOff>
      <xdr:row>33</xdr:row>
      <xdr:rowOff>161239</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17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82516</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68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93929</xdr:rowOff>
    </xdr:from>
    <xdr:to>
      <xdr:col>20</xdr:col>
      <xdr:colOff>38100</xdr:colOff>
      <xdr:row>34</xdr:row>
      <xdr:rowOff>24079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5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40606</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27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107188</xdr:rowOff>
    </xdr:from>
    <xdr:to>
      <xdr:col>15</xdr:col>
      <xdr:colOff>101600</xdr:colOff>
      <xdr:row>34</xdr:row>
      <xdr:rowOff>37338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6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53865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40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87071</xdr:rowOff>
    </xdr:from>
    <xdr:to>
      <xdr:col>10</xdr:col>
      <xdr:colOff>165100</xdr:colOff>
      <xdr:row>34</xdr:row>
      <xdr:rowOff>17221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4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33748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20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84785</xdr:rowOff>
    </xdr:from>
    <xdr:to>
      <xdr:col>6</xdr:col>
      <xdr:colOff>38100</xdr:colOff>
      <xdr:row>34</xdr:row>
      <xdr:rowOff>14935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31462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18778</xdr:rowOff>
    </xdr:from>
    <xdr:to>
      <xdr:col>24</xdr:col>
      <xdr:colOff>63500</xdr:colOff>
      <xdr:row>56</xdr:row>
      <xdr:rowOff>107490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619978"/>
          <a:ext cx="838200" cy="88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2695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03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11616</xdr:rowOff>
    </xdr:from>
    <xdr:to>
      <xdr:col>19</xdr:col>
      <xdr:colOff>177800</xdr:colOff>
      <xdr:row>56</xdr:row>
      <xdr:rowOff>107490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612816"/>
          <a:ext cx="889000" cy="95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120276</xdr:rowOff>
    </xdr:from>
    <xdr:to>
      <xdr:col>15</xdr:col>
      <xdr:colOff>50800</xdr:colOff>
      <xdr:row>56</xdr:row>
      <xdr:rowOff>11616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8692776"/>
          <a:ext cx="889000" cy="9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86827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68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120276</xdr:rowOff>
    </xdr:from>
    <xdr:to>
      <xdr:col>10</xdr:col>
      <xdr:colOff>114300</xdr:colOff>
      <xdr:row>56</xdr:row>
      <xdr:rowOff>73063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8692776"/>
          <a:ext cx="889000" cy="98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92275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007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41960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81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139428</xdr:rowOff>
    </xdr:from>
    <xdr:to>
      <xdr:col>24</xdr:col>
      <xdr:colOff>114300</xdr:colOff>
      <xdr:row>56</xdr:row>
      <xdr:rowOff>69578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569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162305</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42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56690</xdr:rowOff>
    </xdr:from>
    <xdr:to>
      <xdr:col>20</xdr:col>
      <xdr:colOff>38100</xdr:colOff>
      <xdr:row>56</xdr:row>
      <xdr:rowOff>158290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149417</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750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132266</xdr:rowOff>
    </xdr:from>
    <xdr:to>
      <xdr:col>15</xdr:col>
      <xdr:colOff>101600</xdr:colOff>
      <xdr:row>56</xdr:row>
      <xdr:rowOff>62416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562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78943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33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69476</xdr:rowOff>
    </xdr:from>
    <xdr:to>
      <xdr:col>10</xdr:col>
      <xdr:colOff>165100</xdr:colOff>
      <xdr:row>50</xdr:row>
      <xdr:rowOff>171076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8641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16153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8417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22263</xdr:rowOff>
    </xdr:from>
    <xdr:to>
      <xdr:col>6</xdr:col>
      <xdr:colOff>38100</xdr:colOff>
      <xdr:row>56</xdr:row>
      <xdr:rowOff>123863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62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140390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398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73187</xdr:rowOff>
    </xdr:from>
    <xdr:to>
      <xdr:col>24</xdr:col>
      <xdr:colOff>63500</xdr:colOff>
      <xdr:row>72</xdr:row>
      <xdr:rowOff>141433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417587"/>
          <a:ext cx="838200" cy="68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63205</xdr:rowOff>
    </xdr:from>
    <xdr:to>
      <xdr:col>19</xdr:col>
      <xdr:colOff>177800</xdr:colOff>
      <xdr:row>72</xdr:row>
      <xdr:rowOff>141433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407605"/>
          <a:ext cx="889000" cy="78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63205</xdr:rowOff>
    </xdr:from>
    <xdr:to>
      <xdr:col>15</xdr:col>
      <xdr:colOff>50800</xdr:colOff>
      <xdr:row>74</xdr:row>
      <xdr:rowOff>31658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407605"/>
          <a:ext cx="889000" cy="31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31658</xdr:rowOff>
    </xdr:from>
    <xdr:to>
      <xdr:col>10</xdr:col>
      <xdr:colOff>114300</xdr:colOff>
      <xdr:row>74</xdr:row>
      <xdr:rowOff>47022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718958"/>
          <a:ext cx="889000" cy="1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38609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22387</xdr:rowOff>
    </xdr:from>
    <xdr:to>
      <xdr:col>24</xdr:col>
      <xdr:colOff>114300</xdr:colOff>
      <xdr:row>72</xdr:row>
      <xdr:rowOff>123987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36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45264</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218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90633</xdr:rowOff>
    </xdr:from>
    <xdr:to>
      <xdr:col>20</xdr:col>
      <xdr:colOff>38100</xdr:colOff>
      <xdr:row>73</xdr:row>
      <xdr:rowOff>20783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43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37310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210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12405</xdr:rowOff>
    </xdr:from>
    <xdr:to>
      <xdr:col>15</xdr:col>
      <xdr:colOff>101600</xdr:colOff>
      <xdr:row>72</xdr:row>
      <xdr:rowOff>114005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35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70</xdr:row>
      <xdr:rowOff>130532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1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152308</xdr:rowOff>
    </xdr:from>
    <xdr:to>
      <xdr:col>10</xdr:col>
      <xdr:colOff>165100</xdr:colOff>
      <xdr:row>74</xdr:row>
      <xdr:rowOff>82458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66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98985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443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167672</xdr:rowOff>
    </xdr:from>
    <xdr:to>
      <xdr:col>6</xdr:col>
      <xdr:colOff>38100</xdr:colOff>
      <xdr:row>74</xdr:row>
      <xdr:rowOff>97822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68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114349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458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7395</xdr:rowOff>
    </xdr:from>
    <xdr:to>
      <xdr:col>24</xdr:col>
      <xdr:colOff>63500</xdr:colOff>
      <xdr:row>99</xdr:row>
      <xdr:rowOff>79546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809495"/>
          <a:ext cx="838200" cy="243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99857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730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7395</xdr:rowOff>
    </xdr:from>
    <xdr:to>
      <xdr:col>19</xdr:col>
      <xdr:colOff>177800</xdr:colOff>
      <xdr:row>99</xdr:row>
      <xdr:rowOff>11761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809495"/>
          <a:ext cx="889000" cy="175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150429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95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11761</xdr:rowOff>
    </xdr:from>
    <xdr:to>
      <xdr:col>15</xdr:col>
      <xdr:colOff>50800</xdr:colOff>
      <xdr:row>99</xdr:row>
      <xdr:rowOff>127355</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85311"/>
          <a:ext cx="889000" cy="115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19521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127355</xdr:rowOff>
    </xdr:from>
    <xdr:to>
      <xdr:col>10</xdr:col>
      <xdr:colOff>114300</xdr:colOff>
      <xdr:row>99</xdr:row>
      <xdr:rowOff>169983</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7100905"/>
          <a:ext cx="889000" cy="4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104843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139754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28746</xdr:rowOff>
    </xdr:from>
    <xdr:to>
      <xdr:col>24</xdr:col>
      <xdr:colOff>114300</xdr:colOff>
      <xdr:row>99</xdr:row>
      <xdr:rowOff>130346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700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115123</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917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128045</xdr:rowOff>
    </xdr:from>
    <xdr:to>
      <xdr:col>20</xdr:col>
      <xdr:colOff>38100</xdr:colOff>
      <xdr:row>98</xdr:row>
      <xdr:rowOff>58195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75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74722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53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132411</xdr:rowOff>
    </xdr:from>
    <xdr:to>
      <xdr:col>15</xdr:col>
      <xdr:colOff>101600</xdr:colOff>
      <xdr:row>99</xdr:row>
      <xdr:rowOff>62561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93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53688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7027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76555</xdr:rowOff>
    </xdr:from>
    <xdr:to>
      <xdr:col>10</xdr:col>
      <xdr:colOff>165100</xdr:colOff>
      <xdr:row>100</xdr:row>
      <xdr:rowOff>6705</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705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169282</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14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119183</xdr:rowOff>
    </xdr:from>
    <xdr:to>
      <xdr:col>6</xdr:col>
      <xdr:colOff>38100</xdr:colOff>
      <xdr:row>100</xdr:row>
      <xdr:rowOff>49333</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709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40460</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185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53485</xdr:rowOff>
    </xdr:from>
    <xdr:to>
      <xdr:col>55</xdr:col>
      <xdr:colOff>0</xdr:colOff>
      <xdr:row>36</xdr:row>
      <xdr:rowOff>154396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9639300" y="6225685"/>
          <a:ext cx="838200" cy="100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8217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523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92674</xdr:rowOff>
    </xdr:from>
    <xdr:to>
      <xdr:col>50</xdr:col>
      <xdr:colOff>114300</xdr:colOff>
      <xdr:row>36</xdr:row>
      <xdr:rowOff>154396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8750300" y="6264874"/>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125457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640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92674</xdr:rowOff>
    </xdr:from>
    <xdr:to>
      <xdr:col>45</xdr:col>
      <xdr:colOff>177800</xdr:colOff>
      <xdr:row>36</xdr:row>
      <xdr:rowOff>98552</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7861300" y="6264874"/>
          <a:ext cx="889000" cy="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119578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634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89408</xdr:rowOff>
    </xdr:from>
    <xdr:to>
      <xdr:col>41</xdr:col>
      <xdr:colOff>50800</xdr:colOff>
      <xdr:row>36</xdr:row>
      <xdr:rowOff>98552</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972300" y="62616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109128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62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109128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62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2685</xdr:rowOff>
    </xdr:from>
    <xdr:to>
      <xdr:col>55</xdr:col>
      <xdr:colOff>50800</xdr:colOff>
      <xdr:row>36</xdr:row>
      <xdr:rowOff>104285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17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25562</xdr:rowOff>
    </xdr:from>
    <xdr:ext cx="469744"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02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103596</xdr:rowOff>
    </xdr:from>
    <xdr:to>
      <xdr:col>50</xdr:col>
      <xdr:colOff>165100</xdr:colOff>
      <xdr:row>37</xdr:row>
      <xdr:rowOff>33746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27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50273</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04428" y="6051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41874</xdr:rowOff>
    </xdr:from>
    <xdr:to>
      <xdr:col>46</xdr:col>
      <xdr:colOff>38100</xdr:colOff>
      <xdr:row>36</xdr:row>
      <xdr:rowOff>143474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214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160001</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15428" y="5989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47752</xdr:rowOff>
    </xdr:from>
    <xdr:to>
      <xdr:col>41</xdr:col>
      <xdr:colOff>101600</xdr:colOff>
      <xdr:row>36</xdr:row>
      <xdr:rowOff>149352</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21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165879</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26428" y="599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38608</xdr:rowOff>
    </xdr:from>
    <xdr:to>
      <xdr:col>36</xdr:col>
      <xdr:colOff>165100</xdr:colOff>
      <xdr:row>36</xdr:row>
      <xdr:rowOff>140208</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210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156735</xdr:rowOff>
    </xdr:from>
    <xdr:ext cx="469744"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37428" y="5986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169875</xdr:rowOff>
    </xdr:from>
    <xdr:to>
      <xdr:col>55</xdr:col>
      <xdr:colOff>0</xdr:colOff>
      <xdr:row>58</xdr:row>
      <xdr:rowOff>171247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9639300" y="10113975"/>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159207</xdr:rowOff>
    </xdr:from>
    <xdr:to>
      <xdr:col>50</xdr:col>
      <xdr:colOff>114300</xdr:colOff>
      <xdr:row>58</xdr:row>
      <xdr:rowOff>171247</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8750300" y="10103307"/>
          <a:ext cx="889000" cy="1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159207</xdr:rowOff>
    </xdr:from>
    <xdr:to>
      <xdr:col>45</xdr:col>
      <xdr:colOff>177800</xdr:colOff>
      <xdr:row>59</xdr:row>
      <xdr:rowOff>8522</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861300" y="10103307"/>
          <a:ext cx="889000" cy="20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8522</xdr:rowOff>
    </xdr:from>
    <xdr:to>
      <xdr:col>41</xdr:col>
      <xdr:colOff>50800</xdr:colOff>
      <xdr:row>59</xdr:row>
      <xdr:rowOff>14884</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flipV="1">
          <a:off x="6972300" y="10124072"/>
          <a:ext cx="889000" cy="6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37428" y="96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119075</xdr:rowOff>
    </xdr:from>
    <xdr:to>
      <xdr:col>55</xdr:col>
      <xdr:colOff>50800</xdr:colOff>
      <xdr:row>59</xdr:row>
      <xdr:rowOff>49225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6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34002</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78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120447</xdr:rowOff>
    </xdr:from>
    <xdr:to>
      <xdr:col>50</xdr:col>
      <xdr:colOff>165100</xdr:colOff>
      <xdr:row>59</xdr:row>
      <xdr:rowOff>50597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6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41724</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157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108407</xdr:rowOff>
    </xdr:from>
    <xdr:to>
      <xdr:col>46</xdr:col>
      <xdr:colOff>38100</xdr:colOff>
      <xdr:row>59</xdr:row>
      <xdr:rowOff>38557</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5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29684</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15428" y="10145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129172</xdr:rowOff>
    </xdr:from>
    <xdr:to>
      <xdr:col>41</xdr:col>
      <xdr:colOff>101600</xdr:colOff>
      <xdr:row>59</xdr:row>
      <xdr:rowOff>59322</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7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50449</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72017" y="10165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135534</xdr:rowOff>
    </xdr:from>
    <xdr:to>
      <xdr:col>36</xdr:col>
      <xdr:colOff>165100</xdr:colOff>
      <xdr:row>59</xdr:row>
      <xdr:rowOff>65684</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7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56811</xdr:rowOff>
    </xdr:from>
    <xdr:ext cx="378565"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83017" y="101723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114717</xdr:rowOff>
    </xdr:from>
    <xdr:to>
      <xdr:col>55</xdr:col>
      <xdr:colOff>0</xdr:colOff>
      <xdr:row>78</xdr:row>
      <xdr:rowOff>163474</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487817"/>
          <a:ext cx="838200" cy="48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114717</xdr:rowOff>
    </xdr:from>
    <xdr:to>
      <xdr:col>50</xdr:col>
      <xdr:colOff>114300</xdr:colOff>
      <xdr:row>78</xdr:row>
      <xdr:rowOff>119681</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487817"/>
          <a:ext cx="889000" cy="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119681</xdr:rowOff>
    </xdr:from>
    <xdr:to>
      <xdr:col>45</xdr:col>
      <xdr:colOff>177800</xdr:colOff>
      <xdr:row>78</xdr:row>
      <xdr:rowOff>119976</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flipV="1">
          <a:off x="7861300" y="13492781"/>
          <a:ext cx="889000" cy="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119976</xdr:rowOff>
    </xdr:from>
    <xdr:to>
      <xdr:col>41</xdr:col>
      <xdr:colOff>50800</xdr:colOff>
      <xdr:row>79</xdr:row>
      <xdr:rowOff>41597</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493076"/>
          <a:ext cx="889000" cy="9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1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112674</xdr:rowOff>
    </xdr:from>
    <xdr:to>
      <xdr:col>55</xdr:col>
      <xdr:colOff>50800</xdr:colOff>
      <xdr:row>79</xdr:row>
      <xdr:rowOff>42824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48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27601</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40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63917</xdr:rowOff>
    </xdr:from>
    <xdr:to>
      <xdr:col>50</xdr:col>
      <xdr:colOff>165100</xdr:colOff>
      <xdr:row>78</xdr:row>
      <xdr:rowOff>165517</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43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156644</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529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68881</xdr:rowOff>
    </xdr:from>
    <xdr:to>
      <xdr:col>46</xdr:col>
      <xdr:colOff>38100</xdr:colOff>
      <xdr:row>78</xdr:row>
      <xdr:rowOff>170481</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441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161608</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534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69176</xdr:rowOff>
    </xdr:from>
    <xdr:to>
      <xdr:col>41</xdr:col>
      <xdr:colOff>101600</xdr:colOff>
      <xdr:row>78</xdr:row>
      <xdr:rowOff>170776</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4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161903</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535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162247</xdr:rowOff>
    </xdr:from>
    <xdr:to>
      <xdr:col>36</xdr:col>
      <xdr:colOff>165100</xdr:colOff>
      <xdr:row>79</xdr:row>
      <xdr:rowOff>92397</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535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83524</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628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130899</xdr:rowOff>
    </xdr:from>
    <xdr:to>
      <xdr:col>55</xdr:col>
      <xdr:colOff>0</xdr:colOff>
      <xdr:row>98</xdr:row>
      <xdr:rowOff>149003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761549"/>
          <a:ext cx="838200" cy="189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152261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68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149003</xdr:rowOff>
    </xdr:from>
    <xdr:to>
      <xdr:col>50</xdr:col>
      <xdr:colOff>114300</xdr:colOff>
      <xdr:row>99</xdr:row>
      <xdr:rowOff>62410</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8750300" y="16951103"/>
          <a:ext cx="889000" cy="84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72793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1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36830</xdr:rowOff>
    </xdr:from>
    <xdr:to>
      <xdr:col>45</xdr:col>
      <xdr:colOff>177800</xdr:colOff>
      <xdr:row>99</xdr:row>
      <xdr:rowOff>62410</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7861300" y="16838930"/>
          <a:ext cx="889000" cy="19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84292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20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36830</xdr:rowOff>
    </xdr:from>
    <xdr:to>
      <xdr:col>41</xdr:col>
      <xdr:colOff>50800</xdr:colOff>
      <xdr:row>99</xdr:row>
      <xdr:rowOff>49997</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972300" y="16838930"/>
          <a:ext cx="889000" cy="18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6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119519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23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47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133943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25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80099</xdr:rowOff>
    </xdr:from>
    <xdr:to>
      <xdr:col>55</xdr:col>
      <xdr:colOff>50800</xdr:colOff>
      <xdr:row>98</xdr:row>
      <xdr:rowOff>10249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710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58526</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689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98203</xdr:rowOff>
    </xdr:from>
    <xdr:to>
      <xdr:col>50</xdr:col>
      <xdr:colOff>165100</xdr:colOff>
      <xdr:row>99</xdr:row>
      <xdr:rowOff>28353</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90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19480</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99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11610</xdr:rowOff>
    </xdr:from>
    <xdr:to>
      <xdr:col>46</xdr:col>
      <xdr:colOff>38100</xdr:colOff>
      <xdr:row>99</xdr:row>
      <xdr:rowOff>113210</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98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104337</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707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157480</xdr:rowOff>
    </xdr:from>
    <xdr:to>
      <xdr:col>41</xdr:col>
      <xdr:colOff>101600</xdr:colOff>
      <xdr:row>98</xdr:row>
      <xdr:rowOff>87630</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78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78757</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880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170647</xdr:rowOff>
    </xdr:from>
    <xdr:to>
      <xdr:col>36</xdr:col>
      <xdr:colOff>165100</xdr:colOff>
      <xdr:row>99</xdr:row>
      <xdr:rowOff>100797</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97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91924</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706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64186</xdr:rowOff>
    </xdr:from>
    <xdr:to>
      <xdr:col>85</xdr:col>
      <xdr:colOff>127000</xdr:colOff>
      <xdr:row>38</xdr:row>
      <xdr:rowOff>70396</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5481300" y="6579286"/>
          <a:ext cx="838200" cy="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3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14008</xdr:rowOff>
    </xdr:from>
    <xdr:to>
      <xdr:col>81</xdr:col>
      <xdr:colOff>50800</xdr:colOff>
      <xdr:row>38</xdr:row>
      <xdr:rowOff>64186</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4592300" y="6529108"/>
          <a:ext cx="889000" cy="50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2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14008</xdr:rowOff>
    </xdr:from>
    <xdr:to>
      <xdr:col>76</xdr:col>
      <xdr:colOff>114300</xdr:colOff>
      <xdr:row>38</xdr:row>
      <xdr:rowOff>82017</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3703300" y="6529108"/>
          <a:ext cx="889000" cy="68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72318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58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82017</xdr:rowOff>
    </xdr:from>
    <xdr:to>
      <xdr:col>71</xdr:col>
      <xdr:colOff>177800</xdr:colOff>
      <xdr:row>38</xdr:row>
      <xdr:rowOff>89332</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2814300" y="6597117"/>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79659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2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96194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2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19596</xdr:rowOff>
    </xdr:from>
    <xdr:to>
      <xdr:col>85</xdr:col>
      <xdr:colOff>177800</xdr:colOff>
      <xdr:row>38</xdr:row>
      <xdr:rowOff>121196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53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169473</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51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13386</xdr:rowOff>
    </xdr:from>
    <xdr:to>
      <xdr:col>81</xdr:col>
      <xdr:colOff>101600</xdr:colOff>
      <xdr:row>38</xdr:row>
      <xdr:rowOff>114986</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52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106113</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62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134658</xdr:rowOff>
    </xdr:from>
    <xdr:to>
      <xdr:col>76</xdr:col>
      <xdr:colOff>165100</xdr:colOff>
      <xdr:row>38</xdr:row>
      <xdr:rowOff>64808</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47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81335</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25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31217</xdr:rowOff>
    </xdr:from>
    <xdr:to>
      <xdr:col>72</xdr:col>
      <xdr:colOff>38100</xdr:colOff>
      <xdr:row>38</xdr:row>
      <xdr:rowOff>132817</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546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123944</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639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38532</xdr:rowOff>
    </xdr:from>
    <xdr:to>
      <xdr:col>67</xdr:col>
      <xdr:colOff>101600</xdr:colOff>
      <xdr:row>38</xdr:row>
      <xdr:rowOff>140132</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5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131259</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646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119697</xdr:rowOff>
    </xdr:from>
    <xdr:to>
      <xdr:col>85</xdr:col>
      <xdr:colOff>127000</xdr:colOff>
      <xdr:row>57</xdr:row>
      <xdr:rowOff>101247</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720897"/>
          <a:ext cx="838200" cy="153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64555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494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52081</xdr:rowOff>
    </xdr:from>
    <xdr:to>
      <xdr:col>81</xdr:col>
      <xdr:colOff>50800</xdr:colOff>
      <xdr:row>57</xdr:row>
      <xdr:rowOff>101247</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4592300" y="9824731"/>
          <a:ext cx="889000" cy="49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46256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47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118914</xdr:rowOff>
    </xdr:from>
    <xdr:to>
      <xdr:col>76</xdr:col>
      <xdr:colOff>114300</xdr:colOff>
      <xdr:row>57</xdr:row>
      <xdr:rowOff>52081</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3703300" y="9720114"/>
          <a:ext cx="889000" cy="10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65981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49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118914</xdr:rowOff>
    </xdr:from>
    <xdr:to>
      <xdr:col>71</xdr:col>
      <xdr:colOff>177800</xdr:colOff>
      <xdr:row>57</xdr:row>
      <xdr:rowOff>33189</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2814300" y="9720114"/>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145942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75206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68897</xdr:rowOff>
    </xdr:from>
    <xdr:to>
      <xdr:col>85</xdr:col>
      <xdr:colOff>177800</xdr:colOff>
      <xdr:row>56</xdr:row>
      <xdr:rowOff>170497</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670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47324</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64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50447</xdr:rowOff>
    </xdr:from>
    <xdr:to>
      <xdr:col>81</xdr:col>
      <xdr:colOff>101600</xdr:colOff>
      <xdr:row>57</xdr:row>
      <xdr:rowOff>152047</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82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143174</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91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1281</xdr:rowOff>
    </xdr:from>
    <xdr:to>
      <xdr:col>76</xdr:col>
      <xdr:colOff>165100</xdr:colOff>
      <xdr:row>57</xdr:row>
      <xdr:rowOff>102881</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77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94008</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86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68114</xdr:rowOff>
    </xdr:from>
    <xdr:to>
      <xdr:col>72</xdr:col>
      <xdr:colOff>38100</xdr:colOff>
      <xdr:row>56</xdr:row>
      <xdr:rowOff>169714</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66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160841</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76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153839</xdr:rowOff>
    </xdr:from>
    <xdr:to>
      <xdr:col>67</xdr:col>
      <xdr:colOff>101600</xdr:colOff>
      <xdr:row>57</xdr:row>
      <xdr:rowOff>83989</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7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75116</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847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130465</xdr:rowOff>
    </xdr:from>
    <xdr:to>
      <xdr:col>71</xdr:col>
      <xdr:colOff>177800</xdr:colOff>
      <xdr:row>78</xdr:row>
      <xdr:rowOff>139700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503565"/>
          <a:ext cx="889000" cy="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4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147911</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249299"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79665</xdr:rowOff>
    </xdr:from>
    <xdr:to>
      <xdr:col>67</xdr:col>
      <xdr:colOff>101600</xdr:colOff>
      <xdr:row>79</xdr:row>
      <xdr:rowOff>9815</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45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942</xdr:rowOff>
    </xdr:from>
    <xdr:ext cx="378565"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25017" y="13545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52439</xdr:rowOff>
    </xdr:from>
    <xdr:to>
      <xdr:col>85</xdr:col>
      <xdr:colOff>127000</xdr:colOff>
      <xdr:row>97</xdr:row>
      <xdr:rowOff>56311</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683089"/>
          <a:ext cx="838200" cy="3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6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56311</xdr:rowOff>
    </xdr:from>
    <xdr:to>
      <xdr:col>81</xdr:col>
      <xdr:colOff>50800</xdr:colOff>
      <xdr:row>97</xdr:row>
      <xdr:rowOff>57671</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686961"/>
          <a:ext cx="889000" cy="1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57671</xdr:rowOff>
    </xdr:from>
    <xdr:to>
      <xdr:col>76</xdr:col>
      <xdr:colOff>114300</xdr:colOff>
      <xdr:row>97</xdr:row>
      <xdr:rowOff>62916</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688321"/>
          <a:ext cx="889000" cy="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171048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62916</xdr:rowOff>
    </xdr:from>
    <xdr:to>
      <xdr:col>71</xdr:col>
      <xdr:colOff>177800</xdr:colOff>
      <xdr:row>97</xdr:row>
      <xdr:rowOff>67971</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693566"/>
          <a:ext cx="889000" cy="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167645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5517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1639</xdr:rowOff>
    </xdr:from>
    <xdr:to>
      <xdr:col>85</xdr:col>
      <xdr:colOff>177800</xdr:colOff>
      <xdr:row>97</xdr:row>
      <xdr:rowOff>103239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63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151516</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610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5511</xdr:rowOff>
    </xdr:from>
    <xdr:to>
      <xdr:col>81</xdr:col>
      <xdr:colOff>101600</xdr:colOff>
      <xdr:row>97</xdr:row>
      <xdr:rowOff>107111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63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98238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72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6871</xdr:rowOff>
    </xdr:from>
    <xdr:to>
      <xdr:col>76</xdr:col>
      <xdr:colOff>165100</xdr:colOff>
      <xdr:row>97</xdr:row>
      <xdr:rowOff>108471</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63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99598</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73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12116</xdr:rowOff>
    </xdr:from>
    <xdr:to>
      <xdr:col>72</xdr:col>
      <xdr:colOff>38100</xdr:colOff>
      <xdr:row>97</xdr:row>
      <xdr:rowOff>113716</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64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104843</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17171</xdr:rowOff>
    </xdr:from>
    <xdr:to>
      <xdr:col>67</xdr:col>
      <xdr:colOff>101600</xdr:colOff>
      <xdr:row>97</xdr:row>
      <xdr:rowOff>118771</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647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109898</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740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主な項目をみていくと、総務費については住民一人当たり</a:t>
          </a:r>
          <a:r>
            <a:rPr kumimoji="1" lang="en-US" altLang="ja-JP" sz="1200">
              <a:latin typeface="ＭＳ Ｐゴシック" panose="020B0600070205080204" pitchFamily="50" charset="-128"/>
              <a:ea typeface="ＭＳ Ｐゴシック" panose="020B0600070205080204" pitchFamily="50" charset="-128"/>
            </a:rPr>
            <a:t>70,869</a:t>
          </a:r>
          <a:r>
            <a:rPr kumimoji="1" lang="ja-JP" altLang="en-US" sz="1200">
              <a:latin typeface="ＭＳ Ｐゴシック" panose="020B0600070205080204" pitchFamily="50" charset="-128"/>
              <a:ea typeface="ＭＳ Ｐゴシック" panose="020B0600070205080204" pitchFamily="50" charset="-128"/>
            </a:rPr>
            <a:t>円となっている。</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公共施設整備基金や財政調整基金の増加などにより、前年に比べ増加となっている。</a:t>
          </a:r>
        </a:p>
        <a:p>
          <a:r>
            <a:rPr kumimoji="1" lang="ja-JP" altLang="en-US" sz="1200">
              <a:latin typeface="ＭＳ Ｐゴシック" panose="020B0600070205080204" pitchFamily="50" charset="-128"/>
              <a:ea typeface="ＭＳ Ｐゴシック" panose="020B0600070205080204" pitchFamily="50" charset="-128"/>
            </a:rPr>
            <a:t>　民生費については住民一人当たり</a:t>
          </a:r>
          <a:r>
            <a:rPr kumimoji="1" lang="en-US" altLang="ja-JP" sz="1200">
              <a:latin typeface="ＭＳ Ｐゴシック" panose="020B0600070205080204" pitchFamily="50" charset="-128"/>
              <a:ea typeface="ＭＳ Ｐゴシック" panose="020B0600070205080204" pitchFamily="50" charset="-128"/>
            </a:rPr>
            <a:t>252,983</a:t>
          </a:r>
          <a:r>
            <a:rPr kumimoji="1" lang="ja-JP" altLang="en-US" sz="1200">
              <a:latin typeface="ＭＳ Ｐゴシック" panose="020B0600070205080204" pitchFamily="50" charset="-128"/>
              <a:ea typeface="ＭＳ Ｐゴシック" panose="020B0600070205080204" pitchFamily="50" charset="-128"/>
            </a:rPr>
            <a:t>円となっている。類似団体順位において</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位となっており、高い水準となっている。</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物価高騰対応重点支援給付金給付事業や電力・ガス・食料品等価格高騰重点支援給付金給付事業の増などにより、前年度と比較してわずかに増加となっている。</a:t>
          </a:r>
        </a:p>
        <a:p>
          <a:r>
            <a:rPr kumimoji="1" lang="ja-JP" altLang="en-US" sz="1200">
              <a:latin typeface="ＭＳ Ｐゴシック" panose="020B0600070205080204" pitchFamily="50" charset="-128"/>
              <a:ea typeface="ＭＳ Ｐゴシック" panose="020B0600070205080204" pitchFamily="50" charset="-128"/>
            </a:rPr>
            <a:t>　衛生費については住民一人当たり</a:t>
          </a:r>
          <a:r>
            <a:rPr kumimoji="1" lang="en-US" altLang="ja-JP" sz="1200">
              <a:latin typeface="ＭＳ Ｐゴシック" panose="020B0600070205080204" pitchFamily="50" charset="-128"/>
              <a:ea typeface="ＭＳ Ｐゴシック" panose="020B0600070205080204" pitchFamily="50" charset="-128"/>
            </a:rPr>
            <a:t>31,776</a:t>
          </a:r>
          <a:r>
            <a:rPr kumimoji="1" lang="ja-JP" altLang="en-US" sz="1200">
              <a:latin typeface="ＭＳ Ｐゴシック" panose="020B0600070205080204" pitchFamily="50" charset="-128"/>
              <a:ea typeface="ＭＳ Ｐゴシック" panose="020B0600070205080204" pitchFamily="50" charset="-128"/>
            </a:rPr>
            <a:t>円となっている。</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健康センター大規模改修事業の終了などに伴い前年度と比較して大きく減少している。</a:t>
          </a:r>
        </a:p>
        <a:p>
          <a:r>
            <a:rPr kumimoji="1" lang="ja-JP" altLang="en-US" sz="1200">
              <a:latin typeface="ＭＳ Ｐゴシック" panose="020B0600070205080204" pitchFamily="50" charset="-128"/>
              <a:ea typeface="ＭＳ Ｐゴシック" panose="020B0600070205080204" pitchFamily="50" charset="-128"/>
            </a:rPr>
            <a:t>　教育費については住民一人当たり</a:t>
          </a:r>
          <a:r>
            <a:rPr kumimoji="1" lang="en-US" altLang="ja-JP" sz="1200">
              <a:latin typeface="ＭＳ Ｐゴシック" panose="020B0600070205080204" pitchFamily="50" charset="-128"/>
              <a:ea typeface="ＭＳ Ｐゴシック" panose="020B0600070205080204" pitchFamily="50" charset="-128"/>
            </a:rPr>
            <a:t>50,225</a:t>
          </a:r>
          <a:r>
            <a:rPr kumimoji="1" lang="ja-JP" altLang="en-US" sz="1200">
              <a:latin typeface="ＭＳ Ｐゴシック" panose="020B0600070205080204" pitchFamily="50" charset="-128"/>
              <a:ea typeface="ＭＳ Ｐゴシック" panose="020B0600070205080204" pitchFamily="50" charset="-128"/>
            </a:rPr>
            <a:t>円となっている。小学校体育館大規模改修事業などにより、前年度と比較して増加となっている。</a:t>
          </a:r>
        </a:p>
        <a:p>
          <a:r>
            <a:rPr kumimoji="1" lang="ja-JP" altLang="en-US" sz="1200">
              <a:latin typeface="ＭＳ Ｐゴシック" panose="020B0600070205080204" pitchFamily="50" charset="-128"/>
              <a:ea typeface="ＭＳ Ｐゴシック" panose="020B0600070205080204" pitchFamily="50" charset="-128"/>
            </a:rPr>
            <a:t>　公債費については住民一人当たり</a:t>
          </a:r>
          <a:r>
            <a:rPr kumimoji="1" lang="en-US" altLang="ja-JP" sz="1200">
              <a:latin typeface="ＭＳ Ｐゴシック" panose="020B0600070205080204" pitchFamily="50" charset="-128"/>
              <a:ea typeface="ＭＳ Ｐゴシック" panose="020B0600070205080204" pitchFamily="50" charset="-128"/>
            </a:rPr>
            <a:t>26,371</a:t>
          </a:r>
          <a:r>
            <a:rPr kumimoji="1" lang="ja-JP" altLang="en-US" sz="1200">
              <a:latin typeface="ＭＳ Ｐゴシック" panose="020B0600070205080204" pitchFamily="50" charset="-128"/>
              <a:ea typeface="ＭＳ Ｐゴシック" panose="020B0600070205080204" pitchFamily="50" charset="-128"/>
            </a:rPr>
            <a:t>円となっている。過年度からの起債抑制により、類似団体平均を下回っている。今後も市内公共施設老朽化に伴う大規模改修工事等が見込まれることから、起債が見込まれる新規事業の実施等について十分な検討を図り、新発債の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　財政調整基金の残高目標を、標準財政規模の概ね</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％程度として積み立てを行っている。一般財源不足を補うために当初予算で財政調整基金の取り崩しを余儀なくされる状況ではあるが、大規模災害時の財政需要を考慮し、今後も</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％程度を確保するためにも、決算剰余金の積み立てなどを積極的に行っていく。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年度決算における連結実質赤字比率について、各会計で赤字はなかった。引き続き財政の健全化に取り組む。詳細（黒字額等）については以下のとおり。</a:t>
          </a:r>
        </a:p>
        <a:p>
          <a:r>
            <a:rPr kumimoji="1" lang="ja-JP" altLang="en-US" sz="1200">
              <a:latin typeface="ＭＳ Ｐゴシック" panose="020B0600070205080204" pitchFamily="50" charset="-128"/>
              <a:ea typeface="ＭＳ Ｐゴシック" panose="020B0600070205080204" pitchFamily="50" charset="-128"/>
            </a:rPr>
            <a:t>　●標準財政規模：</a:t>
          </a:r>
          <a:r>
            <a:rPr kumimoji="1" lang="en-US" altLang="ja-JP" sz="1200">
              <a:latin typeface="ＭＳ Ｐゴシック" panose="020B0600070205080204" pitchFamily="50" charset="-128"/>
              <a:ea typeface="ＭＳ Ｐゴシック" panose="020B0600070205080204" pitchFamily="50" charset="-128"/>
            </a:rPr>
            <a:t>16,482,722</a:t>
          </a:r>
          <a:r>
            <a:rPr kumimoji="1" lang="ja-JP" altLang="en-US" sz="1200">
              <a:latin typeface="ＭＳ Ｐゴシック" panose="020B0600070205080204" pitchFamily="50" charset="-128"/>
              <a:ea typeface="ＭＳ Ｐゴシック" panose="020B0600070205080204" pitchFamily="50" charset="-128"/>
            </a:rPr>
            <a:t>千円</a:t>
          </a:r>
        </a:p>
        <a:p>
          <a:r>
            <a:rPr kumimoji="1" lang="ja-JP" altLang="en-US" sz="1200">
              <a:latin typeface="ＭＳ Ｐゴシック" panose="020B0600070205080204" pitchFamily="50" charset="-128"/>
              <a:ea typeface="ＭＳ Ｐゴシック" panose="020B0600070205080204" pitchFamily="50" charset="-128"/>
            </a:rPr>
            <a:t>　○一般会計：</a:t>
          </a:r>
          <a:r>
            <a:rPr kumimoji="1" lang="en-US" altLang="ja-JP" sz="1200">
              <a:latin typeface="ＭＳ Ｐゴシック" panose="020B0600070205080204" pitchFamily="50" charset="-128"/>
              <a:ea typeface="ＭＳ Ｐゴシック" panose="020B0600070205080204" pitchFamily="50" charset="-128"/>
            </a:rPr>
            <a:t>1,743,395</a:t>
          </a:r>
          <a:r>
            <a:rPr kumimoji="1" lang="ja-JP" altLang="en-US" sz="1200">
              <a:latin typeface="ＭＳ Ｐゴシック" panose="020B0600070205080204" pitchFamily="50" charset="-128"/>
              <a:ea typeface="ＭＳ Ｐゴシック" panose="020B0600070205080204" pitchFamily="50" charset="-128"/>
            </a:rPr>
            <a:t>千円</a:t>
          </a:r>
        </a:p>
        <a:p>
          <a:r>
            <a:rPr kumimoji="1" lang="ja-JP" altLang="en-US" sz="1200">
              <a:latin typeface="ＭＳ Ｐゴシック" panose="020B0600070205080204" pitchFamily="50" charset="-128"/>
              <a:ea typeface="ＭＳ Ｐゴシック" panose="020B0600070205080204" pitchFamily="50" charset="-128"/>
            </a:rPr>
            <a:t>　○介護保険：</a:t>
          </a:r>
          <a:r>
            <a:rPr kumimoji="1" lang="en-US" altLang="ja-JP" sz="1200">
              <a:latin typeface="ＭＳ Ｐゴシック" panose="020B0600070205080204" pitchFamily="50" charset="-128"/>
              <a:ea typeface="ＭＳ Ｐゴシック" panose="020B0600070205080204" pitchFamily="50" charset="-128"/>
            </a:rPr>
            <a:t>397,330</a:t>
          </a:r>
          <a:r>
            <a:rPr kumimoji="1" lang="ja-JP" altLang="en-US" sz="1200">
              <a:latin typeface="ＭＳ Ｐゴシック" panose="020B0600070205080204" pitchFamily="50" charset="-128"/>
              <a:ea typeface="ＭＳ Ｐゴシック" panose="020B0600070205080204" pitchFamily="50" charset="-128"/>
            </a:rPr>
            <a:t>千円</a:t>
          </a:r>
        </a:p>
        <a:p>
          <a:r>
            <a:rPr kumimoji="1" lang="ja-JP" altLang="en-US" sz="1200">
              <a:latin typeface="ＭＳ Ｐゴシック" panose="020B0600070205080204" pitchFamily="50" charset="-128"/>
              <a:ea typeface="ＭＳ Ｐゴシック" panose="020B0600070205080204" pitchFamily="50" charset="-128"/>
            </a:rPr>
            <a:t>　○下水道事業：</a:t>
          </a:r>
          <a:r>
            <a:rPr kumimoji="1" lang="en-US" altLang="ja-JP" sz="1200">
              <a:latin typeface="ＭＳ Ｐゴシック" panose="020B0600070205080204" pitchFamily="50" charset="-128"/>
              <a:ea typeface="ＭＳ Ｐゴシック" panose="020B0600070205080204" pitchFamily="50" charset="-128"/>
            </a:rPr>
            <a:t>540,189</a:t>
          </a:r>
          <a:r>
            <a:rPr kumimoji="1" lang="ja-JP" altLang="en-US" sz="1200">
              <a:latin typeface="ＭＳ Ｐゴシック" panose="020B0600070205080204" pitchFamily="50" charset="-128"/>
              <a:ea typeface="ＭＳ Ｐゴシック" panose="020B0600070205080204" pitchFamily="50" charset="-128"/>
            </a:rPr>
            <a:t>千円</a:t>
          </a:r>
        </a:p>
        <a:p>
          <a:r>
            <a:rPr kumimoji="1" lang="ja-JP" altLang="en-US" sz="1200">
              <a:latin typeface="ＭＳ Ｐゴシック" panose="020B0600070205080204" pitchFamily="50" charset="-128"/>
              <a:ea typeface="ＭＳ Ｐゴシック" panose="020B0600070205080204" pitchFamily="50" charset="-128"/>
            </a:rPr>
            <a:t>　○国民健康保険事業：</a:t>
          </a:r>
          <a:r>
            <a:rPr kumimoji="1" lang="en-US" altLang="ja-JP" sz="1200">
              <a:latin typeface="ＭＳ Ｐゴシック" panose="020B0600070205080204" pitchFamily="50" charset="-128"/>
              <a:ea typeface="ＭＳ Ｐゴシック" panose="020B0600070205080204" pitchFamily="50" charset="-128"/>
            </a:rPr>
            <a:t>119,734</a:t>
          </a:r>
          <a:r>
            <a:rPr kumimoji="1" lang="ja-JP" altLang="en-US" sz="1200">
              <a:latin typeface="ＭＳ Ｐゴシック" panose="020B0600070205080204" pitchFamily="50" charset="-128"/>
              <a:ea typeface="ＭＳ Ｐゴシック" panose="020B0600070205080204" pitchFamily="50" charset="-128"/>
            </a:rPr>
            <a:t>千円</a:t>
          </a:r>
        </a:p>
        <a:p>
          <a:r>
            <a:rPr kumimoji="1" lang="ja-JP" altLang="en-US" sz="1200">
              <a:latin typeface="ＭＳ Ｐゴシック" panose="020B0600070205080204" pitchFamily="50" charset="-128"/>
              <a:ea typeface="ＭＳ Ｐゴシック" panose="020B0600070205080204" pitchFamily="50" charset="-128"/>
            </a:rPr>
            <a:t>　○後期高齢者医療：</a:t>
          </a:r>
          <a:r>
            <a:rPr kumimoji="1" lang="en-US" altLang="ja-JP" sz="1200">
              <a:latin typeface="ＭＳ Ｐゴシック" panose="020B0600070205080204" pitchFamily="50" charset="-128"/>
              <a:ea typeface="ＭＳ Ｐゴシック" panose="020B0600070205080204" pitchFamily="50" charset="-128"/>
            </a:rPr>
            <a:t>15,721</a:t>
          </a:r>
          <a:r>
            <a:rPr kumimoji="1" lang="ja-JP" altLang="en-US" sz="1200">
              <a:latin typeface="ＭＳ Ｐゴシック" panose="020B0600070205080204" pitchFamily="50" charset="-128"/>
              <a:ea typeface="ＭＳ Ｐゴシック" panose="020B0600070205080204" pitchFamily="50" charset="-128"/>
            </a:rPr>
            <a:t>千円</a:t>
          </a:r>
        </a:p>
        <a:p>
          <a:r>
            <a:rPr kumimoji="1" lang="ja-JP" altLang="en-US" sz="1200">
              <a:latin typeface="ＭＳ Ｐゴシック" panose="020B0600070205080204" pitchFamily="50" charset="-128"/>
              <a:ea typeface="ＭＳ Ｐゴシック" panose="020B0600070205080204" pitchFamily="50" charset="-128"/>
            </a:rPr>
            <a:t>　○駐車場事業：</a:t>
          </a:r>
          <a:r>
            <a:rPr kumimoji="1" lang="en-US" altLang="ja-JP" sz="1200">
              <a:latin typeface="ＭＳ Ｐゴシック" panose="020B0600070205080204" pitchFamily="50" charset="-128"/>
              <a:ea typeface="ＭＳ Ｐゴシック" panose="020B0600070205080204" pitchFamily="50" charset="-128"/>
            </a:rPr>
            <a:t>8,595</a:t>
          </a:r>
          <a:r>
            <a:rPr kumimoji="1" lang="ja-JP" altLang="en-US" sz="1200">
              <a:latin typeface="ＭＳ Ｐゴシック" panose="020B0600070205080204" pitchFamily="50" charset="-128"/>
              <a:ea typeface="ＭＳ Ｐゴシック" panose="020B0600070205080204" pitchFamily="50" charset="-128"/>
            </a:rPr>
            <a:t>千円</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38217840</v>
      </c>
      <c r="BO4" s="384"/>
      <c r="BP4" s="384"/>
      <c r="BQ4" s="384"/>
      <c r="BR4" s="384"/>
      <c r="BS4" s="384"/>
      <c r="BT4" s="384"/>
      <c r="BU4" s="385"/>
      <c r="BV4" s="383">
        <v>37555643</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10.6</v>
      </c>
      <c r="CU4" s="390"/>
      <c r="CV4" s="390"/>
      <c r="CW4" s="390"/>
      <c r="CX4" s="390"/>
      <c r="CY4" s="390"/>
      <c r="CZ4" s="390"/>
      <c r="DA4" s="391"/>
      <c r="DB4" s="389">
        <v>14.5</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36109097</v>
      </c>
      <c r="BO5" s="421"/>
      <c r="BP5" s="421"/>
      <c r="BQ5" s="421"/>
      <c r="BR5" s="421"/>
      <c r="BS5" s="421"/>
      <c r="BT5" s="421"/>
      <c r="BU5" s="422"/>
      <c r="BV5" s="420">
        <v>35177224</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93.9</v>
      </c>
      <c r="CU5" s="418"/>
      <c r="CV5" s="418"/>
      <c r="CW5" s="418"/>
      <c r="CX5" s="418"/>
      <c r="CY5" s="418"/>
      <c r="CZ5" s="418"/>
      <c r="DA5" s="419"/>
      <c r="DB5" s="417">
        <v>92</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90</v>
      </c>
      <c r="AV6" s="453"/>
      <c r="AW6" s="453"/>
      <c r="AX6" s="453"/>
      <c r="AY6" s="454" t="s">
        <v>98</v>
      </c>
      <c r="AZ6" s="455"/>
      <c r="BA6" s="455"/>
      <c r="BB6" s="455"/>
      <c r="BC6" s="455"/>
      <c r="BD6" s="455"/>
      <c r="BE6" s="455"/>
      <c r="BF6" s="455"/>
      <c r="BG6" s="455"/>
      <c r="BH6" s="455"/>
      <c r="BI6" s="455"/>
      <c r="BJ6" s="455"/>
      <c r="BK6" s="455"/>
      <c r="BL6" s="455"/>
      <c r="BM6" s="456"/>
      <c r="BN6" s="420">
        <v>2108743</v>
      </c>
      <c r="BO6" s="421"/>
      <c r="BP6" s="421"/>
      <c r="BQ6" s="421"/>
      <c r="BR6" s="421"/>
      <c r="BS6" s="421"/>
      <c r="BT6" s="421"/>
      <c r="BU6" s="422"/>
      <c r="BV6" s="420">
        <v>2378419</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94.8</v>
      </c>
      <c r="CU6" s="458"/>
      <c r="CV6" s="458"/>
      <c r="CW6" s="458"/>
      <c r="CX6" s="458"/>
      <c r="CY6" s="458"/>
      <c r="CZ6" s="458"/>
      <c r="DA6" s="459"/>
      <c r="DB6" s="457">
        <v>93.8</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365348</v>
      </c>
      <c r="BO7" s="421"/>
      <c r="BP7" s="421"/>
      <c r="BQ7" s="421"/>
      <c r="BR7" s="421"/>
      <c r="BS7" s="421"/>
      <c r="BT7" s="421"/>
      <c r="BU7" s="422"/>
      <c r="BV7" s="420">
        <v>37779</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16482722</v>
      </c>
      <c r="CU7" s="421"/>
      <c r="CV7" s="421"/>
      <c r="CW7" s="421"/>
      <c r="CX7" s="421"/>
      <c r="CY7" s="421"/>
      <c r="CZ7" s="421"/>
      <c r="DA7" s="422"/>
      <c r="DB7" s="420">
        <v>16177296</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1743395</v>
      </c>
      <c r="BO8" s="421"/>
      <c r="BP8" s="421"/>
      <c r="BQ8" s="421"/>
      <c r="BR8" s="421"/>
      <c r="BS8" s="421"/>
      <c r="BT8" s="421"/>
      <c r="BU8" s="422"/>
      <c r="BV8" s="420">
        <v>2340640</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0.66</v>
      </c>
      <c r="CU8" s="461"/>
      <c r="CV8" s="461"/>
      <c r="CW8" s="461"/>
      <c r="CX8" s="461"/>
      <c r="CY8" s="461"/>
      <c r="CZ8" s="461"/>
      <c r="DA8" s="462"/>
      <c r="DB8" s="460">
        <v>0.67</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76208</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-597245</v>
      </c>
      <c r="BO9" s="421"/>
      <c r="BP9" s="421"/>
      <c r="BQ9" s="421"/>
      <c r="BR9" s="421"/>
      <c r="BS9" s="421"/>
      <c r="BT9" s="421"/>
      <c r="BU9" s="422"/>
      <c r="BV9" s="420">
        <v>221083</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8.4</v>
      </c>
      <c r="CU9" s="418"/>
      <c r="CV9" s="418"/>
      <c r="CW9" s="418"/>
      <c r="CX9" s="418"/>
      <c r="CY9" s="418"/>
      <c r="CZ9" s="418"/>
      <c r="DA9" s="419"/>
      <c r="DB9" s="417">
        <v>8.6999999999999993</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74864</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1551911</v>
      </c>
      <c r="BO10" s="421"/>
      <c r="BP10" s="421"/>
      <c r="BQ10" s="421"/>
      <c r="BR10" s="421"/>
      <c r="BS10" s="421"/>
      <c r="BT10" s="421"/>
      <c r="BU10" s="422"/>
      <c r="BV10" s="420">
        <v>1264404</v>
      </c>
      <c r="BW10" s="421"/>
      <c r="BX10" s="421"/>
      <c r="BY10" s="421"/>
      <c r="BZ10" s="421"/>
      <c r="CA10" s="421"/>
      <c r="CB10" s="421"/>
      <c r="CC10" s="422"/>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74596</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1037328</v>
      </c>
      <c r="BO12" s="421"/>
      <c r="BP12" s="421"/>
      <c r="BQ12" s="421"/>
      <c r="BR12" s="421"/>
      <c r="BS12" s="421"/>
      <c r="BT12" s="421"/>
      <c r="BU12" s="422"/>
      <c r="BV12" s="420">
        <v>1197978</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130</v>
      </c>
      <c r="N13" s="512"/>
      <c r="O13" s="512"/>
      <c r="P13" s="512"/>
      <c r="Q13" s="513"/>
      <c r="R13" s="504">
        <v>73120</v>
      </c>
      <c r="S13" s="505"/>
      <c r="T13" s="505"/>
      <c r="U13" s="505"/>
      <c r="V13" s="506"/>
      <c r="W13" s="436" t="s">
        <v>131</v>
      </c>
      <c r="X13" s="437"/>
      <c r="Y13" s="437"/>
      <c r="Z13" s="437"/>
      <c r="AA13" s="437"/>
      <c r="AB13" s="427"/>
      <c r="AC13" s="471">
        <v>450</v>
      </c>
      <c r="AD13" s="472"/>
      <c r="AE13" s="472"/>
      <c r="AF13" s="472"/>
      <c r="AG13" s="514"/>
      <c r="AH13" s="471">
        <v>471</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-82662</v>
      </c>
      <c r="BO13" s="421"/>
      <c r="BP13" s="421"/>
      <c r="BQ13" s="421"/>
      <c r="BR13" s="421"/>
      <c r="BS13" s="421"/>
      <c r="BT13" s="421"/>
      <c r="BU13" s="422"/>
      <c r="BV13" s="420">
        <v>287509</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4</v>
      </c>
      <c r="CU13" s="418"/>
      <c r="CV13" s="418"/>
      <c r="CW13" s="418"/>
      <c r="CX13" s="418"/>
      <c r="CY13" s="418"/>
      <c r="CZ13" s="418"/>
      <c r="DA13" s="419"/>
      <c r="DB13" s="417">
        <v>4</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74702</v>
      </c>
      <c r="S14" s="505"/>
      <c r="T14" s="505"/>
      <c r="U14" s="505"/>
      <c r="V14" s="506"/>
      <c r="W14" s="410"/>
      <c r="X14" s="411"/>
      <c r="Y14" s="411"/>
      <c r="Z14" s="411"/>
      <c r="AA14" s="411"/>
      <c r="AB14" s="400"/>
      <c r="AC14" s="507">
        <v>1.5</v>
      </c>
      <c r="AD14" s="508"/>
      <c r="AE14" s="508"/>
      <c r="AF14" s="508"/>
      <c r="AG14" s="509"/>
      <c r="AH14" s="507">
        <v>1.6</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v>27</v>
      </c>
      <c r="CU14" s="519"/>
      <c r="CV14" s="519"/>
      <c r="CW14" s="519"/>
      <c r="CX14" s="519"/>
      <c r="CY14" s="519"/>
      <c r="CZ14" s="519"/>
      <c r="DA14" s="520"/>
      <c r="DB14" s="518">
        <v>36.299999999999997</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130</v>
      </c>
      <c r="N15" s="512"/>
      <c r="O15" s="512"/>
      <c r="P15" s="512"/>
      <c r="Q15" s="513"/>
      <c r="R15" s="504">
        <v>73323</v>
      </c>
      <c r="S15" s="505"/>
      <c r="T15" s="505"/>
      <c r="U15" s="505"/>
      <c r="V15" s="506"/>
      <c r="W15" s="436" t="s">
        <v>137</v>
      </c>
      <c r="X15" s="437"/>
      <c r="Y15" s="437"/>
      <c r="Z15" s="437"/>
      <c r="AA15" s="437"/>
      <c r="AB15" s="427"/>
      <c r="AC15" s="471">
        <v>4807</v>
      </c>
      <c r="AD15" s="472"/>
      <c r="AE15" s="472"/>
      <c r="AF15" s="472"/>
      <c r="AG15" s="514"/>
      <c r="AH15" s="471">
        <v>5184</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9250495</v>
      </c>
      <c r="BO15" s="384"/>
      <c r="BP15" s="384"/>
      <c r="BQ15" s="384"/>
      <c r="BR15" s="384"/>
      <c r="BS15" s="384"/>
      <c r="BT15" s="384"/>
      <c r="BU15" s="385"/>
      <c r="BV15" s="383">
        <v>8879562</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16.2</v>
      </c>
      <c r="AD16" s="508"/>
      <c r="AE16" s="508"/>
      <c r="AF16" s="508"/>
      <c r="AG16" s="509"/>
      <c r="AH16" s="507">
        <v>18.2</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13890293</v>
      </c>
      <c r="BO16" s="421"/>
      <c r="BP16" s="421"/>
      <c r="BQ16" s="421"/>
      <c r="BR16" s="421"/>
      <c r="BS16" s="421"/>
      <c r="BT16" s="421"/>
      <c r="BU16" s="422"/>
      <c r="BV16" s="420">
        <v>13508264</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143</v>
      </c>
      <c r="N17" s="532"/>
      <c r="O17" s="532"/>
      <c r="P17" s="532"/>
      <c r="Q17" s="533"/>
      <c r="R17" s="526" t="s">
        <v>144</v>
      </c>
      <c r="S17" s="527"/>
      <c r="T17" s="527"/>
      <c r="U17" s="527"/>
      <c r="V17" s="528"/>
      <c r="W17" s="436" t="s">
        <v>145</v>
      </c>
      <c r="X17" s="437"/>
      <c r="Y17" s="437"/>
      <c r="Z17" s="437"/>
      <c r="AA17" s="437"/>
      <c r="AB17" s="427"/>
      <c r="AC17" s="471">
        <v>24326</v>
      </c>
      <c r="AD17" s="472"/>
      <c r="AE17" s="472"/>
      <c r="AF17" s="472"/>
      <c r="AG17" s="514"/>
      <c r="AH17" s="471">
        <v>22898</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11694291</v>
      </c>
      <c r="BO17" s="421"/>
      <c r="BP17" s="421"/>
      <c r="BQ17" s="421"/>
      <c r="BR17" s="421"/>
      <c r="BS17" s="421"/>
      <c r="BT17" s="421"/>
      <c r="BU17" s="422"/>
      <c r="BV17" s="420">
        <v>11243735</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10.23</v>
      </c>
      <c r="M18" s="544"/>
      <c r="N18" s="544"/>
      <c r="O18" s="544"/>
      <c r="P18" s="544"/>
      <c r="Q18" s="544"/>
      <c r="R18" s="545"/>
      <c r="S18" s="545"/>
      <c r="T18" s="545"/>
      <c r="U18" s="545"/>
      <c r="V18" s="546"/>
      <c r="W18" s="438"/>
      <c r="X18" s="439"/>
      <c r="Y18" s="439"/>
      <c r="Z18" s="439"/>
      <c r="AA18" s="439"/>
      <c r="AB18" s="430"/>
      <c r="AC18" s="547">
        <v>82.2</v>
      </c>
      <c r="AD18" s="548"/>
      <c r="AE18" s="548"/>
      <c r="AF18" s="548"/>
      <c r="AG18" s="549"/>
      <c r="AH18" s="547">
        <v>80.2</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15679044</v>
      </c>
      <c r="BO18" s="421"/>
      <c r="BP18" s="421"/>
      <c r="BQ18" s="421"/>
      <c r="BR18" s="421"/>
      <c r="BS18" s="421"/>
      <c r="BT18" s="421"/>
      <c r="BU18" s="422"/>
      <c r="BV18" s="420">
        <v>15265389</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7449</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23287653</v>
      </c>
      <c r="BO19" s="421"/>
      <c r="BP19" s="421"/>
      <c r="BQ19" s="421"/>
      <c r="BR19" s="421"/>
      <c r="BS19" s="421"/>
      <c r="BT19" s="421"/>
      <c r="BU19" s="422"/>
      <c r="BV19" s="420">
        <v>22277260</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35003</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20162774</v>
      </c>
      <c r="BO22" s="384"/>
      <c r="BP22" s="384"/>
      <c r="BQ22" s="384"/>
      <c r="BR22" s="384"/>
      <c r="BS22" s="384"/>
      <c r="BT22" s="384"/>
      <c r="BU22" s="385"/>
      <c r="BV22" s="383">
        <v>20937567</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13919977</v>
      </c>
      <c r="BO23" s="421"/>
      <c r="BP23" s="421"/>
      <c r="BQ23" s="421"/>
      <c r="BR23" s="421"/>
      <c r="BS23" s="421"/>
      <c r="BT23" s="421"/>
      <c r="BU23" s="422"/>
      <c r="BV23" s="420">
        <v>14715693</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9630</v>
      </c>
      <c r="R24" s="472"/>
      <c r="S24" s="472"/>
      <c r="T24" s="472"/>
      <c r="U24" s="472"/>
      <c r="V24" s="514"/>
      <c r="W24" s="566"/>
      <c r="X24" s="567"/>
      <c r="Y24" s="568"/>
      <c r="Z24" s="470" t="s">
        <v>162</v>
      </c>
      <c r="AA24" s="450"/>
      <c r="AB24" s="450"/>
      <c r="AC24" s="450"/>
      <c r="AD24" s="450"/>
      <c r="AE24" s="450"/>
      <c r="AF24" s="450"/>
      <c r="AG24" s="451"/>
      <c r="AH24" s="471">
        <v>396</v>
      </c>
      <c r="AI24" s="472"/>
      <c r="AJ24" s="472"/>
      <c r="AK24" s="472"/>
      <c r="AL24" s="514"/>
      <c r="AM24" s="471">
        <v>1248588</v>
      </c>
      <c r="AN24" s="472"/>
      <c r="AO24" s="472"/>
      <c r="AP24" s="472"/>
      <c r="AQ24" s="472"/>
      <c r="AR24" s="514"/>
      <c r="AS24" s="471">
        <v>3153</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9215265</v>
      </c>
      <c r="BO24" s="421"/>
      <c r="BP24" s="421"/>
      <c r="BQ24" s="421"/>
      <c r="BR24" s="421"/>
      <c r="BS24" s="421"/>
      <c r="BT24" s="421"/>
      <c r="BU24" s="422"/>
      <c r="BV24" s="420">
        <v>9036335</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1</v>
      </c>
      <c r="M25" s="472"/>
      <c r="N25" s="472"/>
      <c r="O25" s="472"/>
      <c r="P25" s="514"/>
      <c r="Q25" s="471">
        <v>8290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9084242</v>
      </c>
      <c r="BO25" s="384"/>
      <c r="BP25" s="384"/>
      <c r="BQ25" s="384"/>
      <c r="BR25" s="384"/>
      <c r="BS25" s="384"/>
      <c r="BT25" s="384"/>
      <c r="BU25" s="385"/>
      <c r="BV25" s="383">
        <v>8679380</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7610</v>
      </c>
      <c r="R26" s="472"/>
      <c r="S26" s="472"/>
      <c r="T26" s="472"/>
      <c r="U26" s="472"/>
      <c r="V26" s="514"/>
      <c r="W26" s="566"/>
      <c r="X26" s="567"/>
      <c r="Y26" s="568"/>
      <c r="Z26" s="470" t="s">
        <v>168</v>
      </c>
      <c r="AA26" s="572"/>
      <c r="AB26" s="572"/>
      <c r="AC26" s="572"/>
      <c r="AD26" s="572"/>
      <c r="AE26" s="572"/>
      <c r="AF26" s="572"/>
      <c r="AG26" s="573"/>
      <c r="AH26" s="471">
        <v>17</v>
      </c>
      <c r="AI26" s="472"/>
      <c r="AJ26" s="472"/>
      <c r="AK26" s="472"/>
      <c r="AL26" s="514"/>
      <c r="AM26" s="471">
        <v>56661</v>
      </c>
      <c r="AN26" s="472"/>
      <c r="AO26" s="472"/>
      <c r="AP26" s="472"/>
      <c r="AQ26" s="472"/>
      <c r="AR26" s="514"/>
      <c r="AS26" s="471">
        <v>3333</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t="s">
        <v>122</v>
      </c>
      <c r="BO26" s="421"/>
      <c r="BP26" s="421"/>
      <c r="BQ26" s="421"/>
      <c r="BR26" s="421"/>
      <c r="BS26" s="421"/>
      <c r="BT26" s="421"/>
      <c r="BU26" s="422"/>
      <c r="BV26" s="420" t="s">
        <v>122</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5700</v>
      </c>
      <c r="R27" s="472"/>
      <c r="S27" s="472"/>
      <c r="T27" s="472"/>
      <c r="U27" s="472"/>
      <c r="V27" s="514"/>
      <c r="W27" s="566"/>
      <c r="X27" s="567"/>
      <c r="Y27" s="568"/>
      <c r="Z27" s="470" t="s">
        <v>171</v>
      </c>
      <c r="AA27" s="450"/>
      <c r="AB27" s="450"/>
      <c r="AC27" s="450"/>
      <c r="AD27" s="450"/>
      <c r="AE27" s="450"/>
      <c r="AF27" s="450"/>
      <c r="AG27" s="451"/>
      <c r="AH27" s="471">
        <v>2</v>
      </c>
      <c r="AI27" s="472"/>
      <c r="AJ27" s="472"/>
      <c r="AK27" s="472"/>
      <c r="AL27" s="514"/>
      <c r="AM27" s="471" t="s">
        <v>172</v>
      </c>
      <c r="AN27" s="472"/>
      <c r="AO27" s="472"/>
      <c r="AP27" s="472"/>
      <c r="AQ27" s="472"/>
      <c r="AR27" s="514"/>
      <c r="AS27" s="471" t="s">
        <v>172</v>
      </c>
      <c r="AT27" s="472"/>
      <c r="AU27" s="472"/>
      <c r="AV27" s="472"/>
      <c r="AW27" s="472"/>
      <c r="AX27" s="473"/>
      <c r="AY27" s="515" t="s">
        <v>173</v>
      </c>
      <c r="AZ27" s="516"/>
      <c r="BA27" s="516"/>
      <c r="BB27" s="516"/>
      <c r="BC27" s="516"/>
      <c r="BD27" s="516"/>
      <c r="BE27" s="516"/>
      <c r="BF27" s="516"/>
      <c r="BG27" s="516"/>
      <c r="BH27" s="516"/>
      <c r="BI27" s="516"/>
      <c r="BJ27" s="516"/>
      <c r="BK27" s="516"/>
      <c r="BL27" s="516"/>
      <c r="BM27" s="517"/>
      <c r="BN27" s="539" t="s">
        <v>122</v>
      </c>
      <c r="BO27" s="540"/>
      <c r="BP27" s="540"/>
      <c r="BQ27" s="540"/>
      <c r="BR27" s="540"/>
      <c r="BS27" s="540"/>
      <c r="BT27" s="540"/>
      <c r="BU27" s="541"/>
      <c r="BV27" s="539" t="s">
        <v>122</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174</v>
      </c>
      <c r="F28" s="450"/>
      <c r="G28" s="450"/>
      <c r="H28" s="450"/>
      <c r="I28" s="450"/>
      <c r="J28" s="450"/>
      <c r="K28" s="451"/>
      <c r="L28" s="471">
        <v>1</v>
      </c>
      <c r="M28" s="472"/>
      <c r="N28" s="472"/>
      <c r="O28" s="472"/>
      <c r="P28" s="514"/>
      <c r="Q28" s="471">
        <v>5250</v>
      </c>
      <c r="R28" s="472"/>
      <c r="S28" s="472"/>
      <c r="T28" s="472"/>
      <c r="U28" s="472"/>
      <c r="V28" s="514"/>
      <c r="W28" s="566"/>
      <c r="X28" s="567"/>
      <c r="Y28" s="568"/>
      <c r="Z28" s="470" t="s">
        <v>175</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176</v>
      </c>
      <c r="AZ28" s="575"/>
      <c r="BA28" s="575"/>
      <c r="BB28" s="576"/>
      <c r="BC28" s="380" t="s">
        <v>46</v>
      </c>
      <c r="BD28" s="381"/>
      <c r="BE28" s="381"/>
      <c r="BF28" s="381"/>
      <c r="BG28" s="381"/>
      <c r="BH28" s="381"/>
      <c r="BI28" s="381"/>
      <c r="BJ28" s="381"/>
      <c r="BK28" s="381"/>
      <c r="BL28" s="381"/>
      <c r="BM28" s="382"/>
      <c r="BN28" s="383">
        <v>1765503</v>
      </c>
      <c r="BO28" s="384"/>
      <c r="BP28" s="384"/>
      <c r="BQ28" s="384"/>
      <c r="BR28" s="384"/>
      <c r="BS28" s="384"/>
      <c r="BT28" s="384"/>
      <c r="BU28" s="385"/>
      <c r="BV28" s="383">
        <v>1250920</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177</v>
      </c>
      <c r="F29" s="450"/>
      <c r="G29" s="450"/>
      <c r="H29" s="450"/>
      <c r="I29" s="450"/>
      <c r="J29" s="450"/>
      <c r="K29" s="451"/>
      <c r="L29" s="471">
        <v>18</v>
      </c>
      <c r="M29" s="472"/>
      <c r="N29" s="472"/>
      <c r="O29" s="472"/>
      <c r="P29" s="514"/>
      <c r="Q29" s="471">
        <v>5000</v>
      </c>
      <c r="R29" s="472"/>
      <c r="S29" s="472"/>
      <c r="T29" s="472"/>
      <c r="U29" s="472"/>
      <c r="V29" s="514"/>
      <c r="W29" s="569"/>
      <c r="X29" s="570"/>
      <c r="Y29" s="571"/>
      <c r="Z29" s="470" t="s">
        <v>178</v>
      </c>
      <c r="AA29" s="450"/>
      <c r="AB29" s="450"/>
      <c r="AC29" s="450"/>
      <c r="AD29" s="450"/>
      <c r="AE29" s="450"/>
      <c r="AF29" s="450"/>
      <c r="AG29" s="451"/>
      <c r="AH29" s="471">
        <v>398</v>
      </c>
      <c r="AI29" s="472"/>
      <c r="AJ29" s="472"/>
      <c r="AK29" s="472"/>
      <c r="AL29" s="514"/>
      <c r="AM29" s="471">
        <v>1258132</v>
      </c>
      <c r="AN29" s="472"/>
      <c r="AO29" s="472"/>
      <c r="AP29" s="472"/>
      <c r="AQ29" s="472"/>
      <c r="AR29" s="514"/>
      <c r="AS29" s="471">
        <v>3161</v>
      </c>
      <c r="AT29" s="472"/>
      <c r="AU29" s="472"/>
      <c r="AV29" s="472"/>
      <c r="AW29" s="472"/>
      <c r="AX29" s="473"/>
      <c r="AY29" s="577"/>
      <c r="AZ29" s="578"/>
      <c r="BA29" s="578"/>
      <c r="BB29" s="579"/>
      <c r="BC29" s="454" t="s">
        <v>179</v>
      </c>
      <c r="BD29" s="455"/>
      <c r="BE29" s="455"/>
      <c r="BF29" s="455"/>
      <c r="BG29" s="455"/>
      <c r="BH29" s="455"/>
      <c r="BI29" s="455"/>
      <c r="BJ29" s="455"/>
      <c r="BK29" s="455"/>
      <c r="BL29" s="455"/>
      <c r="BM29" s="456"/>
      <c r="BN29" s="420">
        <v>571475</v>
      </c>
      <c r="BO29" s="421"/>
      <c r="BP29" s="421"/>
      <c r="BQ29" s="421"/>
      <c r="BR29" s="421"/>
      <c r="BS29" s="421"/>
      <c r="BT29" s="421"/>
      <c r="BU29" s="422"/>
      <c r="BV29" s="420">
        <v>489325</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180</v>
      </c>
      <c r="X30" s="588"/>
      <c r="Y30" s="588"/>
      <c r="Z30" s="588"/>
      <c r="AA30" s="588"/>
      <c r="AB30" s="588"/>
      <c r="AC30" s="588"/>
      <c r="AD30" s="588"/>
      <c r="AE30" s="588"/>
      <c r="AF30" s="588"/>
      <c r="AG30" s="589"/>
      <c r="AH30" s="547">
        <v>100.5</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2341879</v>
      </c>
      <c r="BO30" s="540"/>
      <c r="BP30" s="540"/>
      <c r="BQ30" s="540"/>
      <c r="BR30" s="540"/>
      <c r="BS30" s="540"/>
      <c r="BT30" s="540"/>
      <c r="BU30" s="541"/>
      <c r="BV30" s="539">
        <v>1996612</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181</v>
      </c>
      <c r="D32" s="583"/>
      <c r="E32" s="583"/>
      <c r="F32" s="583"/>
      <c r="G32" s="583"/>
      <c r="H32" s="583"/>
      <c r="I32" s="583"/>
      <c r="J32" s="583"/>
      <c r="K32" s="583"/>
      <c r="L32" s="583"/>
      <c r="M32" s="583"/>
      <c r="N32" s="583"/>
      <c r="O32" s="583"/>
      <c r="P32" s="583"/>
      <c r="Q32" s="583"/>
      <c r="R32" s="583"/>
      <c r="S32" s="583"/>
      <c r="U32" s="424" t="s">
        <v>182</v>
      </c>
      <c r="V32" s="424"/>
      <c r="W32" s="424"/>
      <c r="X32" s="424"/>
      <c r="Y32" s="424"/>
      <c r="Z32" s="424"/>
      <c r="AA32" s="424"/>
      <c r="AB32" s="424"/>
      <c r="AC32" s="424"/>
      <c r="AD32" s="424"/>
      <c r="AE32" s="424"/>
      <c r="AF32" s="424"/>
      <c r="AG32" s="424"/>
      <c r="AH32" s="424"/>
      <c r="AI32" s="424"/>
      <c r="AJ32" s="424"/>
      <c r="AK32" s="424"/>
      <c r="AM32" s="424" t="s">
        <v>183</v>
      </c>
      <c r="AN32" s="424"/>
      <c r="AO32" s="424"/>
      <c r="AP32" s="424"/>
      <c r="AQ32" s="424"/>
      <c r="AR32" s="424"/>
      <c r="AS32" s="424"/>
      <c r="AT32" s="424"/>
      <c r="AU32" s="424"/>
      <c r="AV32" s="424"/>
      <c r="AW32" s="424"/>
      <c r="AX32" s="424"/>
      <c r="AY32" s="424"/>
      <c r="AZ32" s="424"/>
      <c r="BA32" s="424"/>
      <c r="BB32" s="424"/>
      <c r="BC32" s="424"/>
      <c r="BE32" s="424" t="s">
        <v>184</v>
      </c>
      <c r="BF32" s="424"/>
      <c r="BG32" s="424"/>
      <c r="BH32" s="424"/>
      <c r="BI32" s="424"/>
      <c r="BJ32" s="424"/>
      <c r="BK32" s="424"/>
      <c r="BL32" s="424"/>
      <c r="BM32" s="424"/>
      <c r="BN32" s="424"/>
      <c r="BO32" s="424"/>
      <c r="BP32" s="424"/>
      <c r="BQ32" s="424"/>
      <c r="BR32" s="424"/>
      <c r="BS32" s="424"/>
      <c r="BT32" s="424"/>
      <c r="BU32" s="424"/>
      <c r="BW32" s="424" t="s">
        <v>185</v>
      </c>
      <c r="BX32" s="424"/>
      <c r="BY32" s="424"/>
      <c r="BZ32" s="424"/>
      <c r="CA32" s="424"/>
      <c r="CB32" s="424"/>
      <c r="CC32" s="424"/>
      <c r="CD32" s="424"/>
      <c r="CE32" s="424"/>
      <c r="CF32" s="424"/>
      <c r="CG32" s="424"/>
      <c r="CH32" s="424"/>
      <c r="CI32" s="424"/>
      <c r="CJ32" s="424"/>
      <c r="CK32" s="424"/>
      <c r="CL32" s="424"/>
      <c r="CM32" s="424"/>
      <c r="CO32" s="424" t="s">
        <v>186</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187</v>
      </c>
      <c r="D33" s="444"/>
      <c r="E33" s="409" t="s">
        <v>188</v>
      </c>
      <c r="F33" s="409"/>
      <c r="G33" s="409"/>
      <c r="H33" s="409"/>
      <c r="I33" s="409"/>
      <c r="J33" s="409"/>
      <c r="K33" s="409"/>
      <c r="L33" s="409"/>
      <c r="M33" s="409"/>
      <c r="N33" s="409"/>
      <c r="O33" s="409"/>
      <c r="P33" s="409"/>
      <c r="Q33" s="409"/>
      <c r="R33" s="409"/>
      <c r="S33" s="409"/>
      <c r="T33" s="200"/>
      <c r="U33" s="444" t="s">
        <v>187</v>
      </c>
      <c r="V33" s="444"/>
      <c r="W33" s="409" t="s">
        <v>188</v>
      </c>
      <c r="X33" s="409"/>
      <c r="Y33" s="409"/>
      <c r="Z33" s="409"/>
      <c r="AA33" s="409"/>
      <c r="AB33" s="409"/>
      <c r="AC33" s="409"/>
      <c r="AD33" s="409"/>
      <c r="AE33" s="409"/>
      <c r="AF33" s="409"/>
      <c r="AG33" s="409"/>
      <c r="AH33" s="409"/>
      <c r="AI33" s="409"/>
      <c r="AJ33" s="409"/>
      <c r="AK33" s="409"/>
      <c r="AL33" s="200"/>
      <c r="AM33" s="444" t="s">
        <v>187</v>
      </c>
      <c r="AN33" s="444"/>
      <c r="AO33" s="409" t="s">
        <v>188</v>
      </c>
      <c r="AP33" s="409"/>
      <c r="AQ33" s="409"/>
      <c r="AR33" s="409"/>
      <c r="AS33" s="409"/>
      <c r="AT33" s="409"/>
      <c r="AU33" s="409"/>
      <c r="AV33" s="409"/>
      <c r="AW33" s="409"/>
      <c r="AX33" s="409"/>
      <c r="AY33" s="409"/>
      <c r="AZ33" s="409"/>
      <c r="BA33" s="409"/>
      <c r="BB33" s="409"/>
      <c r="BC33" s="409"/>
      <c r="BD33" s="201"/>
      <c r="BE33" s="409" t="s">
        <v>189</v>
      </c>
      <c r="BF33" s="409"/>
      <c r="BG33" s="409" t="s">
        <v>190</v>
      </c>
      <c r="BH33" s="409"/>
      <c r="BI33" s="409"/>
      <c r="BJ33" s="409"/>
      <c r="BK33" s="409"/>
      <c r="BL33" s="409"/>
      <c r="BM33" s="409"/>
      <c r="BN33" s="409"/>
      <c r="BO33" s="409"/>
      <c r="BP33" s="409"/>
      <c r="BQ33" s="409"/>
      <c r="BR33" s="409"/>
      <c r="BS33" s="409"/>
      <c r="BT33" s="409"/>
      <c r="BU33" s="409"/>
      <c r="BV33" s="201"/>
      <c r="BW33" s="444" t="s">
        <v>189</v>
      </c>
      <c r="BX33" s="444"/>
      <c r="BY33" s="409" t="s">
        <v>191</v>
      </c>
      <c r="BZ33" s="409"/>
      <c r="CA33" s="409"/>
      <c r="CB33" s="409"/>
      <c r="CC33" s="409"/>
      <c r="CD33" s="409"/>
      <c r="CE33" s="409"/>
      <c r="CF33" s="409"/>
      <c r="CG33" s="409"/>
      <c r="CH33" s="409"/>
      <c r="CI33" s="409"/>
      <c r="CJ33" s="409"/>
      <c r="CK33" s="409"/>
      <c r="CL33" s="409"/>
      <c r="CM33" s="409"/>
      <c r="CN33" s="200"/>
      <c r="CO33" s="444" t="s">
        <v>187</v>
      </c>
      <c r="CP33" s="444"/>
      <c r="CQ33" s="409" t="s">
        <v>192</v>
      </c>
      <c r="CR33" s="409"/>
      <c r="CS33" s="409"/>
      <c r="CT33" s="409"/>
      <c r="CU33" s="409"/>
      <c r="CV33" s="409"/>
      <c r="CW33" s="409"/>
      <c r="CX33" s="409"/>
      <c r="CY33" s="409"/>
      <c r="CZ33" s="409"/>
      <c r="DA33" s="409"/>
      <c r="DB33" s="409"/>
      <c r="DC33" s="409"/>
      <c r="DD33" s="409"/>
      <c r="DE33" s="409"/>
      <c r="DF33" s="200"/>
      <c r="DG33" s="609" t="s">
        <v>193</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75"/>
      <c r="AM34" s="610">
        <f>IF(AO34="","",MAX(C34:D43,U34:V43)+1)</f>
        <v>6</v>
      </c>
      <c r="AN34" s="610"/>
      <c r="AO34" s="611" t="str">
        <f>IF('各会計、関係団体の財政状況及び健全化判断比率'!B32="","",'各会計、関係団体の財政状況及び健全化判断比率'!B32)</f>
        <v>下水道事業会計</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7</v>
      </c>
      <c r="BX34" s="610"/>
      <c r="BY34" s="611" t="str">
        <f>IF('各会計、関係団体の財政状況及び健全化判断比率'!B68="","",'各会計、関係団体の財政状況及び健全化判断比率'!B68)</f>
        <v>柳泉園組合</v>
      </c>
      <c r="BZ34" s="611"/>
      <c r="CA34" s="611"/>
      <c r="CB34" s="611"/>
      <c r="CC34" s="611"/>
      <c r="CD34" s="611"/>
      <c r="CE34" s="611"/>
      <c r="CF34" s="611"/>
      <c r="CG34" s="611"/>
      <c r="CH34" s="611"/>
      <c r="CI34" s="611"/>
      <c r="CJ34" s="611"/>
      <c r="CK34" s="611"/>
      <c r="CL34" s="611"/>
      <c r="CM34" s="611"/>
      <c r="CN34" s="175"/>
      <c r="CO34" s="610">
        <f>IF(CQ34="","",MAX(C34:D43,U34:V43,AM34:AN43,BE34:BF43,BW34:BX43)+1)</f>
        <v>17</v>
      </c>
      <c r="CP34" s="610"/>
      <c r="CQ34" s="611" t="str">
        <f>IF('各会計、関係団体の財政状況及び健全化判断比率'!BS7="","",'各会計、関係団体の財政状況及び健全化判断比率'!BS7)</f>
        <v>清瀬都市開発株式会社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8</v>
      </c>
      <c r="BX35" s="610"/>
      <c r="BY35" s="611" t="str">
        <f>IF('各会計、関係団体の財政状況及び健全化判断比率'!B69="","",'各会計、関係団体の財政状況及び健全化判断比率'!B69)</f>
        <v>東京都市町村職員退職手当組合</v>
      </c>
      <c r="BZ35" s="611"/>
      <c r="CA35" s="611"/>
      <c r="CB35" s="611"/>
      <c r="CC35" s="611"/>
      <c r="CD35" s="611"/>
      <c r="CE35" s="611"/>
      <c r="CF35" s="611"/>
      <c r="CG35" s="611"/>
      <c r="CH35" s="611"/>
      <c r="CI35" s="611"/>
      <c r="CJ35" s="611"/>
      <c r="CK35" s="611"/>
      <c r="CL35" s="611"/>
      <c r="CM35" s="611"/>
      <c r="CN35" s="175"/>
      <c r="CO35" s="610">
        <f t="shared" ref="CO35:CO43" si="3">IF(CQ35="","",CO34+1)</f>
        <v>18</v>
      </c>
      <c r="CP35" s="610"/>
      <c r="CQ35" s="611" t="str">
        <f>IF('各会計、関係団体の財政状況及び健全化判断比率'!BS8="","",'各会計、関係団体の財政状況及び健全化判断比率'!BS8)</f>
        <v>清瀬市土地開発公社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9</v>
      </c>
      <c r="BX36" s="610"/>
      <c r="BY36" s="611" t="str">
        <f>IF('各会計、関係団体の財政状況及び健全化判断比率'!B70="","",'各会計、関係団体の財政状況及び健全化判断比率'!B70)</f>
        <v>東京都市町村議会議員公務災害補償等組合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f t="shared" si="4"/>
        <v>5</v>
      </c>
      <c r="V37" s="610"/>
      <c r="W37" s="611" t="str">
        <f>IF('各会計、関係団体の財政状況及び健全化判断比率'!B31="","",'各会計、関係団体の財政状況及び健全化判断比率'!B31)</f>
        <v>駐車場事業特別会計</v>
      </c>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10</v>
      </c>
      <c r="BX37" s="610"/>
      <c r="BY37" s="611" t="str">
        <f>IF('各会計、関係団体の財政状況及び健全化判断比率'!B71="","",'各会計、関係団体の財政状況及び健全化判断比率'!B71)</f>
        <v>東京たま広域資源循環組合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11</v>
      </c>
      <c r="BX38" s="610"/>
      <c r="BY38" s="611" t="str">
        <f>IF('各会計、関係団体の財政状況及び健全化判断比率'!B72="","",'各会計、関係団体の財政状況及び健全化判断比率'!B72)</f>
        <v>東京市町村総合事務組合（一般会計）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12</v>
      </c>
      <c r="BX39" s="610"/>
      <c r="BY39" s="611" t="str">
        <f>IF('各会計、関係団体の財政状況及び健全化判断比率'!B73="","",'各会計、関係団体の財政状況及び健全化判断比率'!B73)</f>
        <v>多摩六都科学館組合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13</v>
      </c>
      <c r="BX40" s="610"/>
      <c r="BY40" s="611" t="str">
        <f>IF('各会計、関係団体の財政状況及び健全化判断比率'!B74="","",'各会計、関係団体の財政状況及び健全化判断比率'!B74)</f>
        <v>昭和病院企業団</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14</v>
      </c>
      <c r="BX41" s="610"/>
      <c r="BY41" s="611" t="str">
        <f>IF('各会計、関係団体の財政状況及び健全化判断比率'!B75="","",'各会計、関係団体の財政状況及び健全化判断比率'!B75)</f>
        <v>東京都後期高齢者医療広域連合（一般会計）</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f t="shared" si="2"/>
        <v>15</v>
      </c>
      <c r="BX42" s="610"/>
      <c r="BY42" s="611" t="str">
        <f>IF('各会計、関係団体の財政状況及び健全化判断比率'!B76="","",'各会計、関係団体の財政状況及び健全化判断比率'!B76)</f>
        <v>東京都後期高齢者医療広域連合（後期高齢者医療特別会計）</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f t="shared" si="2"/>
        <v>16</v>
      </c>
      <c r="BX43" s="610"/>
      <c r="BY43" s="611" t="str">
        <f>IF('各会計、関係団体の財政状況及び健全化判断比率'!B77="","",'各会計、関係団体の財政状況及び健全化判断比率'!B77)</f>
        <v>東京市町村総合事務組合（交通災害共済事業特別会計）</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194</v>
      </c>
      <c r="E46" s="613" t="s">
        <v>195</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196</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197</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198</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199</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200</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201</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202</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Pb5gKUHq39X/Oe6zfnyBFUZvCCcbNuu2WIqNvEXhnXXWVD362KZu/rm5Rp7d11zPb/X58joKBkVzrE53sjlUPw==" saltValue="S2v1cgJorNwQYVAvUW/jf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62" t="s">
        <v>532</v>
      </c>
      <c r="D34" s="1162"/>
      <c r="E34" s="1163"/>
      <c r="F34" s="32">
        <v>4.4400000000000004</v>
      </c>
      <c r="G34" s="33">
        <v>7.43</v>
      </c>
      <c r="H34" s="33">
        <v>12.8</v>
      </c>
      <c r="I34" s="33">
        <v>14.46</v>
      </c>
      <c r="J34" s="34">
        <v>10.57</v>
      </c>
      <c r="K34" s="22"/>
      <c r="L34" s="22"/>
      <c r="M34" s="22"/>
      <c r="N34" s="22"/>
      <c r="O34" s="22"/>
      <c r="P34" s="22"/>
    </row>
    <row r="35" spans="1:16" ht="39" customHeight="1" x14ac:dyDescent="0.2">
      <c r="A35" s="22"/>
      <c r="B35" s="35"/>
      <c r="C35" s="1158" t="s">
        <v>533</v>
      </c>
      <c r="D35" s="1158"/>
      <c r="E35" s="1159"/>
      <c r="F35" s="36">
        <v>1</v>
      </c>
      <c r="G35" s="37">
        <v>1.5</v>
      </c>
      <c r="H35" s="37">
        <v>2.15</v>
      </c>
      <c r="I35" s="37">
        <v>3.26</v>
      </c>
      <c r="J35" s="38">
        <v>3.27</v>
      </c>
      <c r="K35" s="22"/>
      <c r="L35" s="22"/>
      <c r="M35" s="22"/>
      <c r="N35" s="22"/>
      <c r="O35" s="22"/>
      <c r="P35" s="22"/>
    </row>
    <row r="36" spans="1:16" ht="39" customHeight="1" x14ac:dyDescent="0.2">
      <c r="A36" s="22"/>
      <c r="B36" s="35"/>
      <c r="C36" s="1158" t="s">
        <v>534</v>
      </c>
      <c r="D36" s="1158"/>
      <c r="E36" s="1159"/>
      <c r="F36" s="36">
        <v>1.22</v>
      </c>
      <c r="G36" s="37">
        <v>2.06</v>
      </c>
      <c r="H36" s="37">
        <v>2.42</v>
      </c>
      <c r="I36" s="37">
        <v>2.34</v>
      </c>
      <c r="J36" s="38">
        <v>2.41</v>
      </c>
      <c r="K36" s="22"/>
      <c r="L36" s="22"/>
      <c r="M36" s="22"/>
      <c r="N36" s="22"/>
      <c r="O36" s="22"/>
      <c r="P36" s="22"/>
    </row>
    <row r="37" spans="1:16" ht="39" customHeight="1" x14ac:dyDescent="0.2">
      <c r="A37" s="22"/>
      <c r="B37" s="35"/>
      <c r="C37" s="1158" t="s">
        <v>535</v>
      </c>
      <c r="D37" s="1158"/>
      <c r="E37" s="1159"/>
      <c r="F37" s="36">
        <v>0.67</v>
      </c>
      <c r="G37" s="37">
        <v>2.09</v>
      </c>
      <c r="H37" s="37">
        <v>0.66</v>
      </c>
      <c r="I37" s="37">
        <v>1.2</v>
      </c>
      <c r="J37" s="38">
        <v>0.72</v>
      </c>
      <c r="K37" s="22"/>
      <c r="L37" s="22"/>
      <c r="M37" s="22"/>
      <c r="N37" s="22"/>
      <c r="O37" s="22"/>
      <c r="P37" s="22"/>
    </row>
    <row r="38" spans="1:16" ht="39" customHeight="1" x14ac:dyDescent="0.2">
      <c r="A38" s="22"/>
      <c r="B38" s="35"/>
      <c r="C38" s="1158" t="s">
        <v>536</v>
      </c>
      <c r="D38" s="1158"/>
      <c r="E38" s="1159"/>
      <c r="F38" s="36">
        <v>0.06</v>
      </c>
      <c r="G38" s="37">
        <v>0.16</v>
      </c>
      <c r="H38" s="37">
        <v>0.09</v>
      </c>
      <c r="I38" s="37">
        <v>0.16</v>
      </c>
      <c r="J38" s="38">
        <v>0.09</v>
      </c>
      <c r="K38" s="22"/>
      <c r="L38" s="22"/>
      <c r="M38" s="22"/>
      <c r="N38" s="22"/>
      <c r="O38" s="22"/>
      <c r="P38" s="22"/>
    </row>
    <row r="39" spans="1:16" ht="39" customHeight="1" x14ac:dyDescent="0.2">
      <c r="A39" s="22"/>
      <c r="B39" s="35"/>
      <c r="C39" s="1158" t="s">
        <v>537</v>
      </c>
      <c r="D39" s="1158"/>
      <c r="E39" s="1159"/>
      <c r="F39" s="36">
        <v>0.02</v>
      </c>
      <c r="G39" s="37">
        <v>0.02</v>
      </c>
      <c r="H39" s="37">
        <v>7.0000000000000007E-2</v>
      </c>
      <c r="I39" s="37">
        <v>0.02</v>
      </c>
      <c r="J39" s="38">
        <v>0.05</v>
      </c>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538</v>
      </c>
      <c r="D42" s="1158"/>
      <c r="E42" s="1159"/>
      <c r="F42" s="36" t="s">
        <v>487</v>
      </c>
      <c r="G42" s="37" t="s">
        <v>487</v>
      </c>
      <c r="H42" s="37" t="s">
        <v>487</v>
      </c>
      <c r="I42" s="37" t="s">
        <v>487</v>
      </c>
      <c r="J42" s="38" t="s">
        <v>487</v>
      </c>
      <c r="K42" s="22"/>
      <c r="L42" s="22"/>
      <c r="M42" s="22"/>
      <c r="N42" s="22"/>
      <c r="O42" s="22"/>
      <c r="P42" s="22"/>
    </row>
    <row r="43" spans="1:16" ht="39" customHeight="1" thickBot="1" x14ac:dyDescent="0.25">
      <c r="A43" s="22"/>
      <c r="B43" s="40"/>
      <c r="C43" s="1160" t="s">
        <v>539</v>
      </c>
      <c r="D43" s="1160"/>
      <c r="E43" s="1161"/>
      <c r="F43" s="41" t="s">
        <v>487</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4WroELPfYbq9k0rGQW+lXrjmCg+kiUTYKmZgVxvb6ECI9TFJu5XHVKogRokj8pYS3xGwUm/SKZIuXKfR7imujQ==" saltValue="AyqytwslG2gR8c4H7u4EL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64" t="s">
        <v>9</v>
      </c>
      <c r="C45" s="1165"/>
      <c r="D45" s="56"/>
      <c r="E45" s="1170" t="s">
        <v>10</v>
      </c>
      <c r="F45" s="1170"/>
      <c r="G45" s="1170"/>
      <c r="H45" s="1170"/>
      <c r="I45" s="1170"/>
      <c r="J45" s="1171"/>
      <c r="K45" s="57">
        <v>1877</v>
      </c>
      <c r="L45" s="58">
        <v>1913</v>
      </c>
      <c r="M45" s="58">
        <v>1946</v>
      </c>
      <c r="N45" s="58">
        <v>1947</v>
      </c>
      <c r="O45" s="59">
        <v>1967</v>
      </c>
      <c r="P45" s="46"/>
      <c r="Q45" s="46"/>
      <c r="R45" s="46"/>
      <c r="S45" s="46"/>
      <c r="T45" s="46"/>
      <c r="U45" s="46"/>
    </row>
    <row r="46" spans="1:21" ht="30.75" customHeight="1" x14ac:dyDescent="0.2">
      <c r="A46" s="46"/>
      <c r="B46" s="1166"/>
      <c r="C46" s="1167"/>
      <c r="D46" s="60"/>
      <c r="E46" s="1172" t="s">
        <v>11</v>
      </c>
      <c r="F46" s="1172"/>
      <c r="G46" s="1172"/>
      <c r="H46" s="1172"/>
      <c r="I46" s="1172"/>
      <c r="J46" s="1173"/>
      <c r="K46" s="61" t="s">
        <v>487</v>
      </c>
      <c r="L46" s="62" t="s">
        <v>487</v>
      </c>
      <c r="M46" s="62" t="s">
        <v>487</v>
      </c>
      <c r="N46" s="62" t="s">
        <v>487</v>
      </c>
      <c r="O46" s="63" t="s">
        <v>487</v>
      </c>
      <c r="P46" s="46"/>
      <c r="Q46" s="46"/>
      <c r="R46" s="46"/>
      <c r="S46" s="46"/>
      <c r="T46" s="46"/>
      <c r="U46" s="46"/>
    </row>
    <row r="47" spans="1:21" ht="30.75" customHeight="1" x14ac:dyDescent="0.2">
      <c r="A47" s="46"/>
      <c r="B47" s="1166"/>
      <c r="C47" s="1167"/>
      <c r="D47" s="60"/>
      <c r="E47" s="1172" t="s">
        <v>12</v>
      </c>
      <c r="F47" s="1172"/>
      <c r="G47" s="1172"/>
      <c r="H47" s="1172"/>
      <c r="I47" s="1172"/>
      <c r="J47" s="1173"/>
      <c r="K47" s="61" t="s">
        <v>487</v>
      </c>
      <c r="L47" s="62" t="s">
        <v>487</v>
      </c>
      <c r="M47" s="62" t="s">
        <v>487</v>
      </c>
      <c r="N47" s="62" t="s">
        <v>487</v>
      </c>
      <c r="O47" s="63" t="s">
        <v>487</v>
      </c>
      <c r="P47" s="46"/>
      <c r="Q47" s="46"/>
      <c r="R47" s="46"/>
      <c r="S47" s="46"/>
      <c r="T47" s="46"/>
      <c r="U47" s="46"/>
    </row>
    <row r="48" spans="1:21" ht="30.75" customHeight="1" x14ac:dyDescent="0.2">
      <c r="A48" s="46"/>
      <c r="B48" s="1166"/>
      <c r="C48" s="1167"/>
      <c r="D48" s="60"/>
      <c r="E48" s="1172" t="s">
        <v>13</v>
      </c>
      <c r="F48" s="1172"/>
      <c r="G48" s="1172"/>
      <c r="H48" s="1172"/>
      <c r="I48" s="1172"/>
      <c r="J48" s="1173"/>
      <c r="K48" s="61">
        <v>48</v>
      </c>
      <c r="L48" s="62">
        <v>38</v>
      </c>
      <c r="M48" s="62">
        <v>33</v>
      </c>
      <c r="N48" s="62">
        <v>38</v>
      </c>
      <c r="O48" s="63">
        <v>39</v>
      </c>
      <c r="P48" s="46"/>
      <c r="Q48" s="46"/>
      <c r="R48" s="46"/>
      <c r="S48" s="46"/>
      <c r="T48" s="46"/>
      <c r="U48" s="46"/>
    </row>
    <row r="49" spans="1:21" ht="30.75" customHeight="1" x14ac:dyDescent="0.2">
      <c r="A49" s="46"/>
      <c r="B49" s="1166"/>
      <c r="C49" s="1167"/>
      <c r="D49" s="60"/>
      <c r="E49" s="1172" t="s">
        <v>14</v>
      </c>
      <c r="F49" s="1172"/>
      <c r="G49" s="1172"/>
      <c r="H49" s="1172"/>
      <c r="I49" s="1172"/>
      <c r="J49" s="1173"/>
      <c r="K49" s="61">
        <v>60</v>
      </c>
      <c r="L49" s="62">
        <v>42</v>
      </c>
      <c r="M49" s="62">
        <v>22</v>
      </c>
      <c r="N49" s="62">
        <v>14</v>
      </c>
      <c r="O49" s="63">
        <v>10</v>
      </c>
      <c r="P49" s="46"/>
      <c r="Q49" s="46"/>
      <c r="R49" s="46"/>
      <c r="S49" s="46"/>
      <c r="T49" s="46"/>
      <c r="U49" s="46"/>
    </row>
    <row r="50" spans="1:21" ht="30.75" customHeight="1" x14ac:dyDescent="0.2">
      <c r="A50" s="46"/>
      <c r="B50" s="1166"/>
      <c r="C50" s="1167"/>
      <c r="D50" s="60"/>
      <c r="E50" s="1172" t="s">
        <v>15</v>
      </c>
      <c r="F50" s="1172"/>
      <c r="G50" s="1172"/>
      <c r="H50" s="1172"/>
      <c r="I50" s="1172"/>
      <c r="J50" s="1173"/>
      <c r="K50" s="61">
        <v>3</v>
      </c>
      <c r="L50" s="62">
        <v>4</v>
      </c>
      <c r="M50" s="62">
        <v>3</v>
      </c>
      <c r="N50" s="62">
        <v>2</v>
      </c>
      <c r="O50" s="63">
        <v>3</v>
      </c>
      <c r="P50" s="46"/>
      <c r="Q50" s="46"/>
      <c r="R50" s="46"/>
      <c r="S50" s="46"/>
      <c r="T50" s="46"/>
      <c r="U50" s="46"/>
    </row>
    <row r="51" spans="1:21" ht="30.75" customHeight="1" x14ac:dyDescent="0.2">
      <c r="A51" s="46"/>
      <c r="B51" s="1168"/>
      <c r="C51" s="1169"/>
      <c r="D51" s="64"/>
      <c r="E51" s="1172" t="s">
        <v>16</v>
      </c>
      <c r="F51" s="1172"/>
      <c r="G51" s="1172"/>
      <c r="H51" s="1172"/>
      <c r="I51" s="1172"/>
      <c r="J51" s="1173"/>
      <c r="K51" s="61" t="s">
        <v>487</v>
      </c>
      <c r="L51" s="62">
        <v>1</v>
      </c>
      <c r="M51" s="62">
        <v>0</v>
      </c>
      <c r="N51" s="62" t="s">
        <v>487</v>
      </c>
      <c r="O51" s="63" t="s">
        <v>487</v>
      </c>
      <c r="P51" s="46"/>
      <c r="Q51" s="46"/>
      <c r="R51" s="46"/>
      <c r="S51" s="46"/>
      <c r="T51" s="46"/>
      <c r="U51" s="46"/>
    </row>
    <row r="52" spans="1:21" ht="30.75" customHeight="1" x14ac:dyDescent="0.2">
      <c r="A52" s="46"/>
      <c r="B52" s="1174" t="s">
        <v>17</v>
      </c>
      <c r="C52" s="1175"/>
      <c r="D52" s="64"/>
      <c r="E52" s="1172" t="s">
        <v>18</v>
      </c>
      <c r="F52" s="1172"/>
      <c r="G52" s="1172"/>
      <c r="H52" s="1172"/>
      <c r="I52" s="1172"/>
      <c r="J52" s="1173"/>
      <c r="K52" s="61">
        <v>1483</v>
      </c>
      <c r="L52" s="62">
        <v>1372</v>
      </c>
      <c r="M52" s="62">
        <v>1408</v>
      </c>
      <c r="N52" s="62">
        <v>1413</v>
      </c>
      <c r="O52" s="63">
        <v>1390</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505</v>
      </c>
      <c r="L53" s="67">
        <v>626</v>
      </c>
      <c r="M53" s="67">
        <v>596</v>
      </c>
      <c r="N53" s="67">
        <v>588</v>
      </c>
      <c r="O53" s="68">
        <v>629</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540</v>
      </c>
      <c r="L57" s="79" t="s">
        <v>541</v>
      </c>
      <c r="M57" s="79" t="s">
        <v>542</v>
      </c>
      <c r="N57" s="79" t="s">
        <v>543</v>
      </c>
      <c r="O57" s="80" t="s">
        <v>544</v>
      </c>
      <c r="P57" s="46"/>
      <c r="Q57" s="46"/>
      <c r="R57" s="46"/>
      <c r="S57" s="46"/>
      <c r="T57" s="46"/>
      <c r="U57" s="46"/>
    </row>
    <row r="58" spans="1:21" ht="31.5" customHeight="1" x14ac:dyDescent="0.2">
      <c r="B58" s="1180" t="s">
        <v>24</v>
      </c>
      <c r="C58" s="1181"/>
      <c r="D58" s="1186" t="s">
        <v>25</v>
      </c>
      <c r="E58" s="1187"/>
      <c r="F58" s="1187"/>
      <c r="G58" s="1187"/>
      <c r="H58" s="1187"/>
      <c r="I58" s="1187"/>
      <c r="J58" s="1188"/>
      <c r="K58" s="81"/>
      <c r="L58" s="82"/>
      <c r="M58" s="82"/>
      <c r="N58" s="82"/>
      <c r="O58" s="83"/>
    </row>
    <row r="59" spans="1:21" ht="31.5" customHeight="1" x14ac:dyDescent="0.2">
      <c r="B59" s="1182"/>
      <c r="C59" s="1183"/>
      <c r="D59" s="1189" t="s">
        <v>26</v>
      </c>
      <c r="E59" s="1190"/>
      <c r="F59" s="1190"/>
      <c r="G59" s="1190"/>
      <c r="H59" s="1190"/>
      <c r="I59" s="1190"/>
      <c r="J59" s="1191"/>
      <c r="K59" s="84"/>
      <c r="L59" s="85"/>
      <c r="M59" s="85"/>
      <c r="N59" s="85"/>
      <c r="O59" s="86"/>
    </row>
    <row r="60" spans="1:21" ht="31.5" customHeight="1" thickBot="1" x14ac:dyDescent="0.25">
      <c r="B60" s="1184"/>
      <c r="C60" s="1185"/>
      <c r="D60" s="1192" t="s">
        <v>27</v>
      </c>
      <c r="E60" s="1193"/>
      <c r="F60" s="1193"/>
      <c r="G60" s="1193"/>
      <c r="H60" s="1193"/>
      <c r="I60" s="1193"/>
      <c r="J60" s="1194"/>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uNMNaJKvdjwbDi8zO5L6w2pHdp9+dratMOlDIBbF+x5PcKqIeKTq2C1qCljx4gZBgU+fb/Q0p4JnamPz3CRqbA==" saltValue="YdG+tfGY9Dpy9jbV0ka+V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95" t="s">
        <v>30</v>
      </c>
      <c r="C41" s="1196"/>
      <c r="D41" s="103"/>
      <c r="E41" s="1201" t="s">
        <v>31</v>
      </c>
      <c r="F41" s="1201"/>
      <c r="G41" s="1201"/>
      <c r="H41" s="1202"/>
      <c r="I41" s="342">
        <v>19886</v>
      </c>
      <c r="J41" s="343">
        <v>21336</v>
      </c>
      <c r="K41" s="343">
        <v>21463</v>
      </c>
      <c r="L41" s="343">
        <v>20938</v>
      </c>
      <c r="M41" s="344">
        <v>20163</v>
      </c>
    </row>
    <row r="42" spans="2:13" ht="27.75" customHeight="1" x14ac:dyDescent="0.2">
      <c r="B42" s="1197"/>
      <c r="C42" s="1198"/>
      <c r="D42" s="104"/>
      <c r="E42" s="1203" t="s">
        <v>32</v>
      </c>
      <c r="F42" s="1203"/>
      <c r="G42" s="1203"/>
      <c r="H42" s="1204"/>
      <c r="I42" s="345">
        <v>880</v>
      </c>
      <c r="J42" s="346">
        <v>1561</v>
      </c>
      <c r="K42" s="346">
        <v>2139</v>
      </c>
      <c r="L42" s="346">
        <v>2431</v>
      </c>
      <c r="M42" s="347">
        <v>2435</v>
      </c>
    </row>
    <row r="43" spans="2:13" ht="27.75" customHeight="1" x14ac:dyDescent="0.2">
      <c r="B43" s="1197"/>
      <c r="C43" s="1198"/>
      <c r="D43" s="104"/>
      <c r="E43" s="1203" t="s">
        <v>33</v>
      </c>
      <c r="F43" s="1203"/>
      <c r="G43" s="1203"/>
      <c r="H43" s="1204"/>
      <c r="I43" s="345">
        <v>336</v>
      </c>
      <c r="J43" s="346">
        <v>295</v>
      </c>
      <c r="K43" s="346">
        <v>350</v>
      </c>
      <c r="L43" s="346">
        <v>385</v>
      </c>
      <c r="M43" s="347">
        <v>427</v>
      </c>
    </row>
    <row r="44" spans="2:13" ht="27.75" customHeight="1" x14ac:dyDescent="0.2">
      <c r="B44" s="1197"/>
      <c r="C44" s="1198"/>
      <c r="D44" s="104"/>
      <c r="E44" s="1203" t="s">
        <v>34</v>
      </c>
      <c r="F44" s="1203"/>
      <c r="G44" s="1203"/>
      <c r="H44" s="1204"/>
      <c r="I44" s="345">
        <v>188</v>
      </c>
      <c r="J44" s="346">
        <v>148</v>
      </c>
      <c r="K44" s="346">
        <v>119</v>
      </c>
      <c r="L44" s="346">
        <v>106</v>
      </c>
      <c r="M44" s="347">
        <v>91</v>
      </c>
    </row>
    <row r="45" spans="2:13" ht="27.75" customHeight="1" x14ac:dyDescent="0.2">
      <c r="B45" s="1197"/>
      <c r="C45" s="1198"/>
      <c r="D45" s="104"/>
      <c r="E45" s="1203" t="s">
        <v>35</v>
      </c>
      <c r="F45" s="1203"/>
      <c r="G45" s="1203"/>
      <c r="H45" s="1204"/>
      <c r="I45" s="345">
        <v>4400</v>
      </c>
      <c r="J45" s="346">
        <v>4328</v>
      </c>
      <c r="K45" s="346">
        <v>4259</v>
      </c>
      <c r="L45" s="346">
        <v>4167</v>
      </c>
      <c r="M45" s="347">
        <v>4107</v>
      </c>
    </row>
    <row r="46" spans="2:13" ht="27.75" customHeight="1" x14ac:dyDescent="0.2">
      <c r="B46" s="1197"/>
      <c r="C46" s="1198"/>
      <c r="D46" s="105"/>
      <c r="E46" s="1203" t="s">
        <v>36</v>
      </c>
      <c r="F46" s="1203"/>
      <c r="G46" s="1203"/>
      <c r="H46" s="1204"/>
      <c r="I46" s="345">
        <v>42</v>
      </c>
      <c r="J46" s="346">
        <v>199</v>
      </c>
      <c r="K46" s="346">
        <v>30</v>
      </c>
      <c r="L46" s="346">
        <v>26</v>
      </c>
      <c r="M46" s="347">
        <v>23</v>
      </c>
    </row>
    <row r="47" spans="2:13" ht="27.75" customHeight="1" x14ac:dyDescent="0.2">
      <c r="B47" s="1197"/>
      <c r="C47" s="1198"/>
      <c r="D47" s="106"/>
      <c r="E47" s="1205" t="s">
        <v>37</v>
      </c>
      <c r="F47" s="1206"/>
      <c r="G47" s="1206"/>
      <c r="H47" s="1207"/>
      <c r="I47" s="345" t="s">
        <v>487</v>
      </c>
      <c r="J47" s="346" t="s">
        <v>487</v>
      </c>
      <c r="K47" s="346" t="s">
        <v>487</v>
      </c>
      <c r="L47" s="346" t="s">
        <v>487</v>
      </c>
      <c r="M47" s="347" t="s">
        <v>487</v>
      </c>
    </row>
    <row r="48" spans="2:13" ht="27.75" customHeight="1" x14ac:dyDescent="0.2">
      <c r="B48" s="1197"/>
      <c r="C48" s="1198"/>
      <c r="D48" s="104"/>
      <c r="E48" s="1203" t="s">
        <v>38</v>
      </c>
      <c r="F48" s="1203"/>
      <c r="G48" s="1203"/>
      <c r="H48" s="1204"/>
      <c r="I48" s="345" t="s">
        <v>487</v>
      </c>
      <c r="J48" s="346" t="s">
        <v>487</v>
      </c>
      <c r="K48" s="346" t="s">
        <v>487</v>
      </c>
      <c r="L48" s="346" t="s">
        <v>487</v>
      </c>
      <c r="M48" s="347" t="s">
        <v>487</v>
      </c>
    </row>
    <row r="49" spans="2:13" ht="27.75" customHeight="1" x14ac:dyDescent="0.2">
      <c r="B49" s="1199"/>
      <c r="C49" s="1200"/>
      <c r="D49" s="104"/>
      <c r="E49" s="1203" t="s">
        <v>39</v>
      </c>
      <c r="F49" s="1203"/>
      <c r="G49" s="1203"/>
      <c r="H49" s="1204"/>
      <c r="I49" s="345" t="s">
        <v>487</v>
      </c>
      <c r="J49" s="346" t="s">
        <v>487</v>
      </c>
      <c r="K49" s="346" t="s">
        <v>487</v>
      </c>
      <c r="L49" s="346" t="s">
        <v>487</v>
      </c>
      <c r="M49" s="347" t="s">
        <v>487</v>
      </c>
    </row>
    <row r="50" spans="2:13" ht="27.75" customHeight="1" x14ac:dyDescent="0.2">
      <c r="B50" s="1208" t="s">
        <v>40</v>
      </c>
      <c r="C50" s="1209"/>
      <c r="D50" s="107"/>
      <c r="E50" s="1203" t="s">
        <v>41</v>
      </c>
      <c r="F50" s="1203"/>
      <c r="G50" s="1203"/>
      <c r="H50" s="1204"/>
      <c r="I50" s="345">
        <v>5109</v>
      </c>
      <c r="J50" s="346">
        <v>3964</v>
      </c>
      <c r="K50" s="346">
        <v>4160</v>
      </c>
      <c r="L50" s="346">
        <v>4406</v>
      </c>
      <c r="M50" s="347">
        <v>5432</v>
      </c>
    </row>
    <row r="51" spans="2:13" ht="27.75" customHeight="1" x14ac:dyDescent="0.2">
      <c r="B51" s="1197"/>
      <c r="C51" s="1198"/>
      <c r="D51" s="104"/>
      <c r="E51" s="1203" t="s">
        <v>42</v>
      </c>
      <c r="F51" s="1203"/>
      <c r="G51" s="1203"/>
      <c r="H51" s="1204"/>
      <c r="I51" s="345">
        <v>1274</v>
      </c>
      <c r="J51" s="346">
        <v>1315</v>
      </c>
      <c r="K51" s="346">
        <v>1968</v>
      </c>
      <c r="L51" s="346">
        <v>2384</v>
      </c>
      <c r="M51" s="347">
        <v>2763</v>
      </c>
    </row>
    <row r="52" spans="2:13" ht="27.75" customHeight="1" x14ac:dyDescent="0.2">
      <c r="B52" s="1199"/>
      <c r="C52" s="1200"/>
      <c r="D52" s="104"/>
      <c r="E52" s="1203" t="s">
        <v>43</v>
      </c>
      <c r="F52" s="1203"/>
      <c r="G52" s="1203"/>
      <c r="H52" s="1204"/>
      <c r="I52" s="345">
        <v>15996</v>
      </c>
      <c r="J52" s="346">
        <v>16566</v>
      </c>
      <c r="K52" s="346">
        <v>16557</v>
      </c>
      <c r="L52" s="346">
        <v>15869</v>
      </c>
      <c r="M52" s="347">
        <v>14955</v>
      </c>
    </row>
    <row r="53" spans="2:13" ht="27.75" customHeight="1" thickBot="1" x14ac:dyDescent="0.25">
      <c r="B53" s="1210" t="s">
        <v>19</v>
      </c>
      <c r="C53" s="1211"/>
      <c r="D53" s="108"/>
      <c r="E53" s="1212" t="s">
        <v>44</v>
      </c>
      <c r="F53" s="1212"/>
      <c r="G53" s="1212"/>
      <c r="H53" s="1213"/>
      <c r="I53" s="348">
        <v>3353</v>
      </c>
      <c r="J53" s="349">
        <v>6021</v>
      </c>
      <c r="K53" s="349">
        <v>5676</v>
      </c>
      <c r="L53" s="349">
        <v>5393</v>
      </c>
      <c r="M53" s="350">
        <v>4096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OKd1orC8WfGAyi2I05KT618Z2fcO+7aNUyV9wWkfor/4OLPPYKpEvfn2BGFJ7F7AFzG1IuO334NE3OWrI0fzBw==" saltValue="y8/kUHQyLDaxqpgqx5v3x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222" t="s">
        <v>46</v>
      </c>
      <c r="D55" s="1222"/>
      <c r="E55" s="1223"/>
      <c r="F55" s="120">
        <v>1184</v>
      </c>
      <c r="G55" s="120">
        <v>1251</v>
      </c>
      <c r="H55" s="121">
        <v>1766</v>
      </c>
    </row>
    <row r="56" spans="2:8" ht="52.5" customHeight="1" x14ac:dyDescent="0.2">
      <c r="B56" s="122"/>
      <c r="C56" s="1224" t="s">
        <v>47</v>
      </c>
      <c r="D56" s="1224"/>
      <c r="E56" s="1225"/>
      <c r="F56" s="123">
        <v>489</v>
      </c>
      <c r="G56" s="123">
        <v>489</v>
      </c>
      <c r="H56" s="124">
        <v>571</v>
      </c>
    </row>
    <row r="57" spans="2:8" ht="53.25" customHeight="1" x14ac:dyDescent="0.2">
      <c r="B57" s="122"/>
      <c r="C57" s="1226" t="s">
        <v>48</v>
      </c>
      <c r="D57" s="1226"/>
      <c r="E57" s="1227"/>
      <c r="F57" s="125">
        <v>1900</v>
      </c>
      <c r="G57" s="125">
        <v>1997</v>
      </c>
      <c r="H57" s="126">
        <v>2342</v>
      </c>
    </row>
    <row r="58" spans="2:8" ht="45.75" customHeight="1" x14ac:dyDescent="0.2">
      <c r="B58" s="127"/>
      <c r="C58" s="1214" t="s">
        <v>558</v>
      </c>
      <c r="D58" s="1215"/>
      <c r="E58" s="1216"/>
      <c r="F58" s="128">
        <v>1573</v>
      </c>
      <c r="G58" s="128">
        <v>1668</v>
      </c>
      <c r="H58" s="129">
        <v>2151</v>
      </c>
    </row>
    <row r="59" spans="2:8" ht="45.75" customHeight="1" x14ac:dyDescent="0.2">
      <c r="B59" s="127"/>
      <c r="C59" s="1214" t="s">
        <v>559</v>
      </c>
      <c r="D59" s="1215"/>
      <c r="E59" s="1216"/>
      <c r="F59" s="128">
        <v>190</v>
      </c>
      <c r="G59" s="128">
        <v>191</v>
      </c>
      <c r="H59" s="129">
        <v>117</v>
      </c>
    </row>
    <row r="60" spans="2:8" ht="45.75" customHeight="1" x14ac:dyDescent="0.2">
      <c r="B60" s="127"/>
      <c r="C60" s="1214" t="s">
        <v>560</v>
      </c>
      <c r="D60" s="1215"/>
      <c r="E60" s="1216"/>
      <c r="F60" s="128">
        <v>119</v>
      </c>
      <c r="G60" s="128">
        <v>117</v>
      </c>
      <c r="H60" s="129">
        <v>58</v>
      </c>
    </row>
    <row r="61" spans="2:8" ht="45.75" customHeight="1" x14ac:dyDescent="0.2">
      <c r="B61" s="127"/>
      <c r="C61" s="1214" t="s">
        <v>561</v>
      </c>
      <c r="D61" s="1215"/>
      <c r="E61" s="1216"/>
      <c r="F61" s="128">
        <v>19</v>
      </c>
      <c r="G61" s="128">
        <v>21</v>
      </c>
      <c r="H61" s="129">
        <v>16</v>
      </c>
    </row>
    <row r="62" spans="2:8" ht="45.75" customHeight="1" thickBot="1" x14ac:dyDescent="0.25">
      <c r="B62" s="130"/>
      <c r="C62" s="1217" t="s">
        <v>545</v>
      </c>
      <c r="D62" s="1218"/>
      <c r="E62" s="1219"/>
      <c r="F62" s="131" t="s">
        <v>545</v>
      </c>
      <c r="G62" s="131" t="s">
        <v>545</v>
      </c>
      <c r="H62" s="132" t="s">
        <v>545</v>
      </c>
    </row>
    <row r="63" spans="2:8" ht="52.5" customHeight="1" thickBot="1" x14ac:dyDescent="0.25">
      <c r="B63" s="133"/>
      <c r="C63" s="1220" t="s">
        <v>49</v>
      </c>
      <c r="D63" s="1220"/>
      <c r="E63" s="1221"/>
      <c r="F63" s="134">
        <v>3574</v>
      </c>
      <c r="G63" s="134">
        <v>3737</v>
      </c>
      <c r="H63" s="135">
        <v>4679</v>
      </c>
    </row>
    <row r="64" spans="2:8" ht="13.2" x14ac:dyDescent="0.2"/>
  </sheetData>
  <sheetProtection algorithmName="SHA-512" hashValue="6BV8xrxGdPiHvXfJmjjcGn5PdYX4oXCHBDLpC2k0awyTAJ8P+mGgaOhQUhMIuR5CP2GNG3LNJajNlhsO74mYKg==" saltValue="O4eY8Mw5eGmrDl+s1kzhT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562</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563</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564</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565</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525</v>
      </c>
      <c r="BQ50" s="1233"/>
      <c r="BR50" s="1233"/>
      <c r="BS50" s="1233"/>
      <c r="BT50" s="1233"/>
      <c r="BU50" s="1233"/>
      <c r="BV50" s="1233"/>
      <c r="BW50" s="1233"/>
      <c r="BX50" s="1233" t="s">
        <v>526</v>
      </c>
      <c r="BY50" s="1233"/>
      <c r="BZ50" s="1233"/>
      <c r="CA50" s="1233"/>
      <c r="CB50" s="1233"/>
      <c r="CC50" s="1233"/>
      <c r="CD50" s="1233"/>
      <c r="CE50" s="1233"/>
      <c r="CF50" s="1233" t="s">
        <v>527</v>
      </c>
      <c r="CG50" s="1233"/>
      <c r="CH50" s="1233"/>
      <c r="CI50" s="1233"/>
      <c r="CJ50" s="1233"/>
      <c r="CK50" s="1233"/>
      <c r="CL50" s="1233"/>
      <c r="CM50" s="1233"/>
      <c r="CN50" s="1233" t="s">
        <v>528</v>
      </c>
      <c r="CO50" s="1233"/>
      <c r="CP50" s="1233"/>
      <c r="CQ50" s="1233"/>
      <c r="CR50" s="1233"/>
      <c r="CS50" s="1233"/>
      <c r="CT50" s="1233"/>
      <c r="CU50" s="1233"/>
      <c r="CV50" s="1233" t="s">
        <v>529</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566</v>
      </c>
      <c r="AO51" s="1231"/>
      <c r="AP51" s="1231"/>
      <c r="AQ51" s="1231"/>
      <c r="AR51" s="1231"/>
      <c r="AS51" s="1231"/>
      <c r="AT51" s="1231"/>
      <c r="AU51" s="1231"/>
      <c r="AV51" s="1231"/>
      <c r="AW51" s="1231"/>
      <c r="AX51" s="1231"/>
      <c r="AY51" s="1231"/>
      <c r="AZ51" s="1231"/>
      <c r="BA51" s="1231"/>
      <c r="BB51" s="1231" t="s">
        <v>567</v>
      </c>
      <c r="BC51" s="1231"/>
      <c r="BD51" s="1231"/>
      <c r="BE51" s="1231"/>
      <c r="BF51" s="1231"/>
      <c r="BG51" s="1231"/>
      <c r="BH51" s="1231"/>
      <c r="BI51" s="1231"/>
      <c r="BJ51" s="1231"/>
      <c r="BK51" s="1231"/>
      <c r="BL51" s="1231"/>
      <c r="BM51" s="1231"/>
      <c r="BN51" s="1231"/>
      <c r="BO51" s="1231"/>
      <c r="BP51" s="1228">
        <v>23.8</v>
      </c>
      <c r="BQ51" s="1228"/>
      <c r="BR51" s="1228"/>
      <c r="BS51" s="1228"/>
      <c r="BT51" s="1228"/>
      <c r="BU51" s="1228"/>
      <c r="BV51" s="1228"/>
      <c r="BW51" s="1228"/>
      <c r="BX51" s="1228">
        <v>41.9</v>
      </c>
      <c r="BY51" s="1228"/>
      <c r="BZ51" s="1228"/>
      <c r="CA51" s="1228"/>
      <c r="CB51" s="1228"/>
      <c r="CC51" s="1228"/>
      <c r="CD51" s="1228"/>
      <c r="CE51" s="1228"/>
      <c r="CF51" s="1228">
        <v>37.200000000000003</v>
      </c>
      <c r="CG51" s="1228"/>
      <c r="CH51" s="1228"/>
      <c r="CI51" s="1228"/>
      <c r="CJ51" s="1228"/>
      <c r="CK51" s="1228"/>
      <c r="CL51" s="1228"/>
      <c r="CM51" s="1228"/>
      <c r="CN51" s="1228">
        <v>36.299999999999997</v>
      </c>
      <c r="CO51" s="1228"/>
      <c r="CP51" s="1228"/>
      <c r="CQ51" s="1228"/>
      <c r="CR51" s="1228"/>
      <c r="CS51" s="1228"/>
      <c r="CT51" s="1228"/>
      <c r="CU51" s="1228"/>
      <c r="CV51" s="1228">
        <v>27</v>
      </c>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568</v>
      </c>
      <c r="BC53" s="1231"/>
      <c r="BD53" s="1231"/>
      <c r="BE53" s="1231"/>
      <c r="BF53" s="1231"/>
      <c r="BG53" s="1231"/>
      <c r="BH53" s="1231"/>
      <c r="BI53" s="1231"/>
      <c r="BJ53" s="1231"/>
      <c r="BK53" s="1231"/>
      <c r="BL53" s="1231"/>
      <c r="BM53" s="1231"/>
      <c r="BN53" s="1231"/>
      <c r="BO53" s="1231"/>
      <c r="BP53" s="1228">
        <v>54.2</v>
      </c>
      <c r="BQ53" s="1228"/>
      <c r="BR53" s="1228"/>
      <c r="BS53" s="1228"/>
      <c r="BT53" s="1228"/>
      <c r="BU53" s="1228"/>
      <c r="BV53" s="1228"/>
      <c r="BW53" s="1228"/>
      <c r="BX53" s="1228">
        <v>53.1</v>
      </c>
      <c r="BY53" s="1228"/>
      <c r="BZ53" s="1228"/>
      <c r="CA53" s="1228"/>
      <c r="CB53" s="1228"/>
      <c r="CC53" s="1228"/>
      <c r="CD53" s="1228"/>
      <c r="CE53" s="1228"/>
      <c r="CF53" s="1228">
        <v>54.2</v>
      </c>
      <c r="CG53" s="1228"/>
      <c r="CH53" s="1228"/>
      <c r="CI53" s="1228"/>
      <c r="CJ53" s="1228"/>
      <c r="CK53" s="1228"/>
      <c r="CL53" s="1228"/>
      <c r="CM53" s="1228"/>
      <c r="CN53" s="1228">
        <v>56</v>
      </c>
      <c r="CO53" s="1228"/>
      <c r="CP53" s="1228"/>
      <c r="CQ53" s="1228"/>
      <c r="CR53" s="1228"/>
      <c r="CS53" s="1228"/>
      <c r="CT53" s="1228"/>
      <c r="CU53" s="1228"/>
      <c r="CV53" s="1228">
        <v>57.7</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569</v>
      </c>
      <c r="AO55" s="1233"/>
      <c r="AP55" s="1233"/>
      <c r="AQ55" s="1233"/>
      <c r="AR55" s="1233"/>
      <c r="AS55" s="1233"/>
      <c r="AT55" s="1233"/>
      <c r="AU55" s="1233"/>
      <c r="AV55" s="1233"/>
      <c r="AW55" s="1233"/>
      <c r="AX55" s="1233"/>
      <c r="AY55" s="1233"/>
      <c r="AZ55" s="1233"/>
      <c r="BA55" s="1233"/>
      <c r="BB55" s="1231" t="s">
        <v>567</v>
      </c>
      <c r="BC55" s="1231"/>
      <c r="BD55" s="1231"/>
      <c r="BE55" s="1231"/>
      <c r="BF55" s="1231"/>
      <c r="BG55" s="1231"/>
      <c r="BH55" s="1231"/>
      <c r="BI55" s="1231"/>
      <c r="BJ55" s="1231"/>
      <c r="BK55" s="1231"/>
      <c r="BL55" s="1231"/>
      <c r="BM55" s="1231"/>
      <c r="BN55" s="1231"/>
      <c r="BO55" s="1231"/>
      <c r="BP55" s="1228">
        <v>22.1</v>
      </c>
      <c r="BQ55" s="1228"/>
      <c r="BR55" s="1228"/>
      <c r="BS55" s="1228"/>
      <c r="BT55" s="1228"/>
      <c r="BU55" s="1228"/>
      <c r="BV55" s="1228"/>
      <c r="BW55" s="1228"/>
      <c r="BX55" s="1228">
        <v>20.399999999999999</v>
      </c>
      <c r="BY55" s="1228"/>
      <c r="BZ55" s="1228"/>
      <c r="CA55" s="1228"/>
      <c r="CB55" s="1228"/>
      <c r="CC55" s="1228"/>
      <c r="CD55" s="1228"/>
      <c r="CE55" s="1228"/>
      <c r="CF55" s="1228">
        <v>11.2</v>
      </c>
      <c r="CG55" s="1228"/>
      <c r="CH55" s="1228"/>
      <c r="CI55" s="1228"/>
      <c r="CJ55" s="1228"/>
      <c r="CK55" s="1228"/>
      <c r="CL55" s="1228"/>
      <c r="CM55" s="1228"/>
      <c r="CN55" s="1228">
        <v>4.5999999999999996</v>
      </c>
      <c r="CO55" s="1228"/>
      <c r="CP55" s="1228"/>
      <c r="CQ55" s="1228"/>
      <c r="CR55" s="1228"/>
      <c r="CS55" s="1228"/>
      <c r="CT55" s="1228"/>
      <c r="CU55" s="1228"/>
      <c r="CV55" s="1228">
        <v>4.2</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568</v>
      </c>
      <c r="BC57" s="1231"/>
      <c r="BD57" s="1231"/>
      <c r="BE57" s="1231"/>
      <c r="BF57" s="1231"/>
      <c r="BG57" s="1231"/>
      <c r="BH57" s="1231"/>
      <c r="BI57" s="1231"/>
      <c r="BJ57" s="1231"/>
      <c r="BK57" s="1231"/>
      <c r="BL57" s="1231"/>
      <c r="BM57" s="1231"/>
      <c r="BN57" s="1231"/>
      <c r="BO57" s="1231"/>
      <c r="BP57" s="1228">
        <v>61.5</v>
      </c>
      <c r="BQ57" s="1228"/>
      <c r="BR57" s="1228"/>
      <c r="BS57" s="1228"/>
      <c r="BT57" s="1228"/>
      <c r="BU57" s="1228"/>
      <c r="BV57" s="1228"/>
      <c r="BW57" s="1228"/>
      <c r="BX57" s="1228">
        <v>63</v>
      </c>
      <c r="BY57" s="1228"/>
      <c r="BZ57" s="1228"/>
      <c r="CA57" s="1228"/>
      <c r="CB57" s="1228"/>
      <c r="CC57" s="1228"/>
      <c r="CD57" s="1228"/>
      <c r="CE57" s="1228"/>
      <c r="CF57" s="1228">
        <v>63.7</v>
      </c>
      <c r="CG57" s="1228"/>
      <c r="CH57" s="1228"/>
      <c r="CI57" s="1228"/>
      <c r="CJ57" s="1228"/>
      <c r="CK57" s="1228"/>
      <c r="CL57" s="1228"/>
      <c r="CM57" s="1228"/>
      <c r="CN57" s="1228">
        <v>64.099999999999994</v>
      </c>
      <c r="CO57" s="1228"/>
      <c r="CP57" s="1228"/>
      <c r="CQ57" s="1228"/>
      <c r="CR57" s="1228"/>
      <c r="CS57" s="1228"/>
      <c r="CT57" s="1228"/>
      <c r="CU57" s="1228"/>
      <c r="CV57" s="1228">
        <v>64.599999999999994</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570</v>
      </c>
    </row>
    <row r="64" spans="1:109" ht="13.2" x14ac:dyDescent="0.2">
      <c r="B64" s="259"/>
      <c r="G64" s="357"/>
      <c r="I64" s="369"/>
      <c r="J64" s="369"/>
      <c r="K64" s="369"/>
      <c r="L64" s="369"/>
      <c r="M64" s="369"/>
      <c r="N64" s="370"/>
      <c r="AM64" s="357"/>
      <c r="AN64" s="357" t="s">
        <v>563</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571</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565</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525</v>
      </c>
      <c r="BQ72" s="1233"/>
      <c r="BR72" s="1233"/>
      <c r="BS72" s="1233"/>
      <c r="BT72" s="1233"/>
      <c r="BU72" s="1233"/>
      <c r="BV72" s="1233"/>
      <c r="BW72" s="1233"/>
      <c r="BX72" s="1233" t="s">
        <v>526</v>
      </c>
      <c r="BY72" s="1233"/>
      <c r="BZ72" s="1233"/>
      <c r="CA72" s="1233"/>
      <c r="CB72" s="1233"/>
      <c r="CC72" s="1233"/>
      <c r="CD72" s="1233"/>
      <c r="CE72" s="1233"/>
      <c r="CF72" s="1233" t="s">
        <v>527</v>
      </c>
      <c r="CG72" s="1233"/>
      <c r="CH72" s="1233"/>
      <c r="CI72" s="1233"/>
      <c r="CJ72" s="1233"/>
      <c r="CK72" s="1233"/>
      <c r="CL72" s="1233"/>
      <c r="CM72" s="1233"/>
      <c r="CN72" s="1233" t="s">
        <v>528</v>
      </c>
      <c r="CO72" s="1233"/>
      <c r="CP72" s="1233"/>
      <c r="CQ72" s="1233"/>
      <c r="CR72" s="1233"/>
      <c r="CS72" s="1233"/>
      <c r="CT72" s="1233"/>
      <c r="CU72" s="1233"/>
      <c r="CV72" s="1233" t="s">
        <v>529</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566</v>
      </c>
      <c r="AO73" s="1231"/>
      <c r="AP73" s="1231"/>
      <c r="AQ73" s="1231"/>
      <c r="AR73" s="1231"/>
      <c r="AS73" s="1231"/>
      <c r="AT73" s="1231"/>
      <c r="AU73" s="1231"/>
      <c r="AV73" s="1231"/>
      <c r="AW73" s="1231"/>
      <c r="AX73" s="1231"/>
      <c r="AY73" s="1231"/>
      <c r="AZ73" s="1231"/>
      <c r="BA73" s="1231"/>
      <c r="BB73" s="1231" t="s">
        <v>567</v>
      </c>
      <c r="BC73" s="1231"/>
      <c r="BD73" s="1231"/>
      <c r="BE73" s="1231"/>
      <c r="BF73" s="1231"/>
      <c r="BG73" s="1231"/>
      <c r="BH73" s="1231"/>
      <c r="BI73" s="1231"/>
      <c r="BJ73" s="1231"/>
      <c r="BK73" s="1231"/>
      <c r="BL73" s="1231"/>
      <c r="BM73" s="1231"/>
      <c r="BN73" s="1231"/>
      <c r="BO73" s="1231"/>
      <c r="BP73" s="1228">
        <v>23.8</v>
      </c>
      <c r="BQ73" s="1228"/>
      <c r="BR73" s="1228"/>
      <c r="BS73" s="1228"/>
      <c r="BT73" s="1228"/>
      <c r="BU73" s="1228"/>
      <c r="BV73" s="1228"/>
      <c r="BW73" s="1228"/>
      <c r="BX73" s="1228">
        <v>41.9</v>
      </c>
      <c r="BY73" s="1228"/>
      <c r="BZ73" s="1228"/>
      <c r="CA73" s="1228"/>
      <c r="CB73" s="1228"/>
      <c r="CC73" s="1228"/>
      <c r="CD73" s="1228"/>
      <c r="CE73" s="1228"/>
      <c r="CF73" s="1228">
        <v>37.200000000000003</v>
      </c>
      <c r="CG73" s="1228"/>
      <c r="CH73" s="1228"/>
      <c r="CI73" s="1228"/>
      <c r="CJ73" s="1228"/>
      <c r="CK73" s="1228"/>
      <c r="CL73" s="1228"/>
      <c r="CM73" s="1228"/>
      <c r="CN73" s="1228">
        <v>36.299999999999997</v>
      </c>
      <c r="CO73" s="1228"/>
      <c r="CP73" s="1228"/>
      <c r="CQ73" s="1228"/>
      <c r="CR73" s="1228"/>
      <c r="CS73" s="1228"/>
      <c r="CT73" s="1228"/>
      <c r="CU73" s="1228"/>
      <c r="CV73" s="1228">
        <v>27</v>
      </c>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572</v>
      </c>
      <c r="BC75" s="1231"/>
      <c r="BD75" s="1231"/>
      <c r="BE75" s="1231"/>
      <c r="BF75" s="1231"/>
      <c r="BG75" s="1231"/>
      <c r="BH75" s="1231"/>
      <c r="BI75" s="1231"/>
      <c r="BJ75" s="1231"/>
      <c r="BK75" s="1231"/>
      <c r="BL75" s="1231"/>
      <c r="BM75" s="1231"/>
      <c r="BN75" s="1231"/>
      <c r="BO75" s="1231"/>
      <c r="BP75" s="1228">
        <v>3.5</v>
      </c>
      <c r="BQ75" s="1228"/>
      <c r="BR75" s="1228"/>
      <c r="BS75" s="1228"/>
      <c r="BT75" s="1228"/>
      <c r="BU75" s="1228"/>
      <c r="BV75" s="1228"/>
      <c r="BW75" s="1228"/>
      <c r="BX75" s="1228">
        <v>3.7</v>
      </c>
      <c r="BY75" s="1228"/>
      <c r="BZ75" s="1228"/>
      <c r="CA75" s="1228"/>
      <c r="CB75" s="1228"/>
      <c r="CC75" s="1228"/>
      <c r="CD75" s="1228"/>
      <c r="CE75" s="1228"/>
      <c r="CF75" s="1228">
        <v>3.9</v>
      </c>
      <c r="CG75" s="1228"/>
      <c r="CH75" s="1228"/>
      <c r="CI75" s="1228"/>
      <c r="CJ75" s="1228"/>
      <c r="CK75" s="1228"/>
      <c r="CL75" s="1228"/>
      <c r="CM75" s="1228"/>
      <c r="CN75" s="1228">
        <v>4</v>
      </c>
      <c r="CO75" s="1228"/>
      <c r="CP75" s="1228"/>
      <c r="CQ75" s="1228"/>
      <c r="CR75" s="1228"/>
      <c r="CS75" s="1228"/>
      <c r="CT75" s="1228"/>
      <c r="CU75" s="1228"/>
      <c r="CV75" s="1228">
        <v>4</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569</v>
      </c>
      <c r="AO77" s="1233"/>
      <c r="AP77" s="1233"/>
      <c r="AQ77" s="1233"/>
      <c r="AR77" s="1233"/>
      <c r="AS77" s="1233"/>
      <c r="AT77" s="1233"/>
      <c r="AU77" s="1233"/>
      <c r="AV77" s="1233"/>
      <c r="AW77" s="1233"/>
      <c r="AX77" s="1233"/>
      <c r="AY77" s="1233"/>
      <c r="AZ77" s="1233"/>
      <c r="BA77" s="1233"/>
      <c r="BB77" s="1231" t="s">
        <v>567</v>
      </c>
      <c r="BC77" s="1231"/>
      <c r="BD77" s="1231"/>
      <c r="BE77" s="1231"/>
      <c r="BF77" s="1231"/>
      <c r="BG77" s="1231"/>
      <c r="BH77" s="1231"/>
      <c r="BI77" s="1231"/>
      <c r="BJ77" s="1231"/>
      <c r="BK77" s="1231"/>
      <c r="BL77" s="1231"/>
      <c r="BM77" s="1231"/>
      <c r="BN77" s="1231"/>
      <c r="BO77" s="1231"/>
      <c r="BP77" s="1228">
        <v>22.1</v>
      </c>
      <c r="BQ77" s="1228"/>
      <c r="BR77" s="1228"/>
      <c r="BS77" s="1228"/>
      <c r="BT77" s="1228"/>
      <c r="BU77" s="1228"/>
      <c r="BV77" s="1228"/>
      <c r="BW77" s="1228"/>
      <c r="BX77" s="1228">
        <v>20.399999999999999</v>
      </c>
      <c r="BY77" s="1228"/>
      <c r="BZ77" s="1228"/>
      <c r="CA77" s="1228"/>
      <c r="CB77" s="1228"/>
      <c r="CC77" s="1228"/>
      <c r="CD77" s="1228"/>
      <c r="CE77" s="1228"/>
      <c r="CF77" s="1228">
        <v>11.2</v>
      </c>
      <c r="CG77" s="1228"/>
      <c r="CH77" s="1228"/>
      <c r="CI77" s="1228"/>
      <c r="CJ77" s="1228"/>
      <c r="CK77" s="1228"/>
      <c r="CL77" s="1228"/>
      <c r="CM77" s="1228"/>
      <c r="CN77" s="1228">
        <v>4.5999999999999996</v>
      </c>
      <c r="CO77" s="1228"/>
      <c r="CP77" s="1228"/>
      <c r="CQ77" s="1228"/>
      <c r="CR77" s="1228"/>
      <c r="CS77" s="1228"/>
      <c r="CT77" s="1228"/>
      <c r="CU77" s="1228"/>
      <c r="CV77" s="1228">
        <v>4.2</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572</v>
      </c>
      <c r="BC79" s="1231"/>
      <c r="BD79" s="1231"/>
      <c r="BE79" s="1231"/>
      <c r="BF79" s="1231"/>
      <c r="BG79" s="1231"/>
      <c r="BH79" s="1231"/>
      <c r="BI79" s="1231"/>
      <c r="BJ79" s="1231"/>
      <c r="BK79" s="1231"/>
      <c r="BL79" s="1231"/>
      <c r="BM79" s="1231"/>
      <c r="BN79" s="1231"/>
      <c r="BO79" s="1231"/>
      <c r="BP79" s="1228">
        <v>6.3</v>
      </c>
      <c r="BQ79" s="1228"/>
      <c r="BR79" s="1228"/>
      <c r="BS79" s="1228"/>
      <c r="BT79" s="1228"/>
      <c r="BU79" s="1228"/>
      <c r="BV79" s="1228"/>
      <c r="BW79" s="1228"/>
      <c r="BX79" s="1228">
        <v>6.2</v>
      </c>
      <c r="BY79" s="1228"/>
      <c r="BZ79" s="1228"/>
      <c r="CA79" s="1228"/>
      <c r="CB79" s="1228"/>
      <c r="CC79" s="1228"/>
      <c r="CD79" s="1228"/>
      <c r="CE79" s="1228"/>
      <c r="CF79" s="1228">
        <v>5.7</v>
      </c>
      <c r="CG79" s="1228"/>
      <c r="CH79" s="1228"/>
      <c r="CI79" s="1228"/>
      <c r="CJ79" s="1228"/>
      <c r="CK79" s="1228"/>
      <c r="CL79" s="1228"/>
      <c r="CM79" s="1228"/>
      <c r="CN79" s="1228">
        <v>5.8</v>
      </c>
      <c r="CO79" s="1228"/>
      <c r="CP79" s="1228"/>
      <c r="CQ79" s="1228"/>
      <c r="CR79" s="1228"/>
      <c r="CS79" s="1228"/>
      <c r="CT79" s="1228"/>
      <c r="CU79" s="1228"/>
      <c r="CV79" s="1228">
        <v>5.8</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r6fK5a3QTG1AsJr1RXXq8s0Lq4xGlTJZBxI//F2CStYyqEdiuoGVojSLACln3cOBHAVetxdAgQlvUG9gIyO//A==" saltValue="ERH7uHofIvu5uZNic7O6a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hFS59Y6oBcBIKUh0nqIAJuTeQ27yw+gZPWLUDvKnZW3gqcn0rGR3KlOsPgCREXtn4V2JHx/ugkSTfD02KKkSDg==" saltValue="eUdFCMufZvEAdEg+rmAn3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qeDp9yZwvqI6E8C2z/Ygo2n9GywLhu0nmhyiu1ktT7hJkNKYddPOHaDRRfWoAWKBc8Ivb8ZcAoSyyH80mSKWUg==" saltValue="I9vfb9dSkrPqruegBsiKH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524</v>
      </c>
      <c r="G2" s="149"/>
      <c r="H2" s="150"/>
    </row>
    <row r="3" spans="1:8" x14ac:dyDescent="0.2">
      <c r="A3" s="146" t="s">
        <v>517</v>
      </c>
      <c r="B3" s="151"/>
      <c r="C3" s="152"/>
      <c r="D3" s="153">
        <v>37691</v>
      </c>
      <c r="E3" s="154"/>
      <c r="F3" s="155">
        <v>45588</v>
      </c>
      <c r="G3" s="156"/>
      <c r="H3" s="157"/>
    </row>
    <row r="4" spans="1:8" x14ac:dyDescent="0.2">
      <c r="A4" s="158"/>
      <c r="B4" s="159"/>
      <c r="C4" s="160"/>
      <c r="D4" s="161">
        <v>32994</v>
      </c>
      <c r="E4" s="162"/>
      <c r="F4" s="163">
        <v>24150</v>
      </c>
      <c r="G4" s="164"/>
      <c r="H4" s="165"/>
    </row>
    <row r="5" spans="1:8" x14ac:dyDescent="0.2">
      <c r="A5" s="146" t="s">
        <v>519</v>
      </c>
      <c r="B5" s="151"/>
      <c r="C5" s="152"/>
      <c r="D5" s="153">
        <v>71997</v>
      </c>
      <c r="E5" s="154"/>
      <c r="F5" s="155">
        <v>45483</v>
      </c>
      <c r="G5" s="156"/>
      <c r="H5" s="157"/>
    </row>
    <row r="6" spans="1:8" x14ac:dyDescent="0.2">
      <c r="A6" s="158"/>
      <c r="B6" s="159"/>
      <c r="C6" s="160"/>
      <c r="D6" s="161">
        <v>64507</v>
      </c>
      <c r="E6" s="162"/>
      <c r="F6" s="163">
        <v>24241</v>
      </c>
      <c r="G6" s="164"/>
      <c r="H6" s="165"/>
    </row>
    <row r="7" spans="1:8" x14ac:dyDescent="0.2">
      <c r="A7" s="146" t="s">
        <v>520</v>
      </c>
      <c r="B7" s="151"/>
      <c r="C7" s="152"/>
      <c r="D7" s="153">
        <v>34603</v>
      </c>
      <c r="E7" s="154"/>
      <c r="F7" s="155">
        <v>45945</v>
      </c>
      <c r="G7" s="156"/>
      <c r="H7" s="157"/>
    </row>
    <row r="8" spans="1:8" x14ac:dyDescent="0.2">
      <c r="A8" s="158"/>
      <c r="B8" s="159"/>
      <c r="C8" s="160"/>
      <c r="D8" s="161">
        <v>27401</v>
      </c>
      <c r="E8" s="162"/>
      <c r="F8" s="163">
        <v>25180</v>
      </c>
      <c r="G8" s="164"/>
      <c r="H8" s="165"/>
    </row>
    <row r="9" spans="1:8" x14ac:dyDescent="0.2">
      <c r="A9" s="146" t="s">
        <v>521</v>
      </c>
      <c r="B9" s="151"/>
      <c r="C9" s="152"/>
      <c r="D9" s="153">
        <v>32541</v>
      </c>
      <c r="E9" s="154"/>
      <c r="F9" s="155">
        <v>44475</v>
      </c>
      <c r="G9" s="156"/>
      <c r="H9" s="157"/>
    </row>
    <row r="10" spans="1:8" x14ac:dyDescent="0.2">
      <c r="A10" s="158"/>
      <c r="B10" s="159"/>
      <c r="C10" s="160"/>
      <c r="D10" s="161">
        <v>27438</v>
      </c>
      <c r="E10" s="162"/>
      <c r="F10" s="163">
        <v>24780</v>
      </c>
      <c r="G10" s="164"/>
      <c r="H10" s="165"/>
    </row>
    <row r="11" spans="1:8" x14ac:dyDescent="0.2">
      <c r="A11" s="146" t="s">
        <v>522</v>
      </c>
      <c r="B11" s="151"/>
      <c r="C11" s="152"/>
      <c r="D11" s="153">
        <v>34391</v>
      </c>
      <c r="E11" s="154"/>
      <c r="F11" s="155">
        <v>45982</v>
      </c>
      <c r="G11" s="156"/>
      <c r="H11" s="157"/>
    </row>
    <row r="12" spans="1:8" x14ac:dyDescent="0.2">
      <c r="A12" s="158"/>
      <c r="B12" s="159"/>
      <c r="C12" s="166"/>
      <c r="D12" s="161">
        <v>22269</v>
      </c>
      <c r="E12" s="162"/>
      <c r="F12" s="163">
        <v>25583</v>
      </c>
      <c r="G12" s="164"/>
      <c r="H12" s="165"/>
    </row>
    <row r="13" spans="1:8" x14ac:dyDescent="0.2">
      <c r="A13" s="146"/>
      <c r="B13" s="151"/>
      <c r="C13" s="152"/>
      <c r="D13" s="153">
        <v>42245</v>
      </c>
      <c r="E13" s="154"/>
      <c r="F13" s="155">
        <v>45495</v>
      </c>
      <c r="G13" s="167"/>
      <c r="H13" s="157"/>
    </row>
    <row r="14" spans="1:8" x14ac:dyDescent="0.2">
      <c r="A14" s="158"/>
      <c r="B14" s="159"/>
      <c r="C14" s="160"/>
      <c r="D14" s="161">
        <v>34922</v>
      </c>
      <c r="E14" s="162"/>
      <c r="F14" s="163">
        <v>24787</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4.45</v>
      </c>
      <c r="C19" s="168">
        <f>ROUND(VALUE(SUBSTITUTE(実質収支比率等に係る経年分析!G$48,"▲","-")),2)</f>
        <v>7.44</v>
      </c>
      <c r="D19" s="168">
        <f>ROUND(VALUE(SUBSTITUTE(実質収支比率等に係る経年分析!H$48,"▲","-")),2)</f>
        <v>12.81</v>
      </c>
      <c r="E19" s="168">
        <f>ROUND(VALUE(SUBSTITUTE(実質収支比率等に係る経年分析!I$48,"▲","-")),2)</f>
        <v>14.47</v>
      </c>
      <c r="F19" s="168">
        <f>ROUND(VALUE(SUBSTITUTE(実質収支比率等に係る経年分析!J$48,"▲","-")),2)</f>
        <v>10.58</v>
      </c>
    </row>
    <row r="20" spans="1:11" x14ac:dyDescent="0.2">
      <c r="A20" s="168" t="s">
        <v>53</v>
      </c>
      <c r="B20" s="168">
        <f>ROUND(VALUE(SUBSTITUTE(実質収支比率等に係る経年分析!F$47,"▲","-")),2)</f>
        <v>9.6999999999999993</v>
      </c>
      <c r="C20" s="168">
        <f>ROUND(VALUE(SUBSTITUTE(実質収支比率等に係る経年分析!G$47,"▲","-")),2)</f>
        <v>8.14</v>
      </c>
      <c r="D20" s="168">
        <f>ROUND(VALUE(SUBSTITUTE(実質収支比率等に係る経年分析!H$47,"▲","-")),2)</f>
        <v>7.16</v>
      </c>
      <c r="E20" s="168">
        <f>ROUND(VALUE(SUBSTITUTE(実質収支比率等に係る経年分析!I$47,"▲","-")),2)</f>
        <v>7.73</v>
      </c>
      <c r="F20" s="168">
        <f>ROUND(VALUE(SUBSTITUTE(実質収支比率等に係る経年分析!J$47,"▲","-")),2)</f>
        <v>10.71</v>
      </c>
    </row>
    <row r="21" spans="1:11" x14ac:dyDescent="0.2">
      <c r="A21" s="168" t="s">
        <v>54</v>
      </c>
      <c r="B21" s="168">
        <f>IF(ISNUMBER(VALUE(SUBSTITUTE(実質収支比率等に係る経年分析!F$49,"▲","-"))),ROUND(VALUE(SUBSTITUTE(実質収支比率等に係る経年分析!F$49,"▲","-")),2),NA())</f>
        <v>-1.18</v>
      </c>
      <c r="C21" s="168">
        <f>IF(ISNUMBER(VALUE(SUBSTITUTE(実質収支比率等に係る経年分析!G$49,"▲","-"))),ROUND(VALUE(SUBSTITUTE(実質収支比率等に係る経年分析!G$49,"▲","-")),2),NA())</f>
        <v>1.46</v>
      </c>
      <c r="D21" s="168">
        <f>IF(ISNUMBER(VALUE(SUBSTITUTE(実質収支比率等に係る経年分析!H$49,"▲","-"))),ROUND(VALUE(SUBSTITUTE(実質収支比率等に係る経年分析!H$49,"▲","-")),2),NA())</f>
        <v>4.91</v>
      </c>
      <c r="E21" s="168">
        <f>IF(ISNUMBER(VALUE(SUBSTITUTE(実質収支比率等に係る経年分析!I$49,"▲","-"))),ROUND(VALUE(SUBSTITUTE(実質収支比率等に係る経年分析!I$49,"▲","-")),2),NA())</f>
        <v>1.78</v>
      </c>
      <c r="F21" s="168">
        <f>IF(ISNUMBER(VALUE(SUBSTITUTE(実質収支比率等に係る経年分析!J$49,"▲","-"))),ROUND(VALUE(SUBSTITUTE(実質収支比率等に係る経年分析!J$49,"▲","-")),2),NA())</f>
        <v>-0.5</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駐車場事業特別会計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0.02</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0.02</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7.0000000000000007E-2</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0.02</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0.05</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0.06</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0.16</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0.09</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0.16</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0.09</v>
      </c>
    </row>
    <row r="33" spans="1:16" x14ac:dyDescent="0.2">
      <c r="A33" s="169" t="str">
        <f>IF(連結実質赤字比率に係る赤字・黒字の構成分析!C$37="",NA(),連結実質赤字比率に係る赤字・黒字の構成分析!C$37)</f>
        <v>国民健康保険事業特別会計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0.67</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2.09</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0.66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0.72</v>
      </c>
    </row>
    <row r="34" spans="1:16" x14ac:dyDescent="0.2">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1.22</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2.06</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2.42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2.34</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2.41</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2.15</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3.26</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3.27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4.4400000000000004</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7.43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12.8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14.46</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10.57</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1483</v>
      </c>
      <c r="E42" s="170"/>
      <c r="F42" s="170"/>
      <c r="G42" s="170">
        <f>'実質公債費比率（分子）の構造'!L$52</f>
        <v>1372</v>
      </c>
      <c r="H42" s="170"/>
      <c r="I42" s="170"/>
      <c r="J42" s="170">
        <f>'実質公債費比率（分子）の構造'!M$52</f>
        <v>1408</v>
      </c>
      <c r="K42" s="170"/>
      <c r="L42" s="170"/>
      <c r="M42" s="170">
        <f>'実質公債費比率（分子）の構造'!N$52</f>
        <v>1413</v>
      </c>
      <c r="N42" s="170"/>
      <c r="O42" s="170"/>
      <c r="P42" s="170">
        <f>'実質公債費比率（分子）の構造'!O$52</f>
        <v>1390</v>
      </c>
    </row>
    <row r="43" spans="1:16" x14ac:dyDescent="0.2">
      <c r="A43" s="170" t="s">
        <v>16</v>
      </c>
      <c r="B43" s="170" t="str">
        <f>'実質公債費比率（分子）の構造'!K$51</f>
        <v>-</v>
      </c>
      <c r="C43" s="170"/>
      <c r="D43" s="170"/>
      <c r="E43" s="170">
        <f>'実質公債費比率（分子）の構造'!L$51</f>
        <v>1</v>
      </c>
      <c r="F43" s="170"/>
      <c r="G43" s="170"/>
      <c r="H43" s="170">
        <f>'実質公債費比率（分子）の構造'!M$51</f>
        <v>0</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3</v>
      </c>
      <c r="C44" s="170"/>
      <c r="D44" s="170"/>
      <c r="E44" s="170">
        <f>'実質公債費比率（分子）の構造'!L$50</f>
        <v>4</v>
      </c>
      <c r="F44" s="170"/>
      <c r="G44" s="170"/>
      <c r="H44" s="170">
        <f>'実質公債費比率（分子）の構造'!M$50</f>
        <v>3</v>
      </c>
      <c r="I44" s="170"/>
      <c r="J44" s="170"/>
      <c r="K44" s="170">
        <f>'実質公債費比率（分子）の構造'!N$50</f>
        <v>2</v>
      </c>
      <c r="L44" s="170"/>
      <c r="M44" s="170"/>
      <c r="N44" s="170">
        <f>'実質公債費比率（分子）の構造'!O$50</f>
        <v>3</v>
      </c>
      <c r="O44" s="170"/>
      <c r="P44" s="170"/>
    </row>
    <row r="45" spans="1:16" x14ac:dyDescent="0.2">
      <c r="A45" s="170" t="s">
        <v>63</v>
      </c>
      <c r="B45" s="170">
        <f>'実質公債費比率（分子）の構造'!K$49</f>
        <v>60</v>
      </c>
      <c r="C45" s="170"/>
      <c r="D45" s="170"/>
      <c r="E45" s="170">
        <f>'実質公債費比率（分子）の構造'!L$49</f>
        <v>42</v>
      </c>
      <c r="F45" s="170"/>
      <c r="G45" s="170"/>
      <c r="H45" s="170">
        <f>'実質公債費比率（分子）の構造'!M$49</f>
        <v>22</v>
      </c>
      <c r="I45" s="170"/>
      <c r="J45" s="170"/>
      <c r="K45" s="170">
        <f>'実質公債費比率（分子）の構造'!N$49</f>
        <v>14</v>
      </c>
      <c r="L45" s="170"/>
      <c r="M45" s="170"/>
      <c r="N45" s="170">
        <f>'実質公債費比率（分子）の構造'!O$49</f>
        <v>10</v>
      </c>
      <c r="O45" s="170"/>
      <c r="P45" s="170"/>
    </row>
    <row r="46" spans="1:16" x14ac:dyDescent="0.2">
      <c r="A46" s="170" t="s">
        <v>64</v>
      </c>
      <c r="B46" s="170">
        <f>'実質公債費比率（分子）の構造'!K$48</f>
        <v>48</v>
      </c>
      <c r="C46" s="170"/>
      <c r="D46" s="170"/>
      <c r="E46" s="170">
        <f>'実質公債費比率（分子）の構造'!L$48</f>
        <v>38</v>
      </c>
      <c r="F46" s="170"/>
      <c r="G46" s="170"/>
      <c r="H46" s="170">
        <f>'実質公債費比率（分子）の構造'!M$48</f>
        <v>33</v>
      </c>
      <c r="I46" s="170"/>
      <c r="J46" s="170"/>
      <c r="K46" s="170">
        <f>'実質公債費比率（分子）の構造'!N$48</f>
        <v>38</v>
      </c>
      <c r="L46" s="170"/>
      <c r="M46" s="170"/>
      <c r="N46" s="170">
        <f>'実質公債費比率（分子）の構造'!O$48</f>
        <v>39</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1877</v>
      </c>
      <c r="C49" s="170"/>
      <c r="D49" s="170"/>
      <c r="E49" s="170">
        <f>'実質公債費比率（分子）の構造'!L$45</f>
        <v>1913</v>
      </c>
      <c r="F49" s="170"/>
      <c r="G49" s="170"/>
      <c r="H49" s="170">
        <f>'実質公債費比率（分子）の構造'!M$45</f>
        <v>1946</v>
      </c>
      <c r="I49" s="170"/>
      <c r="J49" s="170"/>
      <c r="K49" s="170">
        <f>'実質公債費比率（分子）の構造'!N$45</f>
        <v>1947</v>
      </c>
      <c r="L49" s="170"/>
      <c r="M49" s="170"/>
      <c r="N49" s="170">
        <f>'実質公債費比率（分子）の構造'!O$45</f>
        <v>1967</v>
      </c>
      <c r="O49" s="170"/>
      <c r="P49" s="170"/>
    </row>
    <row r="50" spans="1:16" x14ac:dyDescent="0.2">
      <c r="A50" s="170" t="s">
        <v>67</v>
      </c>
      <c r="B50" s="170" t="e">
        <f>NA()</f>
        <v>#N/A</v>
      </c>
      <c r="C50" s="170">
        <f>IF(ISNUMBER('実質公債費比率（分子）の構造'!K$53),'実質公債費比率（分子）の構造'!K$53,NA())</f>
        <v>505</v>
      </c>
      <c r="D50" s="170" t="e">
        <f>NA()</f>
        <v>#N/A</v>
      </c>
      <c r="E50" s="170" t="e">
        <f>NA()</f>
        <v>#N/A</v>
      </c>
      <c r="F50" s="170">
        <f>IF(ISNUMBER('実質公債費比率（分子）の構造'!L$53),'実質公債費比率（分子）の構造'!L$53,NA())</f>
        <v>626</v>
      </c>
      <c r="G50" s="170" t="e">
        <f>NA()</f>
        <v>#N/A</v>
      </c>
      <c r="H50" s="170" t="e">
        <f>NA()</f>
        <v>#N/A</v>
      </c>
      <c r="I50" s="170">
        <f>IF(ISNUMBER('実質公債費比率（分子）の構造'!M$53),'実質公債費比率（分子）の構造'!M$53,NA())</f>
        <v>596</v>
      </c>
      <c r="J50" s="170" t="e">
        <f>NA()</f>
        <v>#N/A</v>
      </c>
      <c r="K50" s="170" t="e">
        <f>NA()</f>
        <v>#N/A</v>
      </c>
      <c r="L50" s="170">
        <f>IF(ISNUMBER('実質公債費比率（分子）の構造'!N$53),'実質公債費比率（分子）の構造'!N$53,NA())</f>
        <v>588</v>
      </c>
      <c r="M50" s="170" t="e">
        <f>NA()</f>
        <v>#N/A</v>
      </c>
      <c r="N50" s="170" t="e">
        <f>NA()</f>
        <v>#N/A</v>
      </c>
      <c r="O50" s="170">
        <f>IF(ISNUMBER('実質公債費比率（分子）の構造'!O$53),'実質公債費比率（分子）の構造'!O$53,NA())</f>
        <v>629</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15996</v>
      </c>
      <c r="E56" s="169"/>
      <c r="F56" s="169"/>
      <c r="G56" s="169">
        <f>'将来負担比率（分子）の構造'!J$52</f>
        <v>16566</v>
      </c>
      <c r="H56" s="169"/>
      <c r="I56" s="169"/>
      <c r="J56" s="169">
        <f>'将来負担比率（分子）の構造'!K$52</f>
        <v>16557</v>
      </c>
      <c r="K56" s="169"/>
      <c r="L56" s="169"/>
      <c r="M56" s="169">
        <f>'将来負担比率（分子）の構造'!L$52</f>
        <v>15869</v>
      </c>
      <c r="N56" s="169"/>
      <c r="O56" s="169"/>
      <c r="P56" s="169">
        <f>'将来負担比率（分子）の構造'!M$52</f>
        <v>14955</v>
      </c>
    </row>
    <row r="57" spans="1:16" x14ac:dyDescent="0.2">
      <c r="A57" s="169" t="s">
        <v>42</v>
      </c>
      <c r="B57" s="169"/>
      <c r="C57" s="169"/>
      <c r="D57" s="169">
        <f>'将来負担比率（分子）の構造'!I$51</f>
        <v>1274</v>
      </c>
      <c r="E57" s="169"/>
      <c r="F57" s="169"/>
      <c r="G57" s="169">
        <f>'将来負担比率（分子）の構造'!J$51</f>
        <v>1315</v>
      </c>
      <c r="H57" s="169"/>
      <c r="I57" s="169"/>
      <c r="J57" s="169">
        <f>'将来負担比率（分子）の構造'!K$51</f>
        <v>1968</v>
      </c>
      <c r="K57" s="169"/>
      <c r="L57" s="169"/>
      <c r="M57" s="169">
        <f>'将来負担比率（分子）の構造'!L$51</f>
        <v>2384</v>
      </c>
      <c r="N57" s="169"/>
      <c r="O57" s="169"/>
      <c r="P57" s="169">
        <f>'将来負担比率（分子）の構造'!M$51</f>
        <v>2763</v>
      </c>
    </row>
    <row r="58" spans="1:16" x14ac:dyDescent="0.2">
      <c r="A58" s="169" t="s">
        <v>41</v>
      </c>
      <c r="B58" s="169"/>
      <c r="C58" s="169"/>
      <c r="D58" s="169">
        <f>'将来負担比率（分子）の構造'!I$50</f>
        <v>5109</v>
      </c>
      <c r="E58" s="169"/>
      <c r="F58" s="169"/>
      <c r="G58" s="169">
        <f>'将来負担比率（分子）の構造'!J$50</f>
        <v>3964</v>
      </c>
      <c r="H58" s="169"/>
      <c r="I58" s="169"/>
      <c r="J58" s="169">
        <f>'将来負担比率（分子）の構造'!K$50</f>
        <v>4160</v>
      </c>
      <c r="K58" s="169"/>
      <c r="L58" s="169"/>
      <c r="M58" s="169">
        <f>'将来負担比率（分子）の構造'!L$50</f>
        <v>4406</v>
      </c>
      <c r="N58" s="169"/>
      <c r="O58" s="169"/>
      <c r="P58" s="169">
        <f>'将来負担比率（分子）の構造'!M$50</f>
        <v>5432</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f>'将来負担比率（分子）の構造'!I$46</f>
        <v>42</v>
      </c>
      <c r="C61" s="169"/>
      <c r="D61" s="169"/>
      <c r="E61" s="169">
        <f>'将来負担比率（分子）の構造'!J$46</f>
        <v>199</v>
      </c>
      <c r="F61" s="169"/>
      <c r="G61" s="169"/>
      <c r="H61" s="169">
        <f>'将来負担比率（分子）の構造'!K$46</f>
        <v>30</v>
      </c>
      <c r="I61" s="169"/>
      <c r="J61" s="169"/>
      <c r="K61" s="169">
        <f>'将来負担比率（分子）の構造'!L$46</f>
        <v>26</v>
      </c>
      <c r="L61" s="169"/>
      <c r="M61" s="169"/>
      <c r="N61" s="169">
        <f>'将来負担比率（分子）の構造'!M$46</f>
        <v>23</v>
      </c>
      <c r="O61" s="169"/>
      <c r="P61" s="169"/>
    </row>
    <row r="62" spans="1:16" x14ac:dyDescent="0.2">
      <c r="A62" s="169" t="s">
        <v>35</v>
      </c>
      <c r="B62" s="169">
        <f>'将来負担比率（分子）の構造'!I$45</f>
        <v>4400</v>
      </c>
      <c r="C62" s="169"/>
      <c r="D62" s="169"/>
      <c r="E62" s="169">
        <f>'将来負担比率（分子）の構造'!J$45</f>
        <v>4328</v>
      </c>
      <c r="F62" s="169"/>
      <c r="G62" s="169"/>
      <c r="H62" s="169">
        <f>'将来負担比率（分子）の構造'!K$45</f>
        <v>4259</v>
      </c>
      <c r="I62" s="169"/>
      <c r="J62" s="169"/>
      <c r="K62" s="169">
        <f>'将来負担比率（分子）の構造'!L$45</f>
        <v>4167</v>
      </c>
      <c r="L62" s="169"/>
      <c r="M62" s="169"/>
      <c r="N62" s="169">
        <f>'将来負担比率（分子）の構造'!M$45</f>
        <v>4107</v>
      </c>
      <c r="O62" s="169"/>
      <c r="P62" s="169"/>
    </row>
    <row r="63" spans="1:16" x14ac:dyDescent="0.2">
      <c r="A63" s="169" t="s">
        <v>34</v>
      </c>
      <c r="B63" s="169">
        <f>'将来負担比率（分子）の構造'!I$44</f>
        <v>188</v>
      </c>
      <c r="C63" s="169"/>
      <c r="D63" s="169"/>
      <c r="E63" s="169">
        <f>'将来負担比率（分子）の構造'!J$44</f>
        <v>148</v>
      </c>
      <c r="F63" s="169"/>
      <c r="G63" s="169"/>
      <c r="H63" s="169">
        <f>'将来負担比率（分子）の構造'!K$44</f>
        <v>119</v>
      </c>
      <c r="I63" s="169"/>
      <c r="J63" s="169"/>
      <c r="K63" s="169">
        <f>'将来負担比率（分子）の構造'!L$44</f>
        <v>106</v>
      </c>
      <c r="L63" s="169"/>
      <c r="M63" s="169"/>
      <c r="N63" s="169">
        <f>'将来負担比率（分子）の構造'!M$44</f>
        <v>91</v>
      </c>
      <c r="O63" s="169"/>
      <c r="P63" s="169"/>
    </row>
    <row r="64" spans="1:16" x14ac:dyDescent="0.2">
      <c r="A64" s="169" t="s">
        <v>33</v>
      </c>
      <c r="B64" s="169">
        <f>'将来負担比率（分子）の構造'!I$43</f>
        <v>336</v>
      </c>
      <c r="C64" s="169"/>
      <c r="D64" s="169"/>
      <c r="E64" s="169">
        <f>'将来負担比率（分子）の構造'!J$43</f>
        <v>295</v>
      </c>
      <c r="F64" s="169"/>
      <c r="G64" s="169"/>
      <c r="H64" s="169">
        <f>'将来負担比率（分子）の構造'!K$43</f>
        <v>350</v>
      </c>
      <c r="I64" s="169"/>
      <c r="J64" s="169"/>
      <c r="K64" s="169">
        <f>'将来負担比率（分子）の構造'!L$43</f>
        <v>385</v>
      </c>
      <c r="L64" s="169"/>
      <c r="M64" s="169"/>
      <c r="N64" s="169">
        <f>'将来負担比率（分子）の構造'!M$43</f>
        <v>427</v>
      </c>
      <c r="O64" s="169"/>
      <c r="P64" s="169"/>
    </row>
    <row r="65" spans="1:16" x14ac:dyDescent="0.2">
      <c r="A65" s="169" t="s">
        <v>32</v>
      </c>
      <c r="B65" s="169">
        <f>'将来負担比率（分子）の構造'!I$42</f>
        <v>880</v>
      </c>
      <c r="C65" s="169"/>
      <c r="D65" s="169"/>
      <c r="E65" s="169">
        <f>'将来負担比率（分子）の構造'!J$42</f>
        <v>1561</v>
      </c>
      <c r="F65" s="169"/>
      <c r="G65" s="169"/>
      <c r="H65" s="169">
        <f>'将来負担比率（分子）の構造'!K$42</f>
        <v>2139</v>
      </c>
      <c r="I65" s="169"/>
      <c r="J65" s="169"/>
      <c r="K65" s="169">
        <f>'将来負担比率（分子）の構造'!L$42</f>
        <v>2431</v>
      </c>
      <c r="L65" s="169"/>
      <c r="M65" s="169"/>
      <c r="N65" s="169">
        <f>'将来負担比率（分子）の構造'!M$42</f>
        <v>2435</v>
      </c>
      <c r="O65" s="169"/>
      <c r="P65" s="169"/>
    </row>
    <row r="66" spans="1:16" x14ac:dyDescent="0.2">
      <c r="A66" s="169" t="s">
        <v>31</v>
      </c>
      <c r="B66" s="169">
        <f>'将来負担比率（分子）の構造'!I$41</f>
        <v>19886</v>
      </c>
      <c r="C66" s="169"/>
      <c r="D66" s="169"/>
      <c r="E66" s="169">
        <f>'将来負担比率（分子）の構造'!J$41</f>
        <v>21336</v>
      </c>
      <c r="F66" s="169"/>
      <c r="G66" s="169"/>
      <c r="H66" s="169">
        <f>'将来負担比率（分子）の構造'!K$41</f>
        <v>21463</v>
      </c>
      <c r="I66" s="169"/>
      <c r="J66" s="169"/>
      <c r="K66" s="169">
        <f>'将来負担比率（分子）の構造'!L$41</f>
        <v>20938</v>
      </c>
      <c r="L66" s="169"/>
      <c r="M66" s="169"/>
      <c r="N66" s="169">
        <f>'将来負担比率（分子）の構造'!M$41</f>
        <v>20163</v>
      </c>
      <c r="O66" s="169"/>
      <c r="P66" s="169"/>
    </row>
    <row r="67" spans="1:16" x14ac:dyDescent="0.2">
      <c r="A67" s="169" t="s">
        <v>71</v>
      </c>
      <c r="B67" s="169" t="e">
        <f>NA()</f>
        <v>#N/A</v>
      </c>
      <c r="C67" s="169">
        <f>IF(ISNUMBER('将来負担比率（分子）の構造'!I$53), IF('将来負担比率（分子）の構造'!I$53 &lt; 0, 0, '将来負担比率（分子）の構造'!I$53), NA())</f>
        <v>3353</v>
      </c>
      <c r="D67" s="169" t="e">
        <f>NA()</f>
        <v>#N/A</v>
      </c>
      <c r="E67" s="169" t="e">
        <f>NA()</f>
        <v>#N/A</v>
      </c>
      <c r="F67" s="169">
        <f>IF(ISNUMBER('将来負担比率（分子）の構造'!J$53), IF('将来負担比率（分子）の構造'!J$53 &lt; 0, 0, '将来負担比率（分子）の構造'!J$53), NA())</f>
        <v>6021</v>
      </c>
      <c r="G67" s="169" t="e">
        <f>NA()</f>
        <v>#N/A</v>
      </c>
      <c r="H67" s="169" t="e">
        <f>NA()</f>
        <v>#N/A</v>
      </c>
      <c r="I67" s="169">
        <f>IF(ISNUMBER('将来負担比率（分子）の構造'!K$53), IF('将来負担比率（分子）の構造'!K$53 &lt; 0, 0, '将来負担比率（分子）の構造'!K$53), NA())</f>
        <v>5676</v>
      </c>
      <c r="J67" s="169" t="e">
        <f>NA()</f>
        <v>#N/A</v>
      </c>
      <c r="K67" s="169" t="e">
        <f>NA()</f>
        <v>#N/A</v>
      </c>
      <c r="L67" s="169">
        <f>IF(ISNUMBER('将来負担比率（分子）の構造'!L$53), IF('将来負担比率（分子）の構造'!L$53 &lt; 0, 0, '将来負担比率（分子）の構造'!L$53), NA())</f>
        <v>5393</v>
      </c>
      <c r="M67" s="169" t="e">
        <f>NA()</f>
        <v>#N/A</v>
      </c>
      <c r="N67" s="169" t="e">
        <f>NA()</f>
        <v>#N/A</v>
      </c>
      <c r="O67" s="169">
        <f>IF(ISNUMBER('将来負担比率（分子）の構造'!M$53), IF('将来負担比率（分子）の構造'!M$53 &lt; 0, 0, '将来負担比率（分子）の構造'!M$53), NA())</f>
        <v>4096</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1184</v>
      </c>
      <c r="C72" s="173">
        <f>基金残高に係る経年分析!G55</f>
        <v>1251</v>
      </c>
      <c r="D72" s="173">
        <f>基金残高に係る経年分析!H55</f>
        <v>1766</v>
      </c>
    </row>
    <row r="73" spans="1:16" x14ac:dyDescent="0.2">
      <c r="A73" s="172" t="s">
        <v>74</v>
      </c>
      <c r="B73" s="173">
        <f>基金残高に係る経年分析!F56</f>
        <v>489</v>
      </c>
      <c r="C73" s="173">
        <f>基金残高に係る経年分析!G56</f>
        <v>489</v>
      </c>
      <c r="D73" s="173">
        <f>基金残高に係る経年分析!H56</f>
        <v>571</v>
      </c>
    </row>
    <row r="74" spans="1:16" x14ac:dyDescent="0.2">
      <c r="A74" s="172" t="s">
        <v>75</v>
      </c>
      <c r="B74" s="173">
        <f>基金残高に係る経年分析!F57</f>
        <v>1900</v>
      </c>
      <c r="C74" s="173">
        <f>基金残高に係る経年分析!G57</f>
        <v>1997</v>
      </c>
      <c r="D74" s="173">
        <f>基金残高に係る経年分析!H57</f>
        <v>2342</v>
      </c>
    </row>
  </sheetData>
  <sheetProtection algorithmName="SHA-512" hashValue="Cos8j7QM0S9POp3Hg79Y3UKiq/dwx7yc+xwGPJnJSbdEcotWXGFh9SCuYpelN0zEx2NbIGNr6TU+rrc21zNtKw==" saltValue="SVF8iaRnVg93j6yW4rNIs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203</v>
      </c>
      <c r="DI1" s="616"/>
      <c r="DJ1" s="616"/>
      <c r="DK1" s="616"/>
      <c r="DL1" s="616"/>
      <c r="DM1" s="616"/>
      <c r="DN1" s="617"/>
      <c r="DO1" s="208"/>
      <c r="DP1" s="615" t="s">
        <v>204</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206</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207</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208</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209</v>
      </c>
      <c r="S4" s="619"/>
      <c r="T4" s="619"/>
      <c r="U4" s="619"/>
      <c r="V4" s="619"/>
      <c r="W4" s="619"/>
      <c r="X4" s="619"/>
      <c r="Y4" s="620"/>
      <c r="Z4" s="618" t="s">
        <v>210</v>
      </c>
      <c r="AA4" s="619"/>
      <c r="AB4" s="619"/>
      <c r="AC4" s="620"/>
      <c r="AD4" s="618" t="s">
        <v>211</v>
      </c>
      <c r="AE4" s="619"/>
      <c r="AF4" s="619"/>
      <c r="AG4" s="619"/>
      <c r="AH4" s="619"/>
      <c r="AI4" s="619"/>
      <c r="AJ4" s="619"/>
      <c r="AK4" s="620"/>
      <c r="AL4" s="618" t="s">
        <v>210</v>
      </c>
      <c r="AM4" s="619"/>
      <c r="AN4" s="619"/>
      <c r="AO4" s="620"/>
      <c r="AP4" s="621" t="s">
        <v>212</v>
      </c>
      <c r="AQ4" s="621"/>
      <c r="AR4" s="621"/>
      <c r="AS4" s="621"/>
      <c r="AT4" s="621"/>
      <c r="AU4" s="621"/>
      <c r="AV4" s="621"/>
      <c r="AW4" s="621"/>
      <c r="AX4" s="621"/>
      <c r="AY4" s="621"/>
      <c r="AZ4" s="621"/>
      <c r="BA4" s="621"/>
      <c r="BB4" s="621"/>
      <c r="BC4" s="621"/>
      <c r="BD4" s="621"/>
      <c r="BE4" s="621"/>
      <c r="BF4" s="621"/>
      <c r="BG4" s="621" t="s">
        <v>213</v>
      </c>
      <c r="BH4" s="621"/>
      <c r="BI4" s="621"/>
      <c r="BJ4" s="621"/>
      <c r="BK4" s="621"/>
      <c r="BL4" s="621"/>
      <c r="BM4" s="621"/>
      <c r="BN4" s="621"/>
      <c r="BO4" s="621" t="s">
        <v>210</v>
      </c>
      <c r="BP4" s="621"/>
      <c r="BQ4" s="621"/>
      <c r="BR4" s="621"/>
      <c r="BS4" s="621" t="s">
        <v>214</v>
      </c>
      <c r="BT4" s="621"/>
      <c r="BU4" s="621"/>
      <c r="BV4" s="621"/>
      <c r="BW4" s="621"/>
      <c r="BX4" s="621"/>
      <c r="BY4" s="621"/>
      <c r="BZ4" s="621"/>
      <c r="CA4" s="621"/>
      <c r="CB4" s="621"/>
      <c r="CD4" s="618" t="s">
        <v>215</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216</v>
      </c>
      <c r="C5" s="623"/>
      <c r="D5" s="623"/>
      <c r="E5" s="623"/>
      <c r="F5" s="623"/>
      <c r="G5" s="623"/>
      <c r="H5" s="623"/>
      <c r="I5" s="623"/>
      <c r="J5" s="623"/>
      <c r="K5" s="623"/>
      <c r="L5" s="623"/>
      <c r="M5" s="623"/>
      <c r="N5" s="623"/>
      <c r="O5" s="623"/>
      <c r="P5" s="623"/>
      <c r="Q5" s="624"/>
      <c r="R5" s="625">
        <v>10116449</v>
      </c>
      <c r="S5" s="626"/>
      <c r="T5" s="626"/>
      <c r="U5" s="626"/>
      <c r="V5" s="626"/>
      <c r="W5" s="626"/>
      <c r="X5" s="626"/>
      <c r="Y5" s="627"/>
      <c r="Z5" s="628">
        <v>26.5</v>
      </c>
      <c r="AA5" s="628"/>
      <c r="AB5" s="628"/>
      <c r="AC5" s="628"/>
      <c r="AD5" s="629">
        <v>9358011</v>
      </c>
      <c r="AE5" s="629"/>
      <c r="AF5" s="629"/>
      <c r="AG5" s="629"/>
      <c r="AH5" s="629"/>
      <c r="AI5" s="629"/>
      <c r="AJ5" s="629"/>
      <c r="AK5" s="629"/>
      <c r="AL5" s="630">
        <v>56.6</v>
      </c>
      <c r="AM5" s="631"/>
      <c r="AN5" s="631"/>
      <c r="AO5" s="632"/>
      <c r="AP5" s="622" t="s">
        <v>217</v>
      </c>
      <c r="AQ5" s="623"/>
      <c r="AR5" s="623"/>
      <c r="AS5" s="623"/>
      <c r="AT5" s="623"/>
      <c r="AU5" s="623"/>
      <c r="AV5" s="623"/>
      <c r="AW5" s="623"/>
      <c r="AX5" s="623"/>
      <c r="AY5" s="623"/>
      <c r="AZ5" s="623"/>
      <c r="BA5" s="623"/>
      <c r="BB5" s="623"/>
      <c r="BC5" s="623"/>
      <c r="BD5" s="623"/>
      <c r="BE5" s="623"/>
      <c r="BF5" s="624"/>
      <c r="BG5" s="636">
        <v>9358011</v>
      </c>
      <c r="BH5" s="637"/>
      <c r="BI5" s="637"/>
      <c r="BJ5" s="637"/>
      <c r="BK5" s="637"/>
      <c r="BL5" s="637"/>
      <c r="BM5" s="637"/>
      <c r="BN5" s="638"/>
      <c r="BO5" s="639">
        <v>92.5</v>
      </c>
      <c r="BP5" s="639"/>
      <c r="BQ5" s="639"/>
      <c r="BR5" s="639"/>
      <c r="BS5" s="640">
        <v>15954</v>
      </c>
      <c r="BT5" s="640"/>
      <c r="BU5" s="640"/>
      <c r="BV5" s="640"/>
      <c r="BW5" s="640"/>
      <c r="BX5" s="640"/>
      <c r="BY5" s="640"/>
      <c r="BZ5" s="640"/>
      <c r="CA5" s="640"/>
      <c r="CB5" s="644"/>
      <c r="CD5" s="618" t="s">
        <v>212</v>
      </c>
      <c r="CE5" s="619"/>
      <c r="CF5" s="619"/>
      <c r="CG5" s="619"/>
      <c r="CH5" s="619"/>
      <c r="CI5" s="619"/>
      <c r="CJ5" s="619"/>
      <c r="CK5" s="619"/>
      <c r="CL5" s="619"/>
      <c r="CM5" s="619"/>
      <c r="CN5" s="619"/>
      <c r="CO5" s="619"/>
      <c r="CP5" s="619"/>
      <c r="CQ5" s="620"/>
      <c r="CR5" s="618" t="s">
        <v>218</v>
      </c>
      <c r="CS5" s="619"/>
      <c r="CT5" s="619"/>
      <c r="CU5" s="619"/>
      <c r="CV5" s="619"/>
      <c r="CW5" s="619"/>
      <c r="CX5" s="619"/>
      <c r="CY5" s="620"/>
      <c r="CZ5" s="618" t="s">
        <v>210</v>
      </c>
      <c r="DA5" s="619"/>
      <c r="DB5" s="619"/>
      <c r="DC5" s="620"/>
      <c r="DD5" s="618" t="s">
        <v>219</v>
      </c>
      <c r="DE5" s="619"/>
      <c r="DF5" s="619"/>
      <c r="DG5" s="619"/>
      <c r="DH5" s="619"/>
      <c r="DI5" s="619"/>
      <c r="DJ5" s="619"/>
      <c r="DK5" s="619"/>
      <c r="DL5" s="619"/>
      <c r="DM5" s="619"/>
      <c r="DN5" s="619"/>
      <c r="DO5" s="619"/>
      <c r="DP5" s="620"/>
      <c r="DQ5" s="618" t="s">
        <v>220</v>
      </c>
      <c r="DR5" s="619"/>
      <c r="DS5" s="619"/>
      <c r="DT5" s="619"/>
      <c r="DU5" s="619"/>
      <c r="DV5" s="619"/>
      <c r="DW5" s="619"/>
      <c r="DX5" s="619"/>
      <c r="DY5" s="619"/>
      <c r="DZ5" s="619"/>
      <c r="EA5" s="619"/>
      <c r="EB5" s="619"/>
      <c r="EC5" s="620"/>
    </row>
    <row r="6" spans="2:143" ht="11.25" customHeight="1" x14ac:dyDescent="0.2">
      <c r="B6" s="633" t="s">
        <v>221</v>
      </c>
      <c r="C6" s="634"/>
      <c r="D6" s="634"/>
      <c r="E6" s="634"/>
      <c r="F6" s="634"/>
      <c r="G6" s="634"/>
      <c r="H6" s="634"/>
      <c r="I6" s="634"/>
      <c r="J6" s="634"/>
      <c r="K6" s="634"/>
      <c r="L6" s="634"/>
      <c r="M6" s="634"/>
      <c r="N6" s="634"/>
      <c r="O6" s="634"/>
      <c r="P6" s="634"/>
      <c r="Q6" s="635"/>
      <c r="R6" s="636">
        <v>124838</v>
      </c>
      <c r="S6" s="637"/>
      <c r="T6" s="637"/>
      <c r="U6" s="637"/>
      <c r="V6" s="637"/>
      <c r="W6" s="637"/>
      <c r="X6" s="637"/>
      <c r="Y6" s="638"/>
      <c r="Z6" s="639">
        <v>0.3</v>
      </c>
      <c r="AA6" s="639"/>
      <c r="AB6" s="639"/>
      <c r="AC6" s="639"/>
      <c r="AD6" s="640">
        <v>124838</v>
      </c>
      <c r="AE6" s="640"/>
      <c r="AF6" s="640"/>
      <c r="AG6" s="640"/>
      <c r="AH6" s="640"/>
      <c r="AI6" s="640"/>
      <c r="AJ6" s="640"/>
      <c r="AK6" s="640"/>
      <c r="AL6" s="641">
        <v>0.8</v>
      </c>
      <c r="AM6" s="642"/>
      <c r="AN6" s="642"/>
      <c r="AO6" s="643"/>
      <c r="AP6" s="633" t="s">
        <v>222</v>
      </c>
      <c r="AQ6" s="634"/>
      <c r="AR6" s="634"/>
      <c r="AS6" s="634"/>
      <c r="AT6" s="634"/>
      <c r="AU6" s="634"/>
      <c r="AV6" s="634"/>
      <c r="AW6" s="634"/>
      <c r="AX6" s="634"/>
      <c r="AY6" s="634"/>
      <c r="AZ6" s="634"/>
      <c r="BA6" s="634"/>
      <c r="BB6" s="634"/>
      <c r="BC6" s="634"/>
      <c r="BD6" s="634"/>
      <c r="BE6" s="634"/>
      <c r="BF6" s="635"/>
      <c r="BG6" s="636">
        <v>9358011</v>
      </c>
      <c r="BH6" s="637"/>
      <c r="BI6" s="637"/>
      <c r="BJ6" s="637"/>
      <c r="BK6" s="637"/>
      <c r="BL6" s="637"/>
      <c r="BM6" s="637"/>
      <c r="BN6" s="638"/>
      <c r="BO6" s="639">
        <v>92.5</v>
      </c>
      <c r="BP6" s="639"/>
      <c r="BQ6" s="639"/>
      <c r="BR6" s="639"/>
      <c r="BS6" s="640">
        <v>15954</v>
      </c>
      <c r="BT6" s="640"/>
      <c r="BU6" s="640"/>
      <c r="BV6" s="640"/>
      <c r="BW6" s="640"/>
      <c r="BX6" s="640"/>
      <c r="BY6" s="640"/>
      <c r="BZ6" s="640"/>
      <c r="CA6" s="640"/>
      <c r="CB6" s="644"/>
      <c r="CD6" s="622" t="s">
        <v>223</v>
      </c>
      <c r="CE6" s="623"/>
      <c r="CF6" s="623"/>
      <c r="CG6" s="623"/>
      <c r="CH6" s="623"/>
      <c r="CI6" s="623"/>
      <c r="CJ6" s="623"/>
      <c r="CK6" s="623"/>
      <c r="CL6" s="623"/>
      <c r="CM6" s="623"/>
      <c r="CN6" s="623"/>
      <c r="CO6" s="623"/>
      <c r="CP6" s="623"/>
      <c r="CQ6" s="624"/>
      <c r="CR6" s="636">
        <v>293840</v>
      </c>
      <c r="CS6" s="637"/>
      <c r="CT6" s="637"/>
      <c r="CU6" s="637"/>
      <c r="CV6" s="637"/>
      <c r="CW6" s="637"/>
      <c r="CX6" s="637"/>
      <c r="CY6" s="638"/>
      <c r="CZ6" s="630">
        <v>0.8</v>
      </c>
      <c r="DA6" s="631"/>
      <c r="DB6" s="631"/>
      <c r="DC6" s="647"/>
      <c r="DD6" s="645" t="s">
        <v>122</v>
      </c>
      <c r="DE6" s="637"/>
      <c r="DF6" s="637"/>
      <c r="DG6" s="637"/>
      <c r="DH6" s="637"/>
      <c r="DI6" s="637"/>
      <c r="DJ6" s="637"/>
      <c r="DK6" s="637"/>
      <c r="DL6" s="637"/>
      <c r="DM6" s="637"/>
      <c r="DN6" s="637"/>
      <c r="DO6" s="637"/>
      <c r="DP6" s="638"/>
      <c r="DQ6" s="645">
        <v>288166</v>
      </c>
      <c r="DR6" s="637"/>
      <c r="DS6" s="637"/>
      <c r="DT6" s="637"/>
      <c r="DU6" s="637"/>
      <c r="DV6" s="637"/>
      <c r="DW6" s="637"/>
      <c r="DX6" s="637"/>
      <c r="DY6" s="637"/>
      <c r="DZ6" s="637"/>
      <c r="EA6" s="637"/>
      <c r="EB6" s="637"/>
      <c r="EC6" s="646"/>
    </row>
    <row r="7" spans="2:143" ht="11.25" customHeight="1" x14ac:dyDescent="0.2">
      <c r="B7" s="633" t="s">
        <v>224</v>
      </c>
      <c r="C7" s="634"/>
      <c r="D7" s="634"/>
      <c r="E7" s="634"/>
      <c r="F7" s="634"/>
      <c r="G7" s="634"/>
      <c r="H7" s="634"/>
      <c r="I7" s="634"/>
      <c r="J7" s="634"/>
      <c r="K7" s="634"/>
      <c r="L7" s="634"/>
      <c r="M7" s="634"/>
      <c r="N7" s="634"/>
      <c r="O7" s="634"/>
      <c r="P7" s="634"/>
      <c r="Q7" s="635"/>
      <c r="R7" s="636">
        <v>19716</v>
      </c>
      <c r="S7" s="637"/>
      <c r="T7" s="637"/>
      <c r="U7" s="637"/>
      <c r="V7" s="637"/>
      <c r="W7" s="637"/>
      <c r="X7" s="637"/>
      <c r="Y7" s="638"/>
      <c r="Z7" s="639">
        <v>0.1</v>
      </c>
      <c r="AA7" s="639"/>
      <c r="AB7" s="639"/>
      <c r="AC7" s="639"/>
      <c r="AD7" s="640">
        <v>19716</v>
      </c>
      <c r="AE7" s="640"/>
      <c r="AF7" s="640"/>
      <c r="AG7" s="640"/>
      <c r="AH7" s="640"/>
      <c r="AI7" s="640"/>
      <c r="AJ7" s="640"/>
      <c r="AK7" s="640"/>
      <c r="AL7" s="641">
        <v>0.1</v>
      </c>
      <c r="AM7" s="642"/>
      <c r="AN7" s="642"/>
      <c r="AO7" s="643"/>
      <c r="AP7" s="633" t="s">
        <v>225</v>
      </c>
      <c r="AQ7" s="634"/>
      <c r="AR7" s="634"/>
      <c r="AS7" s="634"/>
      <c r="AT7" s="634"/>
      <c r="AU7" s="634"/>
      <c r="AV7" s="634"/>
      <c r="AW7" s="634"/>
      <c r="AX7" s="634"/>
      <c r="AY7" s="634"/>
      <c r="AZ7" s="634"/>
      <c r="BA7" s="634"/>
      <c r="BB7" s="634"/>
      <c r="BC7" s="634"/>
      <c r="BD7" s="634"/>
      <c r="BE7" s="634"/>
      <c r="BF7" s="635"/>
      <c r="BG7" s="636">
        <v>5099814</v>
      </c>
      <c r="BH7" s="637"/>
      <c r="BI7" s="637"/>
      <c r="BJ7" s="637"/>
      <c r="BK7" s="637"/>
      <c r="BL7" s="637"/>
      <c r="BM7" s="637"/>
      <c r="BN7" s="638"/>
      <c r="BO7" s="639">
        <v>50.4</v>
      </c>
      <c r="BP7" s="639"/>
      <c r="BQ7" s="639"/>
      <c r="BR7" s="639"/>
      <c r="BS7" s="640">
        <v>15954</v>
      </c>
      <c r="BT7" s="640"/>
      <c r="BU7" s="640"/>
      <c r="BV7" s="640"/>
      <c r="BW7" s="640"/>
      <c r="BX7" s="640"/>
      <c r="BY7" s="640"/>
      <c r="BZ7" s="640"/>
      <c r="CA7" s="640"/>
      <c r="CB7" s="644"/>
      <c r="CD7" s="633" t="s">
        <v>226</v>
      </c>
      <c r="CE7" s="634"/>
      <c r="CF7" s="634"/>
      <c r="CG7" s="634"/>
      <c r="CH7" s="634"/>
      <c r="CI7" s="634"/>
      <c r="CJ7" s="634"/>
      <c r="CK7" s="634"/>
      <c r="CL7" s="634"/>
      <c r="CM7" s="634"/>
      <c r="CN7" s="634"/>
      <c r="CO7" s="634"/>
      <c r="CP7" s="634"/>
      <c r="CQ7" s="635"/>
      <c r="CR7" s="636">
        <v>5286566</v>
      </c>
      <c r="CS7" s="637"/>
      <c r="CT7" s="637"/>
      <c r="CU7" s="637"/>
      <c r="CV7" s="637"/>
      <c r="CW7" s="637"/>
      <c r="CX7" s="637"/>
      <c r="CY7" s="638"/>
      <c r="CZ7" s="639">
        <v>14.6</v>
      </c>
      <c r="DA7" s="639"/>
      <c r="DB7" s="639"/>
      <c r="DC7" s="639"/>
      <c r="DD7" s="645">
        <v>121822</v>
      </c>
      <c r="DE7" s="637"/>
      <c r="DF7" s="637"/>
      <c r="DG7" s="637"/>
      <c r="DH7" s="637"/>
      <c r="DI7" s="637"/>
      <c r="DJ7" s="637"/>
      <c r="DK7" s="637"/>
      <c r="DL7" s="637"/>
      <c r="DM7" s="637"/>
      <c r="DN7" s="637"/>
      <c r="DO7" s="637"/>
      <c r="DP7" s="638"/>
      <c r="DQ7" s="645">
        <v>4374742</v>
      </c>
      <c r="DR7" s="637"/>
      <c r="DS7" s="637"/>
      <c r="DT7" s="637"/>
      <c r="DU7" s="637"/>
      <c r="DV7" s="637"/>
      <c r="DW7" s="637"/>
      <c r="DX7" s="637"/>
      <c r="DY7" s="637"/>
      <c r="DZ7" s="637"/>
      <c r="EA7" s="637"/>
      <c r="EB7" s="637"/>
      <c r="EC7" s="646"/>
    </row>
    <row r="8" spans="2:143" ht="11.25" customHeight="1" x14ac:dyDescent="0.2">
      <c r="B8" s="633" t="s">
        <v>227</v>
      </c>
      <c r="C8" s="634"/>
      <c r="D8" s="634"/>
      <c r="E8" s="634"/>
      <c r="F8" s="634"/>
      <c r="G8" s="634"/>
      <c r="H8" s="634"/>
      <c r="I8" s="634"/>
      <c r="J8" s="634"/>
      <c r="K8" s="634"/>
      <c r="L8" s="634"/>
      <c r="M8" s="634"/>
      <c r="N8" s="634"/>
      <c r="O8" s="634"/>
      <c r="P8" s="634"/>
      <c r="Q8" s="635"/>
      <c r="R8" s="636">
        <v>104906</v>
      </c>
      <c r="S8" s="637"/>
      <c r="T8" s="637"/>
      <c r="U8" s="637"/>
      <c r="V8" s="637"/>
      <c r="W8" s="637"/>
      <c r="X8" s="637"/>
      <c r="Y8" s="638"/>
      <c r="Z8" s="639">
        <v>0.3</v>
      </c>
      <c r="AA8" s="639"/>
      <c r="AB8" s="639"/>
      <c r="AC8" s="639"/>
      <c r="AD8" s="640">
        <v>104906</v>
      </c>
      <c r="AE8" s="640"/>
      <c r="AF8" s="640"/>
      <c r="AG8" s="640"/>
      <c r="AH8" s="640"/>
      <c r="AI8" s="640"/>
      <c r="AJ8" s="640"/>
      <c r="AK8" s="640"/>
      <c r="AL8" s="641">
        <v>0.6</v>
      </c>
      <c r="AM8" s="642"/>
      <c r="AN8" s="642"/>
      <c r="AO8" s="643"/>
      <c r="AP8" s="633" t="s">
        <v>228</v>
      </c>
      <c r="AQ8" s="634"/>
      <c r="AR8" s="634"/>
      <c r="AS8" s="634"/>
      <c r="AT8" s="634"/>
      <c r="AU8" s="634"/>
      <c r="AV8" s="634"/>
      <c r="AW8" s="634"/>
      <c r="AX8" s="634"/>
      <c r="AY8" s="634"/>
      <c r="AZ8" s="634"/>
      <c r="BA8" s="634"/>
      <c r="BB8" s="634"/>
      <c r="BC8" s="634"/>
      <c r="BD8" s="634"/>
      <c r="BE8" s="634"/>
      <c r="BF8" s="635"/>
      <c r="BG8" s="636">
        <v>131713</v>
      </c>
      <c r="BH8" s="637"/>
      <c r="BI8" s="637"/>
      <c r="BJ8" s="637"/>
      <c r="BK8" s="637"/>
      <c r="BL8" s="637"/>
      <c r="BM8" s="637"/>
      <c r="BN8" s="638"/>
      <c r="BO8" s="639">
        <v>1.3</v>
      </c>
      <c r="BP8" s="639"/>
      <c r="BQ8" s="639"/>
      <c r="BR8" s="639"/>
      <c r="BS8" s="640" t="s">
        <v>122</v>
      </c>
      <c r="BT8" s="640"/>
      <c r="BU8" s="640"/>
      <c r="BV8" s="640"/>
      <c r="BW8" s="640"/>
      <c r="BX8" s="640"/>
      <c r="BY8" s="640"/>
      <c r="BZ8" s="640"/>
      <c r="CA8" s="640"/>
      <c r="CB8" s="644"/>
      <c r="CD8" s="633" t="s">
        <v>229</v>
      </c>
      <c r="CE8" s="634"/>
      <c r="CF8" s="634"/>
      <c r="CG8" s="634"/>
      <c r="CH8" s="634"/>
      <c r="CI8" s="634"/>
      <c r="CJ8" s="634"/>
      <c r="CK8" s="634"/>
      <c r="CL8" s="634"/>
      <c r="CM8" s="634"/>
      <c r="CN8" s="634"/>
      <c r="CO8" s="634"/>
      <c r="CP8" s="634"/>
      <c r="CQ8" s="635"/>
      <c r="CR8" s="636">
        <v>18871521</v>
      </c>
      <c r="CS8" s="637"/>
      <c r="CT8" s="637"/>
      <c r="CU8" s="637"/>
      <c r="CV8" s="637"/>
      <c r="CW8" s="637"/>
      <c r="CX8" s="637"/>
      <c r="CY8" s="638"/>
      <c r="CZ8" s="639">
        <v>52.3</v>
      </c>
      <c r="DA8" s="639"/>
      <c r="DB8" s="639"/>
      <c r="DC8" s="639"/>
      <c r="DD8" s="645">
        <v>26505</v>
      </c>
      <c r="DE8" s="637"/>
      <c r="DF8" s="637"/>
      <c r="DG8" s="637"/>
      <c r="DH8" s="637"/>
      <c r="DI8" s="637"/>
      <c r="DJ8" s="637"/>
      <c r="DK8" s="637"/>
      <c r="DL8" s="637"/>
      <c r="DM8" s="637"/>
      <c r="DN8" s="637"/>
      <c r="DO8" s="637"/>
      <c r="DP8" s="638"/>
      <c r="DQ8" s="645">
        <v>9069981</v>
      </c>
      <c r="DR8" s="637"/>
      <c r="DS8" s="637"/>
      <c r="DT8" s="637"/>
      <c r="DU8" s="637"/>
      <c r="DV8" s="637"/>
      <c r="DW8" s="637"/>
      <c r="DX8" s="637"/>
      <c r="DY8" s="637"/>
      <c r="DZ8" s="637"/>
      <c r="EA8" s="637"/>
      <c r="EB8" s="637"/>
      <c r="EC8" s="646"/>
    </row>
    <row r="9" spans="2:143" ht="11.25" customHeight="1" x14ac:dyDescent="0.2">
      <c r="B9" s="633" t="s">
        <v>230</v>
      </c>
      <c r="C9" s="634"/>
      <c r="D9" s="634"/>
      <c r="E9" s="634"/>
      <c r="F9" s="634"/>
      <c r="G9" s="634"/>
      <c r="H9" s="634"/>
      <c r="I9" s="634"/>
      <c r="J9" s="634"/>
      <c r="K9" s="634"/>
      <c r="L9" s="634"/>
      <c r="M9" s="634"/>
      <c r="N9" s="634"/>
      <c r="O9" s="634"/>
      <c r="P9" s="634"/>
      <c r="Q9" s="635"/>
      <c r="R9" s="636">
        <v>112710</v>
      </c>
      <c r="S9" s="637"/>
      <c r="T9" s="637"/>
      <c r="U9" s="637"/>
      <c r="V9" s="637"/>
      <c r="W9" s="637"/>
      <c r="X9" s="637"/>
      <c r="Y9" s="638"/>
      <c r="Z9" s="639">
        <v>0.3</v>
      </c>
      <c r="AA9" s="639"/>
      <c r="AB9" s="639"/>
      <c r="AC9" s="639"/>
      <c r="AD9" s="640">
        <v>112710</v>
      </c>
      <c r="AE9" s="640"/>
      <c r="AF9" s="640"/>
      <c r="AG9" s="640"/>
      <c r="AH9" s="640"/>
      <c r="AI9" s="640"/>
      <c r="AJ9" s="640"/>
      <c r="AK9" s="640"/>
      <c r="AL9" s="641">
        <v>0.7</v>
      </c>
      <c r="AM9" s="642"/>
      <c r="AN9" s="642"/>
      <c r="AO9" s="643"/>
      <c r="AP9" s="633" t="s">
        <v>231</v>
      </c>
      <c r="AQ9" s="634"/>
      <c r="AR9" s="634"/>
      <c r="AS9" s="634"/>
      <c r="AT9" s="634"/>
      <c r="AU9" s="634"/>
      <c r="AV9" s="634"/>
      <c r="AW9" s="634"/>
      <c r="AX9" s="634"/>
      <c r="AY9" s="634"/>
      <c r="AZ9" s="634"/>
      <c r="BA9" s="634"/>
      <c r="BB9" s="634"/>
      <c r="BC9" s="634"/>
      <c r="BD9" s="634"/>
      <c r="BE9" s="634"/>
      <c r="BF9" s="635"/>
      <c r="BG9" s="636">
        <v>4697710</v>
      </c>
      <c r="BH9" s="637"/>
      <c r="BI9" s="637"/>
      <c r="BJ9" s="637"/>
      <c r="BK9" s="637"/>
      <c r="BL9" s="637"/>
      <c r="BM9" s="637"/>
      <c r="BN9" s="638"/>
      <c r="BO9" s="639">
        <v>46.4</v>
      </c>
      <c r="BP9" s="639"/>
      <c r="BQ9" s="639"/>
      <c r="BR9" s="639"/>
      <c r="BS9" s="640" t="s">
        <v>122</v>
      </c>
      <c r="BT9" s="640"/>
      <c r="BU9" s="640"/>
      <c r="BV9" s="640"/>
      <c r="BW9" s="640"/>
      <c r="BX9" s="640"/>
      <c r="BY9" s="640"/>
      <c r="BZ9" s="640"/>
      <c r="CA9" s="640"/>
      <c r="CB9" s="644"/>
      <c r="CD9" s="633" t="s">
        <v>232</v>
      </c>
      <c r="CE9" s="634"/>
      <c r="CF9" s="634"/>
      <c r="CG9" s="634"/>
      <c r="CH9" s="634"/>
      <c r="CI9" s="634"/>
      <c r="CJ9" s="634"/>
      <c r="CK9" s="634"/>
      <c r="CL9" s="634"/>
      <c r="CM9" s="634"/>
      <c r="CN9" s="634"/>
      <c r="CO9" s="634"/>
      <c r="CP9" s="634"/>
      <c r="CQ9" s="635"/>
      <c r="CR9" s="636">
        <v>2370386</v>
      </c>
      <c r="CS9" s="637"/>
      <c r="CT9" s="637"/>
      <c r="CU9" s="637"/>
      <c r="CV9" s="637"/>
      <c r="CW9" s="637"/>
      <c r="CX9" s="637"/>
      <c r="CY9" s="638"/>
      <c r="CZ9" s="639">
        <v>6.6</v>
      </c>
      <c r="DA9" s="639"/>
      <c r="DB9" s="639"/>
      <c r="DC9" s="639"/>
      <c r="DD9" s="645">
        <v>507</v>
      </c>
      <c r="DE9" s="637"/>
      <c r="DF9" s="637"/>
      <c r="DG9" s="637"/>
      <c r="DH9" s="637"/>
      <c r="DI9" s="637"/>
      <c r="DJ9" s="637"/>
      <c r="DK9" s="637"/>
      <c r="DL9" s="637"/>
      <c r="DM9" s="637"/>
      <c r="DN9" s="637"/>
      <c r="DO9" s="637"/>
      <c r="DP9" s="638"/>
      <c r="DQ9" s="645">
        <v>1544248</v>
      </c>
      <c r="DR9" s="637"/>
      <c r="DS9" s="637"/>
      <c r="DT9" s="637"/>
      <c r="DU9" s="637"/>
      <c r="DV9" s="637"/>
      <c r="DW9" s="637"/>
      <c r="DX9" s="637"/>
      <c r="DY9" s="637"/>
      <c r="DZ9" s="637"/>
      <c r="EA9" s="637"/>
      <c r="EB9" s="637"/>
      <c r="EC9" s="646"/>
    </row>
    <row r="10" spans="2:143" ht="11.25" customHeight="1" x14ac:dyDescent="0.2">
      <c r="B10" s="633" t="s">
        <v>233</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234</v>
      </c>
      <c r="AQ10" s="634"/>
      <c r="AR10" s="634"/>
      <c r="AS10" s="634"/>
      <c r="AT10" s="634"/>
      <c r="AU10" s="634"/>
      <c r="AV10" s="634"/>
      <c r="AW10" s="634"/>
      <c r="AX10" s="634"/>
      <c r="AY10" s="634"/>
      <c r="AZ10" s="634"/>
      <c r="BA10" s="634"/>
      <c r="BB10" s="634"/>
      <c r="BC10" s="634"/>
      <c r="BD10" s="634"/>
      <c r="BE10" s="634"/>
      <c r="BF10" s="635"/>
      <c r="BG10" s="636">
        <v>120665</v>
      </c>
      <c r="BH10" s="637"/>
      <c r="BI10" s="637"/>
      <c r="BJ10" s="637"/>
      <c r="BK10" s="637"/>
      <c r="BL10" s="637"/>
      <c r="BM10" s="637"/>
      <c r="BN10" s="638"/>
      <c r="BO10" s="639">
        <v>1.2</v>
      </c>
      <c r="BP10" s="639"/>
      <c r="BQ10" s="639"/>
      <c r="BR10" s="639"/>
      <c r="BS10" s="640" t="s">
        <v>122</v>
      </c>
      <c r="BT10" s="640"/>
      <c r="BU10" s="640"/>
      <c r="BV10" s="640"/>
      <c r="BW10" s="640"/>
      <c r="BX10" s="640"/>
      <c r="BY10" s="640"/>
      <c r="BZ10" s="640"/>
      <c r="CA10" s="640"/>
      <c r="CB10" s="644"/>
      <c r="CD10" s="633" t="s">
        <v>235</v>
      </c>
      <c r="CE10" s="634"/>
      <c r="CF10" s="634"/>
      <c r="CG10" s="634"/>
      <c r="CH10" s="634"/>
      <c r="CI10" s="634"/>
      <c r="CJ10" s="634"/>
      <c r="CK10" s="634"/>
      <c r="CL10" s="634"/>
      <c r="CM10" s="634"/>
      <c r="CN10" s="634"/>
      <c r="CO10" s="634"/>
      <c r="CP10" s="634"/>
      <c r="CQ10" s="635"/>
      <c r="CR10" s="636">
        <v>127852</v>
      </c>
      <c r="CS10" s="637"/>
      <c r="CT10" s="637"/>
      <c r="CU10" s="637"/>
      <c r="CV10" s="637"/>
      <c r="CW10" s="637"/>
      <c r="CX10" s="637"/>
      <c r="CY10" s="638"/>
      <c r="CZ10" s="639">
        <v>0.4</v>
      </c>
      <c r="DA10" s="639"/>
      <c r="DB10" s="639"/>
      <c r="DC10" s="639"/>
      <c r="DD10" s="645" t="s">
        <v>122</v>
      </c>
      <c r="DE10" s="637"/>
      <c r="DF10" s="637"/>
      <c r="DG10" s="637"/>
      <c r="DH10" s="637"/>
      <c r="DI10" s="637"/>
      <c r="DJ10" s="637"/>
      <c r="DK10" s="637"/>
      <c r="DL10" s="637"/>
      <c r="DM10" s="637"/>
      <c r="DN10" s="637"/>
      <c r="DO10" s="637"/>
      <c r="DP10" s="638"/>
      <c r="DQ10" s="645">
        <v>105026</v>
      </c>
      <c r="DR10" s="637"/>
      <c r="DS10" s="637"/>
      <c r="DT10" s="637"/>
      <c r="DU10" s="637"/>
      <c r="DV10" s="637"/>
      <c r="DW10" s="637"/>
      <c r="DX10" s="637"/>
      <c r="DY10" s="637"/>
      <c r="DZ10" s="637"/>
      <c r="EA10" s="637"/>
      <c r="EB10" s="637"/>
      <c r="EC10" s="646"/>
    </row>
    <row r="11" spans="2:143" ht="11.25" customHeight="1" x14ac:dyDescent="0.2">
      <c r="B11" s="633" t="s">
        <v>236</v>
      </c>
      <c r="C11" s="634"/>
      <c r="D11" s="634"/>
      <c r="E11" s="634"/>
      <c r="F11" s="634"/>
      <c r="G11" s="634"/>
      <c r="H11" s="634"/>
      <c r="I11" s="634"/>
      <c r="J11" s="634"/>
      <c r="K11" s="634"/>
      <c r="L11" s="634"/>
      <c r="M11" s="634"/>
      <c r="N11" s="634"/>
      <c r="O11" s="634"/>
      <c r="P11" s="634"/>
      <c r="Q11" s="635"/>
      <c r="R11" s="636">
        <v>1730202</v>
      </c>
      <c r="S11" s="637"/>
      <c r="T11" s="637"/>
      <c r="U11" s="637"/>
      <c r="V11" s="637"/>
      <c r="W11" s="637"/>
      <c r="X11" s="637"/>
      <c r="Y11" s="638"/>
      <c r="Z11" s="641">
        <v>4.5</v>
      </c>
      <c r="AA11" s="642"/>
      <c r="AB11" s="642"/>
      <c r="AC11" s="648"/>
      <c r="AD11" s="645">
        <v>1730202</v>
      </c>
      <c r="AE11" s="637"/>
      <c r="AF11" s="637"/>
      <c r="AG11" s="637"/>
      <c r="AH11" s="637"/>
      <c r="AI11" s="637"/>
      <c r="AJ11" s="637"/>
      <c r="AK11" s="638"/>
      <c r="AL11" s="641">
        <v>10.5</v>
      </c>
      <c r="AM11" s="642"/>
      <c r="AN11" s="642"/>
      <c r="AO11" s="643"/>
      <c r="AP11" s="633" t="s">
        <v>237</v>
      </c>
      <c r="AQ11" s="634"/>
      <c r="AR11" s="634"/>
      <c r="AS11" s="634"/>
      <c r="AT11" s="634"/>
      <c r="AU11" s="634"/>
      <c r="AV11" s="634"/>
      <c r="AW11" s="634"/>
      <c r="AX11" s="634"/>
      <c r="AY11" s="634"/>
      <c r="AZ11" s="634"/>
      <c r="BA11" s="634"/>
      <c r="BB11" s="634"/>
      <c r="BC11" s="634"/>
      <c r="BD11" s="634"/>
      <c r="BE11" s="634"/>
      <c r="BF11" s="635"/>
      <c r="BG11" s="636">
        <v>149726</v>
      </c>
      <c r="BH11" s="637"/>
      <c r="BI11" s="637"/>
      <c r="BJ11" s="637"/>
      <c r="BK11" s="637"/>
      <c r="BL11" s="637"/>
      <c r="BM11" s="637"/>
      <c r="BN11" s="638"/>
      <c r="BO11" s="639">
        <v>1.5</v>
      </c>
      <c r="BP11" s="639"/>
      <c r="BQ11" s="639"/>
      <c r="BR11" s="639"/>
      <c r="BS11" s="640">
        <v>15954</v>
      </c>
      <c r="BT11" s="640"/>
      <c r="BU11" s="640"/>
      <c r="BV11" s="640"/>
      <c r="BW11" s="640"/>
      <c r="BX11" s="640"/>
      <c r="BY11" s="640"/>
      <c r="BZ11" s="640"/>
      <c r="CA11" s="640"/>
      <c r="CB11" s="644"/>
      <c r="CD11" s="633" t="s">
        <v>238</v>
      </c>
      <c r="CE11" s="634"/>
      <c r="CF11" s="634"/>
      <c r="CG11" s="634"/>
      <c r="CH11" s="634"/>
      <c r="CI11" s="634"/>
      <c r="CJ11" s="634"/>
      <c r="CK11" s="634"/>
      <c r="CL11" s="634"/>
      <c r="CM11" s="634"/>
      <c r="CN11" s="634"/>
      <c r="CO11" s="634"/>
      <c r="CP11" s="634"/>
      <c r="CQ11" s="635"/>
      <c r="CR11" s="636">
        <v>90136</v>
      </c>
      <c r="CS11" s="637"/>
      <c r="CT11" s="637"/>
      <c r="CU11" s="637"/>
      <c r="CV11" s="637"/>
      <c r="CW11" s="637"/>
      <c r="CX11" s="637"/>
      <c r="CY11" s="638"/>
      <c r="CZ11" s="639">
        <v>0.2</v>
      </c>
      <c r="DA11" s="639"/>
      <c r="DB11" s="639"/>
      <c r="DC11" s="639"/>
      <c r="DD11" s="645">
        <v>8092</v>
      </c>
      <c r="DE11" s="637"/>
      <c r="DF11" s="637"/>
      <c r="DG11" s="637"/>
      <c r="DH11" s="637"/>
      <c r="DI11" s="637"/>
      <c r="DJ11" s="637"/>
      <c r="DK11" s="637"/>
      <c r="DL11" s="637"/>
      <c r="DM11" s="637"/>
      <c r="DN11" s="637"/>
      <c r="DO11" s="637"/>
      <c r="DP11" s="638"/>
      <c r="DQ11" s="645">
        <v>79241</v>
      </c>
      <c r="DR11" s="637"/>
      <c r="DS11" s="637"/>
      <c r="DT11" s="637"/>
      <c r="DU11" s="637"/>
      <c r="DV11" s="637"/>
      <c r="DW11" s="637"/>
      <c r="DX11" s="637"/>
      <c r="DY11" s="637"/>
      <c r="DZ11" s="637"/>
      <c r="EA11" s="637"/>
      <c r="EB11" s="637"/>
      <c r="EC11" s="646"/>
    </row>
    <row r="12" spans="2:143" ht="11.25" customHeight="1" x14ac:dyDescent="0.2">
      <c r="B12" s="633" t="s">
        <v>239</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240</v>
      </c>
      <c r="AQ12" s="634"/>
      <c r="AR12" s="634"/>
      <c r="AS12" s="634"/>
      <c r="AT12" s="634"/>
      <c r="AU12" s="634"/>
      <c r="AV12" s="634"/>
      <c r="AW12" s="634"/>
      <c r="AX12" s="634"/>
      <c r="AY12" s="634"/>
      <c r="AZ12" s="634"/>
      <c r="BA12" s="634"/>
      <c r="BB12" s="634"/>
      <c r="BC12" s="634"/>
      <c r="BD12" s="634"/>
      <c r="BE12" s="634"/>
      <c r="BF12" s="635"/>
      <c r="BG12" s="636">
        <v>3763762</v>
      </c>
      <c r="BH12" s="637"/>
      <c r="BI12" s="637"/>
      <c r="BJ12" s="637"/>
      <c r="BK12" s="637"/>
      <c r="BL12" s="637"/>
      <c r="BM12" s="637"/>
      <c r="BN12" s="638"/>
      <c r="BO12" s="639">
        <v>37.200000000000003</v>
      </c>
      <c r="BP12" s="639"/>
      <c r="BQ12" s="639"/>
      <c r="BR12" s="639"/>
      <c r="BS12" s="640" t="s">
        <v>122</v>
      </c>
      <c r="BT12" s="640"/>
      <c r="BU12" s="640"/>
      <c r="BV12" s="640"/>
      <c r="BW12" s="640"/>
      <c r="BX12" s="640"/>
      <c r="BY12" s="640"/>
      <c r="BZ12" s="640"/>
      <c r="CA12" s="640"/>
      <c r="CB12" s="644"/>
      <c r="CD12" s="633" t="s">
        <v>241</v>
      </c>
      <c r="CE12" s="634"/>
      <c r="CF12" s="634"/>
      <c r="CG12" s="634"/>
      <c r="CH12" s="634"/>
      <c r="CI12" s="634"/>
      <c r="CJ12" s="634"/>
      <c r="CK12" s="634"/>
      <c r="CL12" s="634"/>
      <c r="CM12" s="634"/>
      <c r="CN12" s="634"/>
      <c r="CO12" s="634"/>
      <c r="CP12" s="634"/>
      <c r="CQ12" s="635"/>
      <c r="CR12" s="636">
        <v>244055</v>
      </c>
      <c r="CS12" s="637"/>
      <c r="CT12" s="637"/>
      <c r="CU12" s="637"/>
      <c r="CV12" s="637"/>
      <c r="CW12" s="637"/>
      <c r="CX12" s="637"/>
      <c r="CY12" s="638"/>
      <c r="CZ12" s="639">
        <v>0.7</v>
      </c>
      <c r="DA12" s="639"/>
      <c r="DB12" s="639"/>
      <c r="DC12" s="639"/>
      <c r="DD12" s="645">
        <v>17848</v>
      </c>
      <c r="DE12" s="637"/>
      <c r="DF12" s="637"/>
      <c r="DG12" s="637"/>
      <c r="DH12" s="637"/>
      <c r="DI12" s="637"/>
      <c r="DJ12" s="637"/>
      <c r="DK12" s="637"/>
      <c r="DL12" s="637"/>
      <c r="DM12" s="637"/>
      <c r="DN12" s="637"/>
      <c r="DO12" s="637"/>
      <c r="DP12" s="638"/>
      <c r="DQ12" s="645">
        <v>200157</v>
      </c>
      <c r="DR12" s="637"/>
      <c r="DS12" s="637"/>
      <c r="DT12" s="637"/>
      <c r="DU12" s="637"/>
      <c r="DV12" s="637"/>
      <c r="DW12" s="637"/>
      <c r="DX12" s="637"/>
      <c r="DY12" s="637"/>
      <c r="DZ12" s="637"/>
      <c r="EA12" s="637"/>
      <c r="EB12" s="637"/>
      <c r="EC12" s="646"/>
    </row>
    <row r="13" spans="2:143" ht="11.25" customHeight="1" x14ac:dyDescent="0.2">
      <c r="B13" s="633" t="s">
        <v>242</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243</v>
      </c>
      <c r="AQ13" s="634"/>
      <c r="AR13" s="634"/>
      <c r="AS13" s="634"/>
      <c r="AT13" s="634"/>
      <c r="AU13" s="634"/>
      <c r="AV13" s="634"/>
      <c r="AW13" s="634"/>
      <c r="AX13" s="634"/>
      <c r="AY13" s="634"/>
      <c r="AZ13" s="634"/>
      <c r="BA13" s="634"/>
      <c r="BB13" s="634"/>
      <c r="BC13" s="634"/>
      <c r="BD13" s="634"/>
      <c r="BE13" s="634"/>
      <c r="BF13" s="635"/>
      <c r="BG13" s="636">
        <v>3541572</v>
      </c>
      <c r="BH13" s="637"/>
      <c r="BI13" s="637"/>
      <c r="BJ13" s="637"/>
      <c r="BK13" s="637"/>
      <c r="BL13" s="637"/>
      <c r="BM13" s="637"/>
      <c r="BN13" s="638"/>
      <c r="BO13" s="639">
        <v>35</v>
      </c>
      <c r="BP13" s="639"/>
      <c r="BQ13" s="639"/>
      <c r="BR13" s="639"/>
      <c r="BS13" s="640" t="s">
        <v>122</v>
      </c>
      <c r="BT13" s="640"/>
      <c r="BU13" s="640"/>
      <c r="BV13" s="640"/>
      <c r="BW13" s="640"/>
      <c r="BX13" s="640"/>
      <c r="BY13" s="640"/>
      <c r="BZ13" s="640"/>
      <c r="CA13" s="640"/>
      <c r="CB13" s="644"/>
      <c r="CD13" s="633" t="s">
        <v>244</v>
      </c>
      <c r="CE13" s="634"/>
      <c r="CF13" s="634"/>
      <c r="CG13" s="634"/>
      <c r="CH13" s="634"/>
      <c r="CI13" s="634"/>
      <c r="CJ13" s="634"/>
      <c r="CK13" s="634"/>
      <c r="CL13" s="634"/>
      <c r="CM13" s="634"/>
      <c r="CN13" s="634"/>
      <c r="CO13" s="634"/>
      <c r="CP13" s="634"/>
      <c r="CQ13" s="635"/>
      <c r="CR13" s="636">
        <v>2080083</v>
      </c>
      <c r="CS13" s="637"/>
      <c r="CT13" s="637"/>
      <c r="CU13" s="637"/>
      <c r="CV13" s="637"/>
      <c r="CW13" s="637"/>
      <c r="CX13" s="637"/>
      <c r="CY13" s="638"/>
      <c r="CZ13" s="639">
        <v>5.8</v>
      </c>
      <c r="DA13" s="639"/>
      <c r="DB13" s="639"/>
      <c r="DC13" s="639"/>
      <c r="DD13" s="645">
        <v>1601673</v>
      </c>
      <c r="DE13" s="637"/>
      <c r="DF13" s="637"/>
      <c r="DG13" s="637"/>
      <c r="DH13" s="637"/>
      <c r="DI13" s="637"/>
      <c r="DJ13" s="637"/>
      <c r="DK13" s="637"/>
      <c r="DL13" s="637"/>
      <c r="DM13" s="637"/>
      <c r="DN13" s="637"/>
      <c r="DO13" s="637"/>
      <c r="DP13" s="638"/>
      <c r="DQ13" s="645">
        <v>544224</v>
      </c>
      <c r="DR13" s="637"/>
      <c r="DS13" s="637"/>
      <c r="DT13" s="637"/>
      <c r="DU13" s="637"/>
      <c r="DV13" s="637"/>
      <c r="DW13" s="637"/>
      <c r="DX13" s="637"/>
      <c r="DY13" s="637"/>
      <c r="DZ13" s="637"/>
      <c r="EA13" s="637"/>
      <c r="EB13" s="637"/>
      <c r="EC13" s="646"/>
    </row>
    <row r="14" spans="2:143" ht="11.25" customHeight="1" x14ac:dyDescent="0.2">
      <c r="B14" s="633" t="s">
        <v>245</v>
      </c>
      <c r="C14" s="634"/>
      <c r="D14" s="634"/>
      <c r="E14" s="634"/>
      <c r="F14" s="634"/>
      <c r="G14" s="634"/>
      <c r="H14" s="634"/>
      <c r="I14" s="634"/>
      <c r="J14" s="634"/>
      <c r="K14" s="634"/>
      <c r="L14" s="634"/>
      <c r="M14" s="634"/>
      <c r="N14" s="634"/>
      <c r="O14" s="634"/>
      <c r="P14" s="634"/>
      <c r="Q14" s="635"/>
      <c r="R14" s="636">
        <v>926</v>
      </c>
      <c r="S14" s="637"/>
      <c r="T14" s="637"/>
      <c r="U14" s="637"/>
      <c r="V14" s="637"/>
      <c r="W14" s="637"/>
      <c r="X14" s="637"/>
      <c r="Y14" s="638"/>
      <c r="Z14" s="639">
        <v>0</v>
      </c>
      <c r="AA14" s="639"/>
      <c r="AB14" s="639"/>
      <c r="AC14" s="639"/>
      <c r="AD14" s="640">
        <v>926</v>
      </c>
      <c r="AE14" s="640"/>
      <c r="AF14" s="640"/>
      <c r="AG14" s="640"/>
      <c r="AH14" s="640"/>
      <c r="AI14" s="640"/>
      <c r="AJ14" s="640"/>
      <c r="AK14" s="640"/>
      <c r="AL14" s="641">
        <v>0</v>
      </c>
      <c r="AM14" s="642"/>
      <c r="AN14" s="642"/>
      <c r="AO14" s="643"/>
      <c r="AP14" s="633" t="s">
        <v>246</v>
      </c>
      <c r="AQ14" s="634"/>
      <c r="AR14" s="634"/>
      <c r="AS14" s="634"/>
      <c r="AT14" s="634"/>
      <c r="AU14" s="634"/>
      <c r="AV14" s="634"/>
      <c r="AW14" s="634"/>
      <c r="AX14" s="634"/>
      <c r="AY14" s="634"/>
      <c r="AZ14" s="634"/>
      <c r="BA14" s="634"/>
      <c r="BB14" s="634"/>
      <c r="BC14" s="634"/>
      <c r="BD14" s="634"/>
      <c r="BE14" s="634"/>
      <c r="BF14" s="635"/>
      <c r="BG14" s="636">
        <v>89121</v>
      </c>
      <c r="BH14" s="637"/>
      <c r="BI14" s="637"/>
      <c r="BJ14" s="637"/>
      <c r="BK14" s="637"/>
      <c r="BL14" s="637"/>
      <c r="BM14" s="637"/>
      <c r="BN14" s="638"/>
      <c r="BO14" s="639">
        <v>0.9</v>
      </c>
      <c r="BP14" s="639"/>
      <c r="BQ14" s="639"/>
      <c r="BR14" s="639"/>
      <c r="BS14" s="640" t="s">
        <v>122</v>
      </c>
      <c r="BT14" s="640"/>
      <c r="BU14" s="640"/>
      <c r="BV14" s="640"/>
      <c r="BW14" s="640"/>
      <c r="BX14" s="640"/>
      <c r="BY14" s="640"/>
      <c r="BZ14" s="640"/>
      <c r="CA14" s="640"/>
      <c r="CB14" s="644"/>
      <c r="CD14" s="633" t="s">
        <v>247</v>
      </c>
      <c r="CE14" s="634"/>
      <c r="CF14" s="634"/>
      <c r="CG14" s="634"/>
      <c r="CH14" s="634"/>
      <c r="CI14" s="634"/>
      <c r="CJ14" s="634"/>
      <c r="CK14" s="634"/>
      <c r="CL14" s="634"/>
      <c r="CM14" s="634"/>
      <c r="CN14" s="634"/>
      <c r="CO14" s="634"/>
      <c r="CP14" s="634"/>
      <c r="CQ14" s="635"/>
      <c r="CR14" s="636">
        <v>1030862</v>
      </c>
      <c r="CS14" s="637"/>
      <c r="CT14" s="637"/>
      <c r="CU14" s="637"/>
      <c r="CV14" s="637"/>
      <c r="CW14" s="637"/>
      <c r="CX14" s="637"/>
      <c r="CY14" s="638"/>
      <c r="CZ14" s="639">
        <v>2.9</v>
      </c>
      <c r="DA14" s="639"/>
      <c r="DB14" s="639"/>
      <c r="DC14" s="639"/>
      <c r="DD14" s="645" t="s">
        <v>122</v>
      </c>
      <c r="DE14" s="637"/>
      <c r="DF14" s="637"/>
      <c r="DG14" s="637"/>
      <c r="DH14" s="637"/>
      <c r="DI14" s="637"/>
      <c r="DJ14" s="637"/>
      <c r="DK14" s="637"/>
      <c r="DL14" s="637"/>
      <c r="DM14" s="637"/>
      <c r="DN14" s="637"/>
      <c r="DO14" s="637"/>
      <c r="DP14" s="638"/>
      <c r="DQ14" s="645">
        <v>674624</v>
      </c>
      <c r="DR14" s="637"/>
      <c r="DS14" s="637"/>
      <c r="DT14" s="637"/>
      <c r="DU14" s="637"/>
      <c r="DV14" s="637"/>
      <c r="DW14" s="637"/>
      <c r="DX14" s="637"/>
      <c r="DY14" s="637"/>
      <c r="DZ14" s="637"/>
      <c r="EA14" s="637"/>
      <c r="EB14" s="637"/>
      <c r="EC14" s="646"/>
    </row>
    <row r="15" spans="2:143" ht="11.25" customHeight="1" x14ac:dyDescent="0.2">
      <c r="B15" s="633" t="s">
        <v>248</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249</v>
      </c>
      <c r="AQ15" s="634"/>
      <c r="AR15" s="634"/>
      <c r="AS15" s="634"/>
      <c r="AT15" s="634"/>
      <c r="AU15" s="634"/>
      <c r="AV15" s="634"/>
      <c r="AW15" s="634"/>
      <c r="AX15" s="634"/>
      <c r="AY15" s="634"/>
      <c r="AZ15" s="634"/>
      <c r="BA15" s="634"/>
      <c r="BB15" s="634"/>
      <c r="BC15" s="634"/>
      <c r="BD15" s="634"/>
      <c r="BE15" s="634"/>
      <c r="BF15" s="635"/>
      <c r="BG15" s="636">
        <v>405314</v>
      </c>
      <c r="BH15" s="637"/>
      <c r="BI15" s="637"/>
      <c r="BJ15" s="637"/>
      <c r="BK15" s="637"/>
      <c r="BL15" s="637"/>
      <c r="BM15" s="637"/>
      <c r="BN15" s="638"/>
      <c r="BO15" s="639">
        <v>4</v>
      </c>
      <c r="BP15" s="639"/>
      <c r="BQ15" s="639"/>
      <c r="BR15" s="639"/>
      <c r="BS15" s="640" t="s">
        <v>122</v>
      </c>
      <c r="BT15" s="640"/>
      <c r="BU15" s="640"/>
      <c r="BV15" s="640"/>
      <c r="BW15" s="640"/>
      <c r="BX15" s="640"/>
      <c r="BY15" s="640"/>
      <c r="BZ15" s="640"/>
      <c r="CA15" s="640"/>
      <c r="CB15" s="644"/>
      <c r="CD15" s="633" t="s">
        <v>250</v>
      </c>
      <c r="CE15" s="634"/>
      <c r="CF15" s="634"/>
      <c r="CG15" s="634"/>
      <c r="CH15" s="634"/>
      <c r="CI15" s="634"/>
      <c r="CJ15" s="634"/>
      <c r="CK15" s="634"/>
      <c r="CL15" s="634"/>
      <c r="CM15" s="634"/>
      <c r="CN15" s="634"/>
      <c r="CO15" s="634"/>
      <c r="CP15" s="634"/>
      <c r="CQ15" s="635"/>
      <c r="CR15" s="636">
        <v>3746604</v>
      </c>
      <c r="CS15" s="637"/>
      <c r="CT15" s="637"/>
      <c r="CU15" s="637"/>
      <c r="CV15" s="637"/>
      <c r="CW15" s="637"/>
      <c r="CX15" s="637"/>
      <c r="CY15" s="638"/>
      <c r="CZ15" s="639">
        <v>10.4</v>
      </c>
      <c r="DA15" s="639"/>
      <c r="DB15" s="639"/>
      <c r="DC15" s="639"/>
      <c r="DD15" s="645">
        <v>789003</v>
      </c>
      <c r="DE15" s="637"/>
      <c r="DF15" s="637"/>
      <c r="DG15" s="637"/>
      <c r="DH15" s="637"/>
      <c r="DI15" s="637"/>
      <c r="DJ15" s="637"/>
      <c r="DK15" s="637"/>
      <c r="DL15" s="637"/>
      <c r="DM15" s="637"/>
      <c r="DN15" s="637"/>
      <c r="DO15" s="637"/>
      <c r="DP15" s="638"/>
      <c r="DQ15" s="645">
        <v>2337488</v>
      </c>
      <c r="DR15" s="637"/>
      <c r="DS15" s="637"/>
      <c r="DT15" s="637"/>
      <c r="DU15" s="637"/>
      <c r="DV15" s="637"/>
      <c r="DW15" s="637"/>
      <c r="DX15" s="637"/>
      <c r="DY15" s="637"/>
      <c r="DZ15" s="637"/>
      <c r="EA15" s="637"/>
      <c r="EB15" s="637"/>
      <c r="EC15" s="646"/>
    </row>
    <row r="16" spans="2:143" ht="11.25" customHeight="1" x14ac:dyDescent="0.2">
      <c r="B16" s="633" t="s">
        <v>251</v>
      </c>
      <c r="C16" s="634"/>
      <c r="D16" s="634"/>
      <c r="E16" s="634"/>
      <c r="F16" s="634"/>
      <c r="G16" s="634"/>
      <c r="H16" s="634"/>
      <c r="I16" s="634"/>
      <c r="J16" s="634"/>
      <c r="K16" s="634"/>
      <c r="L16" s="634"/>
      <c r="M16" s="634"/>
      <c r="N16" s="634"/>
      <c r="O16" s="634"/>
      <c r="P16" s="634"/>
      <c r="Q16" s="635"/>
      <c r="R16" s="636">
        <v>34586</v>
      </c>
      <c r="S16" s="637"/>
      <c r="T16" s="637"/>
      <c r="U16" s="637"/>
      <c r="V16" s="637"/>
      <c r="W16" s="637"/>
      <c r="X16" s="637"/>
      <c r="Y16" s="638"/>
      <c r="Z16" s="639">
        <v>0.1</v>
      </c>
      <c r="AA16" s="639"/>
      <c r="AB16" s="639"/>
      <c r="AC16" s="639"/>
      <c r="AD16" s="640">
        <v>34586</v>
      </c>
      <c r="AE16" s="640"/>
      <c r="AF16" s="640"/>
      <c r="AG16" s="640"/>
      <c r="AH16" s="640"/>
      <c r="AI16" s="640"/>
      <c r="AJ16" s="640"/>
      <c r="AK16" s="640"/>
      <c r="AL16" s="641">
        <v>0.2</v>
      </c>
      <c r="AM16" s="642"/>
      <c r="AN16" s="642"/>
      <c r="AO16" s="643"/>
      <c r="AP16" s="633" t="s">
        <v>252</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253</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2">
      <c r="B17" s="633" t="s">
        <v>254</v>
      </c>
      <c r="C17" s="634"/>
      <c r="D17" s="634"/>
      <c r="E17" s="634"/>
      <c r="F17" s="634"/>
      <c r="G17" s="634"/>
      <c r="H17" s="634"/>
      <c r="I17" s="634"/>
      <c r="J17" s="634"/>
      <c r="K17" s="634"/>
      <c r="L17" s="634"/>
      <c r="M17" s="634"/>
      <c r="N17" s="634"/>
      <c r="O17" s="634"/>
      <c r="P17" s="634"/>
      <c r="Q17" s="635"/>
      <c r="R17" s="636">
        <v>214419</v>
      </c>
      <c r="S17" s="637"/>
      <c r="T17" s="637"/>
      <c r="U17" s="637"/>
      <c r="V17" s="637"/>
      <c r="W17" s="637"/>
      <c r="X17" s="637"/>
      <c r="Y17" s="638"/>
      <c r="Z17" s="639">
        <v>0.6</v>
      </c>
      <c r="AA17" s="639"/>
      <c r="AB17" s="639"/>
      <c r="AC17" s="639"/>
      <c r="AD17" s="640">
        <v>214419</v>
      </c>
      <c r="AE17" s="640"/>
      <c r="AF17" s="640"/>
      <c r="AG17" s="640"/>
      <c r="AH17" s="640"/>
      <c r="AI17" s="640"/>
      <c r="AJ17" s="640"/>
      <c r="AK17" s="640"/>
      <c r="AL17" s="641">
        <v>1.3</v>
      </c>
      <c r="AM17" s="642"/>
      <c r="AN17" s="642"/>
      <c r="AO17" s="643"/>
      <c r="AP17" s="633" t="s">
        <v>255</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256</v>
      </c>
      <c r="CE17" s="634"/>
      <c r="CF17" s="634"/>
      <c r="CG17" s="634"/>
      <c r="CH17" s="634"/>
      <c r="CI17" s="634"/>
      <c r="CJ17" s="634"/>
      <c r="CK17" s="634"/>
      <c r="CL17" s="634"/>
      <c r="CM17" s="634"/>
      <c r="CN17" s="634"/>
      <c r="CO17" s="634"/>
      <c r="CP17" s="634"/>
      <c r="CQ17" s="635"/>
      <c r="CR17" s="636">
        <v>1967192</v>
      </c>
      <c r="CS17" s="637"/>
      <c r="CT17" s="637"/>
      <c r="CU17" s="637"/>
      <c r="CV17" s="637"/>
      <c r="CW17" s="637"/>
      <c r="CX17" s="637"/>
      <c r="CY17" s="638"/>
      <c r="CZ17" s="639">
        <v>5.4</v>
      </c>
      <c r="DA17" s="639"/>
      <c r="DB17" s="639"/>
      <c r="DC17" s="639"/>
      <c r="DD17" s="645" t="s">
        <v>122</v>
      </c>
      <c r="DE17" s="637"/>
      <c r="DF17" s="637"/>
      <c r="DG17" s="637"/>
      <c r="DH17" s="637"/>
      <c r="DI17" s="637"/>
      <c r="DJ17" s="637"/>
      <c r="DK17" s="637"/>
      <c r="DL17" s="637"/>
      <c r="DM17" s="637"/>
      <c r="DN17" s="637"/>
      <c r="DO17" s="637"/>
      <c r="DP17" s="638"/>
      <c r="DQ17" s="645">
        <v>1961013</v>
      </c>
      <c r="DR17" s="637"/>
      <c r="DS17" s="637"/>
      <c r="DT17" s="637"/>
      <c r="DU17" s="637"/>
      <c r="DV17" s="637"/>
      <c r="DW17" s="637"/>
      <c r="DX17" s="637"/>
      <c r="DY17" s="637"/>
      <c r="DZ17" s="637"/>
      <c r="EA17" s="637"/>
      <c r="EB17" s="637"/>
      <c r="EC17" s="646"/>
    </row>
    <row r="18" spans="2:133" ht="11.25" customHeight="1" x14ac:dyDescent="0.2">
      <c r="B18" s="633" t="s">
        <v>257</v>
      </c>
      <c r="C18" s="634"/>
      <c r="D18" s="634"/>
      <c r="E18" s="634"/>
      <c r="F18" s="634"/>
      <c r="G18" s="634"/>
      <c r="H18" s="634"/>
      <c r="I18" s="634"/>
      <c r="J18" s="634"/>
      <c r="K18" s="634"/>
      <c r="L18" s="634"/>
      <c r="M18" s="634"/>
      <c r="N18" s="634"/>
      <c r="O18" s="634"/>
      <c r="P18" s="634"/>
      <c r="Q18" s="635"/>
      <c r="R18" s="636">
        <v>90252</v>
      </c>
      <c r="S18" s="637"/>
      <c r="T18" s="637"/>
      <c r="U18" s="637"/>
      <c r="V18" s="637"/>
      <c r="W18" s="637"/>
      <c r="X18" s="637"/>
      <c r="Y18" s="638"/>
      <c r="Z18" s="639">
        <v>0.2</v>
      </c>
      <c r="AA18" s="639"/>
      <c r="AB18" s="639"/>
      <c r="AC18" s="639"/>
      <c r="AD18" s="640">
        <v>90252</v>
      </c>
      <c r="AE18" s="640"/>
      <c r="AF18" s="640"/>
      <c r="AG18" s="640"/>
      <c r="AH18" s="640"/>
      <c r="AI18" s="640"/>
      <c r="AJ18" s="640"/>
      <c r="AK18" s="640"/>
      <c r="AL18" s="641">
        <v>0.5</v>
      </c>
      <c r="AM18" s="642"/>
      <c r="AN18" s="642"/>
      <c r="AO18" s="643"/>
      <c r="AP18" s="633" t="s">
        <v>258</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259</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260</v>
      </c>
      <c r="C19" s="634"/>
      <c r="D19" s="634"/>
      <c r="E19" s="634"/>
      <c r="F19" s="634"/>
      <c r="G19" s="634"/>
      <c r="H19" s="634"/>
      <c r="I19" s="634"/>
      <c r="J19" s="634"/>
      <c r="K19" s="634"/>
      <c r="L19" s="634"/>
      <c r="M19" s="634"/>
      <c r="N19" s="634"/>
      <c r="O19" s="634"/>
      <c r="P19" s="634"/>
      <c r="Q19" s="635"/>
      <c r="R19" s="636">
        <v>90244</v>
      </c>
      <c r="S19" s="637"/>
      <c r="T19" s="637"/>
      <c r="U19" s="637"/>
      <c r="V19" s="637"/>
      <c r="W19" s="637"/>
      <c r="X19" s="637"/>
      <c r="Y19" s="638"/>
      <c r="Z19" s="639">
        <v>0.2</v>
      </c>
      <c r="AA19" s="639"/>
      <c r="AB19" s="639"/>
      <c r="AC19" s="639"/>
      <c r="AD19" s="640">
        <v>90244</v>
      </c>
      <c r="AE19" s="640"/>
      <c r="AF19" s="640"/>
      <c r="AG19" s="640"/>
      <c r="AH19" s="640"/>
      <c r="AI19" s="640"/>
      <c r="AJ19" s="640"/>
      <c r="AK19" s="640"/>
      <c r="AL19" s="641">
        <v>0.5</v>
      </c>
      <c r="AM19" s="642"/>
      <c r="AN19" s="642"/>
      <c r="AO19" s="643"/>
      <c r="AP19" s="633" t="s">
        <v>261</v>
      </c>
      <c r="AQ19" s="634"/>
      <c r="AR19" s="634"/>
      <c r="AS19" s="634"/>
      <c r="AT19" s="634"/>
      <c r="AU19" s="634"/>
      <c r="AV19" s="634"/>
      <c r="AW19" s="634"/>
      <c r="AX19" s="634"/>
      <c r="AY19" s="634"/>
      <c r="AZ19" s="634"/>
      <c r="BA19" s="634"/>
      <c r="BB19" s="634"/>
      <c r="BC19" s="634"/>
      <c r="BD19" s="634"/>
      <c r="BE19" s="634"/>
      <c r="BF19" s="635"/>
      <c r="BG19" s="636">
        <v>758438</v>
      </c>
      <c r="BH19" s="637"/>
      <c r="BI19" s="637"/>
      <c r="BJ19" s="637"/>
      <c r="BK19" s="637"/>
      <c r="BL19" s="637"/>
      <c r="BM19" s="637"/>
      <c r="BN19" s="638"/>
      <c r="BO19" s="639">
        <v>7.5</v>
      </c>
      <c r="BP19" s="639"/>
      <c r="BQ19" s="639"/>
      <c r="BR19" s="639"/>
      <c r="BS19" s="640" t="s">
        <v>122</v>
      </c>
      <c r="BT19" s="640"/>
      <c r="BU19" s="640"/>
      <c r="BV19" s="640"/>
      <c r="BW19" s="640"/>
      <c r="BX19" s="640"/>
      <c r="BY19" s="640"/>
      <c r="BZ19" s="640"/>
      <c r="CA19" s="640"/>
      <c r="CB19" s="644"/>
      <c r="CD19" s="633" t="s">
        <v>262</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263</v>
      </c>
      <c r="C20" s="650"/>
      <c r="D20" s="650"/>
      <c r="E20" s="650"/>
      <c r="F20" s="650"/>
      <c r="G20" s="650"/>
      <c r="H20" s="650"/>
      <c r="I20" s="650"/>
      <c r="J20" s="650"/>
      <c r="K20" s="650"/>
      <c r="L20" s="650"/>
      <c r="M20" s="650"/>
      <c r="N20" s="650"/>
      <c r="O20" s="650"/>
      <c r="P20" s="650"/>
      <c r="Q20" s="651"/>
      <c r="R20" s="636">
        <v>8</v>
      </c>
      <c r="S20" s="637"/>
      <c r="T20" s="637"/>
      <c r="U20" s="637"/>
      <c r="V20" s="637"/>
      <c r="W20" s="637"/>
      <c r="X20" s="637"/>
      <c r="Y20" s="638"/>
      <c r="Z20" s="639">
        <v>0</v>
      </c>
      <c r="AA20" s="639"/>
      <c r="AB20" s="639"/>
      <c r="AC20" s="639"/>
      <c r="AD20" s="640">
        <v>8</v>
      </c>
      <c r="AE20" s="640"/>
      <c r="AF20" s="640"/>
      <c r="AG20" s="640"/>
      <c r="AH20" s="640"/>
      <c r="AI20" s="640"/>
      <c r="AJ20" s="640"/>
      <c r="AK20" s="640"/>
      <c r="AL20" s="641">
        <v>0</v>
      </c>
      <c r="AM20" s="642"/>
      <c r="AN20" s="642"/>
      <c r="AO20" s="643"/>
      <c r="AP20" s="633" t="s">
        <v>264</v>
      </c>
      <c r="AQ20" s="634"/>
      <c r="AR20" s="634"/>
      <c r="AS20" s="634"/>
      <c r="AT20" s="634"/>
      <c r="AU20" s="634"/>
      <c r="AV20" s="634"/>
      <c r="AW20" s="634"/>
      <c r="AX20" s="634"/>
      <c r="AY20" s="634"/>
      <c r="AZ20" s="634"/>
      <c r="BA20" s="634"/>
      <c r="BB20" s="634"/>
      <c r="BC20" s="634"/>
      <c r="BD20" s="634"/>
      <c r="BE20" s="634"/>
      <c r="BF20" s="635"/>
      <c r="BG20" s="636">
        <v>758438</v>
      </c>
      <c r="BH20" s="637"/>
      <c r="BI20" s="637"/>
      <c r="BJ20" s="637"/>
      <c r="BK20" s="637"/>
      <c r="BL20" s="637"/>
      <c r="BM20" s="637"/>
      <c r="BN20" s="638"/>
      <c r="BO20" s="639">
        <v>7.5</v>
      </c>
      <c r="BP20" s="639"/>
      <c r="BQ20" s="639"/>
      <c r="BR20" s="639"/>
      <c r="BS20" s="640" t="s">
        <v>122</v>
      </c>
      <c r="BT20" s="640"/>
      <c r="BU20" s="640"/>
      <c r="BV20" s="640"/>
      <c r="BW20" s="640"/>
      <c r="BX20" s="640"/>
      <c r="BY20" s="640"/>
      <c r="BZ20" s="640"/>
      <c r="CA20" s="640"/>
      <c r="CB20" s="644"/>
      <c r="CD20" s="633" t="s">
        <v>265</v>
      </c>
      <c r="CE20" s="634"/>
      <c r="CF20" s="634"/>
      <c r="CG20" s="634"/>
      <c r="CH20" s="634"/>
      <c r="CI20" s="634"/>
      <c r="CJ20" s="634"/>
      <c r="CK20" s="634"/>
      <c r="CL20" s="634"/>
      <c r="CM20" s="634"/>
      <c r="CN20" s="634"/>
      <c r="CO20" s="634"/>
      <c r="CP20" s="634"/>
      <c r="CQ20" s="635"/>
      <c r="CR20" s="636">
        <v>36109097</v>
      </c>
      <c r="CS20" s="637"/>
      <c r="CT20" s="637"/>
      <c r="CU20" s="637"/>
      <c r="CV20" s="637"/>
      <c r="CW20" s="637"/>
      <c r="CX20" s="637"/>
      <c r="CY20" s="638"/>
      <c r="CZ20" s="639">
        <v>100</v>
      </c>
      <c r="DA20" s="639"/>
      <c r="DB20" s="639"/>
      <c r="DC20" s="639"/>
      <c r="DD20" s="645">
        <v>2565450</v>
      </c>
      <c r="DE20" s="637"/>
      <c r="DF20" s="637"/>
      <c r="DG20" s="637"/>
      <c r="DH20" s="637"/>
      <c r="DI20" s="637"/>
      <c r="DJ20" s="637"/>
      <c r="DK20" s="637"/>
      <c r="DL20" s="637"/>
      <c r="DM20" s="637"/>
      <c r="DN20" s="637"/>
      <c r="DO20" s="637"/>
      <c r="DP20" s="638"/>
      <c r="DQ20" s="645">
        <v>21178910</v>
      </c>
      <c r="DR20" s="637"/>
      <c r="DS20" s="637"/>
      <c r="DT20" s="637"/>
      <c r="DU20" s="637"/>
      <c r="DV20" s="637"/>
      <c r="DW20" s="637"/>
      <c r="DX20" s="637"/>
      <c r="DY20" s="637"/>
      <c r="DZ20" s="637"/>
      <c r="EA20" s="637"/>
      <c r="EB20" s="637"/>
      <c r="EC20" s="646"/>
    </row>
    <row r="21" spans="2:133" ht="11.25" customHeight="1" x14ac:dyDescent="0.2">
      <c r="B21" s="633" t="s">
        <v>266</v>
      </c>
      <c r="C21" s="634"/>
      <c r="D21" s="634"/>
      <c r="E21" s="634"/>
      <c r="F21" s="634"/>
      <c r="G21" s="634"/>
      <c r="H21" s="634"/>
      <c r="I21" s="634"/>
      <c r="J21" s="634"/>
      <c r="K21" s="634"/>
      <c r="L21" s="634"/>
      <c r="M21" s="634"/>
      <c r="N21" s="634"/>
      <c r="O21" s="634"/>
      <c r="P21" s="634"/>
      <c r="Q21" s="635"/>
      <c r="R21" s="636">
        <v>4791771</v>
      </c>
      <c r="S21" s="637"/>
      <c r="T21" s="637"/>
      <c r="U21" s="637"/>
      <c r="V21" s="637"/>
      <c r="W21" s="637"/>
      <c r="X21" s="637"/>
      <c r="Y21" s="638"/>
      <c r="Z21" s="639">
        <v>12.5</v>
      </c>
      <c r="AA21" s="639"/>
      <c r="AB21" s="639"/>
      <c r="AC21" s="639"/>
      <c r="AD21" s="640">
        <v>4640895</v>
      </c>
      <c r="AE21" s="640"/>
      <c r="AF21" s="640"/>
      <c r="AG21" s="640"/>
      <c r="AH21" s="640"/>
      <c r="AI21" s="640"/>
      <c r="AJ21" s="640"/>
      <c r="AK21" s="640"/>
      <c r="AL21" s="641">
        <v>28.1</v>
      </c>
      <c r="AM21" s="642"/>
      <c r="AN21" s="642"/>
      <c r="AO21" s="643"/>
      <c r="AP21" s="633" t="s">
        <v>267</v>
      </c>
      <c r="AQ21" s="652"/>
      <c r="AR21" s="652"/>
      <c r="AS21" s="652"/>
      <c r="AT21" s="652"/>
      <c r="AU21" s="652"/>
      <c r="AV21" s="652"/>
      <c r="AW21" s="652"/>
      <c r="AX21" s="652"/>
      <c r="AY21" s="652"/>
      <c r="AZ21" s="652"/>
      <c r="BA21" s="652"/>
      <c r="BB21" s="652"/>
      <c r="BC21" s="652"/>
      <c r="BD21" s="652"/>
      <c r="BE21" s="652"/>
      <c r="BF21" s="653"/>
      <c r="BG21" s="636" t="s">
        <v>122</v>
      </c>
      <c r="BH21" s="637"/>
      <c r="BI21" s="637"/>
      <c r="BJ21" s="637"/>
      <c r="BK21" s="637"/>
      <c r="BL21" s="637"/>
      <c r="BM21" s="637"/>
      <c r="BN21" s="638"/>
      <c r="BO21" s="639" t="s">
        <v>122</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268</v>
      </c>
      <c r="C22" s="634"/>
      <c r="D22" s="634"/>
      <c r="E22" s="634"/>
      <c r="F22" s="634"/>
      <c r="G22" s="634"/>
      <c r="H22" s="634"/>
      <c r="I22" s="634"/>
      <c r="J22" s="634"/>
      <c r="K22" s="634"/>
      <c r="L22" s="634"/>
      <c r="M22" s="634"/>
      <c r="N22" s="634"/>
      <c r="O22" s="634"/>
      <c r="P22" s="634"/>
      <c r="Q22" s="635"/>
      <c r="R22" s="636">
        <v>4640895</v>
      </c>
      <c r="S22" s="637"/>
      <c r="T22" s="637"/>
      <c r="U22" s="637"/>
      <c r="V22" s="637"/>
      <c r="W22" s="637"/>
      <c r="X22" s="637"/>
      <c r="Y22" s="638"/>
      <c r="Z22" s="639">
        <v>12.1</v>
      </c>
      <c r="AA22" s="639"/>
      <c r="AB22" s="639"/>
      <c r="AC22" s="639"/>
      <c r="AD22" s="640">
        <v>4640895</v>
      </c>
      <c r="AE22" s="640"/>
      <c r="AF22" s="640"/>
      <c r="AG22" s="640"/>
      <c r="AH22" s="640"/>
      <c r="AI22" s="640"/>
      <c r="AJ22" s="640"/>
      <c r="AK22" s="640"/>
      <c r="AL22" s="641">
        <v>28.1</v>
      </c>
      <c r="AM22" s="642"/>
      <c r="AN22" s="642"/>
      <c r="AO22" s="643"/>
      <c r="AP22" s="633" t="s">
        <v>269</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270</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271</v>
      </c>
      <c r="C23" s="634"/>
      <c r="D23" s="634"/>
      <c r="E23" s="634"/>
      <c r="F23" s="634"/>
      <c r="G23" s="634"/>
      <c r="H23" s="634"/>
      <c r="I23" s="634"/>
      <c r="J23" s="634"/>
      <c r="K23" s="634"/>
      <c r="L23" s="634"/>
      <c r="M23" s="634"/>
      <c r="N23" s="634"/>
      <c r="O23" s="634"/>
      <c r="P23" s="634"/>
      <c r="Q23" s="635"/>
      <c r="R23" s="636">
        <v>150876</v>
      </c>
      <c r="S23" s="637"/>
      <c r="T23" s="637"/>
      <c r="U23" s="637"/>
      <c r="V23" s="637"/>
      <c r="W23" s="637"/>
      <c r="X23" s="637"/>
      <c r="Y23" s="638"/>
      <c r="Z23" s="639">
        <v>0.4</v>
      </c>
      <c r="AA23" s="639"/>
      <c r="AB23" s="639"/>
      <c r="AC23" s="639"/>
      <c r="AD23" s="640" t="s">
        <v>122</v>
      </c>
      <c r="AE23" s="640"/>
      <c r="AF23" s="640"/>
      <c r="AG23" s="640"/>
      <c r="AH23" s="640"/>
      <c r="AI23" s="640"/>
      <c r="AJ23" s="640"/>
      <c r="AK23" s="640"/>
      <c r="AL23" s="641" t="s">
        <v>122</v>
      </c>
      <c r="AM23" s="642"/>
      <c r="AN23" s="642"/>
      <c r="AO23" s="643"/>
      <c r="AP23" s="633" t="s">
        <v>272</v>
      </c>
      <c r="AQ23" s="652"/>
      <c r="AR23" s="652"/>
      <c r="AS23" s="652"/>
      <c r="AT23" s="652"/>
      <c r="AU23" s="652"/>
      <c r="AV23" s="652"/>
      <c r="AW23" s="652"/>
      <c r="AX23" s="652"/>
      <c r="AY23" s="652"/>
      <c r="AZ23" s="652"/>
      <c r="BA23" s="652"/>
      <c r="BB23" s="652"/>
      <c r="BC23" s="652"/>
      <c r="BD23" s="652"/>
      <c r="BE23" s="652"/>
      <c r="BF23" s="653"/>
      <c r="BG23" s="636">
        <v>758438</v>
      </c>
      <c r="BH23" s="637"/>
      <c r="BI23" s="637"/>
      <c r="BJ23" s="637"/>
      <c r="BK23" s="637"/>
      <c r="BL23" s="637"/>
      <c r="BM23" s="637"/>
      <c r="BN23" s="638"/>
      <c r="BO23" s="639">
        <v>7.5</v>
      </c>
      <c r="BP23" s="639"/>
      <c r="BQ23" s="639"/>
      <c r="BR23" s="639"/>
      <c r="BS23" s="640" t="s">
        <v>122</v>
      </c>
      <c r="BT23" s="640"/>
      <c r="BU23" s="640"/>
      <c r="BV23" s="640"/>
      <c r="BW23" s="640"/>
      <c r="BX23" s="640"/>
      <c r="BY23" s="640"/>
      <c r="BZ23" s="640"/>
      <c r="CA23" s="640"/>
      <c r="CB23" s="644"/>
      <c r="CD23" s="618" t="s">
        <v>212</v>
      </c>
      <c r="CE23" s="619"/>
      <c r="CF23" s="619"/>
      <c r="CG23" s="619"/>
      <c r="CH23" s="619"/>
      <c r="CI23" s="619"/>
      <c r="CJ23" s="619"/>
      <c r="CK23" s="619"/>
      <c r="CL23" s="619"/>
      <c r="CM23" s="619"/>
      <c r="CN23" s="619"/>
      <c r="CO23" s="619"/>
      <c r="CP23" s="619"/>
      <c r="CQ23" s="620"/>
      <c r="CR23" s="618" t="s">
        <v>273</v>
      </c>
      <c r="CS23" s="619"/>
      <c r="CT23" s="619"/>
      <c r="CU23" s="619"/>
      <c r="CV23" s="619"/>
      <c r="CW23" s="619"/>
      <c r="CX23" s="619"/>
      <c r="CY23" s="620"/>
      <c r="CZ23" s="618" t="s">
        <v>274</v>
      </c>
      <c r="DA23" s="619"/>
      <c r="DB23" s="619"/>
      <c r="DC23" s="620"/>
      <c r="DD23" s="618" t="s">
        <v>275</v>
      </c>
      <c r="DE23" s="619"/>
      <c r="DF23" s="619"/>
      <c r="DG23" s="619"/>
      <c r="DH23" s="619"/>
      <c r="DI23" s="619"/>
      <c r="DJ23" s="619"/>
      <c r="DK23" s="620"/>
      <c r="DL23" s="663" t="s">
        <v>276</v>
      </c>
      <c r="DM23" s="664"/>
      <c r="DN23" s="664"/>
      <c r="DO23" s="664"/>
      <c r="DP23" s="664"/>
      <c r="DQ23" s="664"/>
      <c r="DR23" s="664"/>
      <c r="DS23" s="664"/>
      <c r="DT23" s="664"/>
      <c r="DU23" s="664"/>
      <c r="DV23" s="665"/>
      <c r="DW23" s="618" t="s">
        <v>277</v>
      </c>
      <c r="DX23" s="619"/>
      <c r="DY23" s="619"/>
      <c r="DZ23" s="619"/>
      <c r="EA23" s="619"/>
      <c r="EB23" s="619"/>
      <c r="EC23" s="620"/>
    </row>
    <row r="24" spans="2:133" ht="11.25" customHeight="1" x14ac:dyDescent="0.2">
      <c r="B24" s="633" t="s">
        <v>278</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279</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280</v>
      </c>
      <c r="CE24" s="623"/>
      <c r="CF24" s="623"/>
      <c r="CG24" s="623"/>
      <c r="CH24" s="623"/>
      <c r="CI24" s="623"/>
      <c r="CJ24" s="623"/>
      <c r="CK24" s="623"/>
      <c r="CL24" s="623"/>
      <c r="CM24" s="623"/>
      <c r="CN24" s="623"/>
      <c r="CO24" s="623"/>
      <c r="CP24" s="623"/>
      <c r="CQ24" s="624"/>
      <c r="CR24" s="625">
        <v>18885485</v>
      </c>
      <c r="CS24" s="626"/>
      <c r="CT24" s="626"/>
      <c r="CU24" s="626"/>
      <c r="CV24" s="626"/>
      <c r="CW24" s="626"/>
      <c r="CX24" s="626"/>
      <c r="CY24" s="627"/>
      <c r="CZ24" s="630">
        <v>52.3</v>
      </c>
      <c r="DA24" s="631"/>
      <c r="DB24" s="631"/>
      <c r="DC24" s="647"/>
      <c r="DD24" s="666">
        <v>9902237</v>
      </c>
      <c r="DE24" s="626"/>
      <c r="DF24" s="626"/>
      <c r="DG24" s="626"/>
      <c r="DH24" s="626"/>
      <c r="DI24" s="626"/>
      <c r="DJ24" s="626"/>
      <c r="DK24" s="627"/>
      <c r="DL24" s="666">
        <v>8790233</v>
      </c>
      <c r="DM24" s="626"/>
      <c r="DN24" s="626"/>
      <c r="DO24" s="626"/>
      <c r="DP24" s="626"/>
      <c r="DQ24" s="626"/>
      <c r="DR24" s="626"/>
      <c r="DS24" s="626"/>
      <c r="DT24" s="626"/>
      <c r="DU24" s="626"/>
      <c r="DV24" s="627"/>
      <c r="DW24" s="630">
        <v>52.7</v>
      </c>
      <c r="DX24" s="631"/>
      <c r="DY24" s="631"/>
      <c r="DZ24" s="631"/>
      <c r="EA24" s="631"/>
      <c r="EB24" s="631"/>
      <c r="EC24" s="632"/>
    </row>
    <row r="25" spans="2:133" ht="11.25" customHeight="1" x14ac:dyDescent="0.2">
      <c r="B25" s="633" t="s">
        <v>281</v>
      </c>
      <c r="C25" s="634"/>
      <c r="D25" s="634"/>
      <c r="E25" s="634"/>
      <c r="F25" s="634"/>
      <c r="G25" s="634"/>
      <c r="H25" s="634"/>
      <c r="I25" s="634"/>
      <c r="J25" s="634"/>
      <c r="K25" s="634"/>
      <c r="L25" s="634"/>
      <c r="M25" s="634"/>
      <c r="N25" s="634"/>
      <c r="O25" s="634"/>
      <c r="P25" s="634"/>
      <c r="Q25" s="635"/>
      <c r="R25" s="636">
        <v>17340775</v>
      </c>
      <c r="S25" s="637"/>
      <c r="T25" s="637"/>
      <c r="U25" s="637"/>
      <c r="V25" s="637"/>
      <c r="W25" s="637"/>
      <c r="X25" s="637"/>
      <c r="Y25" s="638"/>
      <c r="Z25" s="639">
        <v>45.4</v>
      </c>
      <c r="AA25" s="639"/>
      <c r="AB25" s="639"/>
      <c r="AC25" s="639"/>
      <c r="AD25" s="640">
        <v>16431461</v>
      </c>
      <c r="AE25" s="640"/>
      <c r="AF25" s="640"/>
      <c r="AG25" s="640"/>
      <c r="AH25" s="640"/>
      <c r="AI25" s="640"/>
      <c r="AJ25" s="640"/>
      <c r="AK25" s="640"/>
      <c r="AL25" s="641">
        <v>99.3</v>
      </c>
      <c r="AM25" s="642"/>
      <c r="AN25" s="642"/>
      <c r="AO25" s="643"/>
      <c r="AP25" s="633" t="s">
        <v>282</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283</v>
      </c>
      <c r="CE25" s="634"/>
      <c r="CF25" s="634"/>
      <c r="CG25" s="634"/>
      <c r="CH25" s="634"/>
      <c r="CI25" s="634"/>
      <c r="CJ25" s="634"/>
      <c r="CK25" s="634"/>
      <c r="CL25" s="634"/>
      <c r="CM25" s="634"/>
      <c r="CN25" s="634"/>
      <c r="CO25" s="634"/>
      <c r="CP25" s="634"/>
      <c r="CQ25" s="635"/>
      <c r="CR25" s="636">
        <v>4594904</v>
      </c>
      <c r="CS25" s="669"/>
      <c r="CT25" s="669"/>
      <c r="CU25" s="669"/>
      <c r="CV25" s="669"/>
      <c r="CW25" s="669"/>
      <c r="CX25" s="669"/>
      <c r="CY25" s="670"/>
      <c r="CZ25" s="641">
        <v>12.7</v>
      </c>
      <c r="DA25" s="667"/>
      <c r="DB25" s="667"/>
      <c r="DC25" s="671"/>
      <c r="DD25" s="645">
        <v>4148990</v>
      </c>
      <c r="DE25" s="669"/>
      <c r="DF25" s="669"/>
      <c r="DG25" s="669"/>
      <c r="DH25" s="669"/>
      <c r="DI25" s="669"/>
      <c r="DJ25" s="669"/>
      <c r="DK25" s="670"/>
      <c r="DL25" s="645">
        <v>4033583</v>
      </c>
      <c r="DM25" s="669"/>
      <c r="DN25" s="669"/>
      <c r="DO25" s="669"/>
      <c r="DP25" s="669"/>
      <c r="DQ25" s="669"/>
      <c r="DR25" s="669"/>
      <c r="DS25" s="669"/>
      <c r="DT25" s="669"/>
      <c r="DU25" s="669"/>
      <c r="DV25" s="670"/>
      <c r="DW25" s="641">
        <v>24.2</v>
      </c>
      <c r="DX25" s="667"/>
      <c r="DY25" s="667"/>
      <c r="DZ25" s="667"/>
      <c r="EA25" s="667"/>
      <c r="EB25" s="667"/>
      <c r="EC25" s="668"/>
    </row>
    <row r="26" spans="2:133" ht="11.25" customHeight="1" x14ac:dyDescent="0.2">
      <c r="B26" s="633" t="s">
        <v>284</v>
      </c>
      <c r="C26" s="634"/>
      <c r="D26" s="634"/>
      <c r="E26" s="634"/>
      <c r="F26" s="634"/>
      <c r="G26" s="634"/>
      <c r="H26" s="634"/>
      <c r="I26" s="634"/>
      <c r="J26" s="634"/>
      <c r="K26" s="634"/>
      <c r="L26" s="634"/>
      <c r="M26" s="634"/>
      <c r="N26" s="634"/>
      <c r="O26" s="634"/>
      <c r="P26" s="634"/>
      <c r="Q26" s="635"/>
      <c r="R26" s="636">
        <v>6138</v>
      </c>
      <c r="S26" s="637"/>
      <c r="T26" s="637"/>
      <c r="U26" s="637"/>
      <c r="V26" s="637"/>
      <c r="W26" s="637"/>
      <c r="X26" s="637"/>
      <c r="Y26" s="638"/>
      <c r="Z26" s="639">
        <v>0</v>
      </c>
      <c r="AA26" s="639"/>
      <c r="AB26" s="639"/>
      <c r="AC26" s="639"/>
      <c r="AD26" s="640">
        <v>6138</v>
      </c>
      <c r="AE26" s="640"/>
      <c r="AF26" s="640"/>
      <c r="AG26" s="640"/>
      <c r="AH26" s="640"/>
      <c r="AI26" s="640"/>
      <c r="AJ26" s="640"/>
      <c r="AK26" s="640"/>
      <c r="AL26" s="641">
        <v>0</v>
      </c>
      <c r="AM26" s="642"/>
      <c r="AN26" s="642"/>
      <c r="AO26" s="643"/>
      <c r="AP26" s="633" t="s">
        <v>285</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286</v>
      </c>
      <c r="CE26" s="634"/>
      <c r="CF26" s="634"/>
      <c r="CG26" s="634"/>
      <c r="CH26" s="634"/>
      <c r="CI26" s="634"/>
      <c r="CJ26" s="634"/>
      <c r="CK26" s="634"/>
      <c r="CL26" s="634"/>
      <c r="CM26" s="634"/>
      <c r="CN26" s="634"/>
      <c r="CO26" s="634"/>
      <c r="CP26" s="634"/>
      <c r="CQ26" s="635"/>
      <c r="CR26" s="636">
        <v>2609011</v>
      </c>
      <c r="CS26" s="637"/>
      <c r="CT26" s="637"/>
      <c r="CU26" s="637"/>
      <c r="CV26" s="637"/>
      <c r="CW26" s="637"/>
      <c r="CX26" s="637"/>
      <c r="CY26" s="638"/>
      <c r="CZ26" s="641">
        <v>7.2</v>
      </c>
      <c r="DA26" s="667"/>
      <c r="DB26" s="667"/>
      <c r="DC26" s="671"/>
      <c r="DD26" s="645">
        <v>2311858</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7"/>
      <c r="DY26" s="667"/>
      <c r="DZ26" s="667"/>
      <c r="EA26" s="667"/>
      <c r="EB26" s="667"/>
      <c r="EC26" s="668"/>
    </row>
    <row r="27" spans="2:133" ht="11.25" customHeight="1" x14ac:dyDescent="0.2">
      <c r="B27" s="633" t="s">
        <v>287</v>
      </c>
      <c r="C27" s="634"/>
      <c r="D27" s="634"/>
      <c r="E27" s="634"/>
      <c r="F27" s="634"/>
      <c r="G27" s="634"/>
      <c r="H27" s="634"/>
      <c r="I27" s="634"/>
      <c r="J27" s="634"/>
      <c r="K27" s="634"/>
      <c r="L27" s="634"/>
      <c r="M27" s="634"/>
      <c r="N27" s="634"/>
      <c r="O27" s="634"/>
      <c r="P27" s="634"/>
      <c r="Q27" s="635"/>
      <c r="R27" s="636">
        <v>111316</v>
      </c>
      <c r="S27" s="637"/>
      <c r="T27" s="637"/>
      <c r="U27" s="637"/>
      <c r="V27" s="637"/>
      <c r="W27" s="637"/>
      <c r="X27" s="637"/>
      <c r="Y27" s="638"/>
      <c r="Z27" s="639">
        <v>0.3</v>
      </c>
      <c r="AA27" s="639"/>
      <c r="AB27" s="639"/>
      <c r="AC27" s="639"/>
      <c r="AD27" s="640" t="s">
        <v>122</v>
      </c>
      <c r="AE27" s="640"/>
      <c r="AF27" s="640"/>
      <c r="AG27" s="640"/>
      <c r="AH27" s="640"/>
      <c r="AI27" s="640"/>
      <c r="AJ27" s="640"/>
      <c r="AK27" s="640"/>
      <c r="AL27" s="641" t="s">
        <v>122</v>
      </c>
      <c r="AM27" s="642"/>
      <c r="AN27" s="642"/>
      <c r="AO27" s="643"/>
      <c r="AP27" s="633" t="s">
        <v>288</v>
      </c>
      <c r="AQ27" s="634"/>
      <c r="AR27" s="634"/>
      <c r="AS27" s="634"/>
      <c r="AT27" s="634"/>
      <c r="AU27" s="634"/>
      <c r="AV27" s="634"/>
      <c r="AW27" s="634"/>
      <c r="AX27" s="634"/>
      <c r="AY27" s="634"/>
      <c r="AZ27" s="634"/>
      <c r="BA27" s="634"/>
      <c r="BB27" s="634"/>
      <c r="BC27" s="634"/>
      <c r="BD27" s="634"/>
      <c r="BE27" s="634"/>
      <c r="BF27" s="635"/>
      <c r="BG27" s="636">
        <v>10116449</v>
      </c>
      <c r="BH27" s="637"/>
      <c r="BI27" s="637"/>
      <c r="BJ27" s="637"/>
      <c r="BK27" s="637"/>
      <c r="BL27" s="637"/>
      <c r="BM27" s="637"/>
      <c r="BN27" s="638"/>
      <c r="BO27" s="639">
        <v>100</v>
      </c>
      <c r="BP27" s="639"/>
      <c r="BQ27" s="639"/>
      <c r="BR27" s="639"/>
      <c r="BS27" s="640">
        <v>15954</v>
      </c>
      <c r="BT27" s="640"/>
      <c r="BU27" s="640"/>
      <c r="BV27" s="640"/>
      <c r="BW27" s="640"/>
      <c r="BX27" s="640"/>
      <c r="BY27" s="640"/>
      <c r="BZ27" s="640"/>
      <c r="CA27" s="640"/>
      <c r="CB27" s="644"/>
      <c r="CD27" s="633" t="s">
        <v>289</v>
      </c>
      <c r="CE27" s="634"/>
      <c r="CF27" s="634"/>
      <c r="CG27" s="634"/>
      <c r="CH27" s="634"/>
      <c r="CI27" s="634"/>
      <c r="CJ27" s="634"/>
      <c r="CK27" s="634"/>
      <c r="CL27" s="634"/>
      <c r="CM27" s="634"/>
      <c r="CN27" s="634"/>
      <c r="CO27" s="634"/>
      <c r="CP27" s="634"/>
      <c r="CQ27" s="635"/>
      <c r="CR27" s="636">
        <v>12323389</v>
      </c>
      <c r="CS27" s="669"/>
      <c r="CT27" s="669"/>
      <c r="CU27" s="669"/>
      <c r="CV27" s="669"/>
      <c r="CW27" s="669"/>
      <c r="CX27" s="669"/>
      <c r="CY27" s="670"/>
      <c r="CZ27" s="641">
        <v>34.1</v>
      </c>
      <c r="DA27" s="667"/>
      <c r="DB27" s="667"/>
      <c r="DC27" s="671"/>
      <c r="DD27" s="645">
        <v>3792234</v>
      </c>
      <c r="DE27" s="669"/>
      <c r="DF27" s="669"/>
      <c r="DG27" s="669"/>
      <c r="DH27" s="669"/>
      <c r="DI27" s="669"/>
      <c r="DJ27" s="669"/>
      <c r="DK27" s="670"/>
      <c r="DL27" s="645">
        <v>2795637</v>
      </c>
      <c r="DM27" s="669"/>
      <c r="DN27" s="669"/>
      <c r="DO27" s="669"/>
      <c r="DP27" s="669"/>
      <c r="DQ27" s="669"/>
      <c r="DR27" s="669"/>
      <c r="DS27" s="669"/>
      <c r="DT27" s="669"/>
      <c r="DU27" s="669"/>
      <c r="DV27" s="670"/>
      <c r="DW27" s="641">
        <v>16.8</v>
      </c>
      <c r="DX27" s="667"/>
      <c r="DY27" s="667"/>
      <c r="DZ27" s="667"/>
      <c r="EA27" s="667"/>
      <c r="EB27" s="667"/>
      <c r="EC27" s="668"/>
    </row>
    <row r="28" spans="2:133" ht="11.25" customHeight="1" x14ac:dyDescent="0.2">
      <c r="B28" s="633" t="s">
        <v>290</v>
      </c>
      <c r="C28" s="634"/>
      <c r="D28" s="634"/>
      <c r="E28" s="634"/>
      <c r="F28" s="634"/>
      <c r="G28" s="634"/>
      <c r="H28" s="634"/>
      <c r="I28" s="634"/>
      <c r="J28" s="634"/>
      <c r="K28" s="634"/>
      <c r="L28" s="634"/>
      <c r="M28" s="634"/>
      <c r="N28" s="634"/>
      <c r="O28" s="634"/>
      <c r="P28" s="634"/>
      <c r="Q28" s="635"/>
      <c r="R28" s="636">
        <v>156914</v>
      </c>
      <c r="S28" s="637"/>
      <c r="T28" s="637"/>
      <c r="U28" s="637"/>
      <c r="V28" s="637"/>
      <c r="W28" s="637"/>
      <c r="X28" s="637"/>
      <c r="Y28" s="638"/>
      <c r="Z28" s="639">
        <v>0.4</v>
      </c>
      <c r="AA28" s="639"/>
      <c r="AB28" s="639"/>
      <c r="AC28" s="639"/>
      <c r="AD28" s="640">
        <v>55483</v>
      </c>
      <c r="AE28" s="640"/>
      <c r="AF28" s="640"/>
      <c r="AG28" s="640"/>
      <c r="AH28" s="640"/>
      <c r="AI28" s="640"/>
      <c r="AJ28" s="640"/>
      <c r="AK28" s="640"/>
      <c r="AL28" s="641">
        <v>0.3</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291</v>
      </c>
      <c r="CE28" s="634"/>
      <c r="CF28" s="634"/>
      <c r="CG28" s="634"/>
      <c r="CH28" s="634"/>
      <c r="CI28" s="634"/>
      <c r="CJ28" s="634"/>
      <c r="CK28" s="634"/>
      <c r="CL28" s="634"/>
      <c r="CM28" s="634"/>
      <c r="CN28" s="634"/>
      <c r="CO28" s="634"/>
      <c r="CP28" s="634"/>
      <c r="CQ28" s="635"/>
      <c r="CR28" s="636">
        <v>1967192</v>
      </c>
      <c r="CS28" s="637"/>
      <c r="CT28" s="637"/>
      <c r="CU28" s="637"/>
      <c r="CV28" s="637"/>
      <c r="CW28" s="637"/>
      <c r="CX28" s="637"/>
      <c r="CY28" s="638"/>
      <c r="CZ28" s="641">
        <v>5.4</v>
      </c>
      <c r="DA28" s="667"/>
      <c r="DB28" s="667"/>
      <c r="DC28" s="671"/>
      <c r="DD28" s="645">
        <v>1961013</v>
      </c>
      <c r="DE28" s="637"/>
      <c r="DF28" s="637"/>
      <c r="DG28" s="637"/>
      <c r="DH28" s="637"/>
      <c r="DI28" s="637"/>
      <c r="DJ28" s="637"/>
      <c r="DK28" s="638"/>
      <c r="DL28" s="645">
        <v>1961013</v>
      </c>
      <c r="DM28" s="637"/>
      <c r="DN28" s="637"/>
      <c r="DO28" s="637"/>
      <c r="DP28" s="637"/>
      <c r="DQ28" s="637"/>
      <c r="DR28" s="637"/>
      <c r="DS28" s="637"/>
      <c r="DT28" s="637"/>
      <c r="DU28" s="637"/>
      <c r="DV28" s="638"/>
      <c r="DW28" s="641">
        <v>11.7</v>
      </c>
      <c r="DX28" s="667"/>
      <c r="DY28" s="667"/>
      <c r="DZ28" s="667"/>
      <c r="EA28" s="667"/>
      <c r="EB28" s="667"/>
      <c r="EC28" s="668"/>
    </row>
    <row r="29" spans="2:133" ht="11.25" customHeight="1" x14ac:dyDescent="0.2">
      <c r="B29" s="633" t="s">
        <v>292</v>
      </c>
      <c r="C29" s="634"/>
      <c r="D29" s="634"/>
      <c r="E29" s="634"/>
      <c r="F29" s="634"/>
      <c r="G29" s="634"/>
      <c r="H29" s="634"/>
      <c r="I29" s="634"/>
      <c r="J29" s="634"/>
      <c r="K29" s="634"/>
      <c r="L29" s="634"/>
      <c r="M29" s="634"/>
      <c r="N29" s="634"/>
      <c r="O29" s="634"/>
      <c r="P29" s="634"/>
      <c r="Q29" s="635"/>
      <c r="R29" s="636">
        <v>225800</v>
      </c>
      <c r="S29" s="637"/>
      <c r="T29" s="637"/>
      <c r="U29" s="637"/>
      <c r="V29" s="637"/>
      <c r="W29" s="637"/>
      <c r="X29" s="637"/>
      <c r="Y29" s="638"/>
      <c r="Z29" s="639">
        <v>0.6</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293</v>
      </c>
      <c r="CE29" s="673"/>
      <c r="CF29" s="633" t="s">
        <v>66</v>
      </c>
      <c r="CG29" s="634"/>
      <c r="CH29" s="634"/>
      <c r="CI29" s="634"/>
      <c r="CJ29" s="634"/>
      <c r="CK29" s="634"/>
      <c r="CL29" s="634"/>
      <c r="CM29" s="634"/>
      <c r="CN29" s="634"/>
      <c r="CO29" s="634"/>
      <c r="CP29" s="634"/>
      <c r="CQ29" s="635"/>
      <c r="CR29" s="636">
        <v>1967192</v>
      </c>
      <c r="CS29" s="669"/>
      <c r="CT29" s="669"/>
      <c r="CU29" s="669"/>
      <c r="CV29" s="669"/>
      <c r="CW29" s="669"/>
      <c r="CX29" s="669"/>
      <c r="CY29" s="670"/>
      <c r="CZ29" s="641">
        <v>5.4</v>
      </c>
      <c r="DA29" s="667"/>
      <c r="DB29" s="667"/>
      <c r="DC29" s="671"/>
      <c r="DD29" s="645">
        <v>1961013</v>
      </c>
      <c r="DE29" s="669"/>
      <c r="DF29" s="669"/>
      <c r="DG29" s="669"/>
      <c r="DH29" s="669"/>
      <c r="DI29" s="669"/>
      <c r="DJ29" s="669"/>
      <c r="DK29" s="670"/>
      <c r="DL29" s="645">
        <v>1961013</v>
      </c>
      <c r="DM29" s="669"/>
      <c r="DN29" s="669"/>
      <c r="DO29" s="669"/>
      <c r="DP29" s="669"/>
      <c r="DQ29" s="669"/>
      <c r="DR29" s="669"/>
      <c r="DS29" s="669"/>
      <c r="DT29" s="669"/>
      <c r="DU29" s="669"/>
      <c r="DV29" s="670"/>
      <c r="DW29" s="641">
        <v>11.7</v>
      </c>
      <c r="DX29" s="667"/>
      <c r="DY29" s="667"/>
      <c r="DZ29" s="667"/>
      <c r="EA29" s="667"/>
      <c r="EB29" s="667"/>
      <c r="EC29" s="668"/>
    </row>
    <row r="30" spans="2:133" ht="11.25" customHeight="1" x14ac:dyDescent="0.2">
      <c r="B30" s="633" t="s">
        <v>294</v>
      </c>
      <c r="C30" s="634"/>
      <c r="D30" s="634"/>
      <c r="E30" s="634"/>
      <c r="F30" s="634"/>
      <c r="G30" s="634"/>
      <c r="H30" s="634"/>
      <c r="I30" s="634"/>
      <c r="J30" s="634"/>
      <c r="K30" s="634"/>
      <c r="L30" s="634"/>
      <c r="M30" s="634"/>
      <c r="N30" s="634"/>
      <c r="O30" s="634"/>
      <c r="P30" s="634"/>
      <c r="Q30" s="635"/>
      <c r="R30" s="636">
        <v>8481649</v>
      </c>
      <c r="S30" s="637"/>
      <c r="T30" s="637"/>
      <c r="U30" s="637"/>
      <c r="V30" s="637"/>
      <c r="W30" s="637"/>
      <c r="X30" s="637"/>
      <c r="Y30" s="638"/>
      <c r="Z30" s="639">
        <v>22.2</v>
      </c>
      <c r="AA30" s="639"/>
      <c r="AB30" s="639"/>
      <c r="AC30" s="639"/>
      <c r="AD30" s="640" t="s">
        <v>122</v>
      </c>
      <c r="AE30" s="640"/>
      <c r="AF30" s="640"/>
      <c r="AG30" s="640"/>
      <c r="AH30" s="640"/>
      <c r="AI30" s="640"/>
      <c r="AJ30" s="640"/>
      <c r="AK30" s="640"/>
      <c r="AL30" s="641" t="s">
        <v>122</v>
      </c>
      <c r="AM30" s="642"/>
      <c r="AN30" s="642"/>
      <c r="AO30" s="643"/>
      <c r="AP30" s="618" t="s">
        <v>212</v>
      </c>
      <c r="AQ30" s="619"/>
      <c r="AR30" s="619"/>
      <c r="AS30" s="619"/>
      <c r="AT30" s="619"/>
      <c r="AU30" s="619"/>
      <c r="AV30" s="619"/>
      <c r="AW30" s="619"/>
      <c r="AX30" s="619"/>
      <c r="AY30" s="619"/>
      <c r="AZ30" s="619"/>
      <c r="BA30" s="619"/>
      <c r="BB30" s="619"/>
      <c r="BC30" s="619"/>
      <c r="BD30" s="619"/>
      <c r="BE30" s="619"/>
      <c r="BF30" s="620"/>
      <c r="BG30" s="618" t="s">
        <v>295</v>
      </c>
      <c r="BH30" s="678"/>
      <c r="BI30" s="678"/>
      <c r="BJ30" s="678"/>
      <c r="BK30" s="678"/>
      <c r="BL30" s="678"/>
      <c r="BM30" s="678"/>
      <c r="BN30" s="678"/>
      <c r="BO30" s="678"/>
      <c r="BP30" s="678"/>
      <c r="BQ30" s="679"/>
      <c r="BR30" s="618" t="s">
        <v>296</v>
      </c>
      <c r="BS30" s="678"/>
      <c r="BT30" s="678"/>
      <c r="BU30" s="678"/>
      <c r="BV30" s="678"/>
      <c r="BW30" s="678"/>
      <c r="BX30" s="678"/>
      <c r="BY30" s="678"/>
      <c r="BZ30" s="678"/>
      <c r="CA30" s="678"/>
      <c r="CB30" s="679"/>
      <c r="CD30" s="674"/>
      <c r="CE30" s="675"/>
      <c r="CF30" s="633" t="s">
        <v>297</v>
      </c>
      <c r="CG30" s="634"/>
      <c r="CH30" s="634"/>
      <c r="CI30" s="634"/>
      <c r="CJ30" s="634"/>
      <c r="CK30" s="634"/>
      <c r="CL30" s="634"/>
      <c r="CM30" s="634"/>
      <c r="CN30" s="634"/>
      <c r="CO30" s="634"/>
      <c r="CP30" s="634"/>
      <c r="CQ30" s="635"/>
      <c r="CR30" s="636">
        <v>1900793</v>
      </c>
      <c r="CS30" s="637"/>
      <c r="CT30" s="637"/>
      <c r="CU30" s="637"/>
      <c r="CV30" s="637"/>
      <c r="CW30" s="637"/>
      <c r="CX30" s="637"/>
      <c r="CY30" s="638"/>
      <c r="CZ30" s="641">
        <v>5.3</v>
      </c>
      <c r="DA30" s="667"/>
      <c r="DB30" s="667"/>
      <c r="DC30" s="671"/>
      <c r="DD30" s="645">
        <v>1894797</v>
      </c>
      <c r="DE30" s="637"/>
      <c r="DF30" s="637"/>
      <c r="DG30" s="637"/>
      <c r="DH30" s="637"/>
      <c r="DI30" s="637"/>
      <c r="DJ30" s="637"/>
      <c r="DK30" s="638"/>
      <c r="DL30" s="645">
        <v>1894797</v>
      </c>
      <c r="DM30" s="637"/>
      <c r="DN30" s="637"/>
      <c r="DO30" s="637"/>
      <c r="DP30" s="637"/>
      <c r="DQ30" s="637"/>
      <c r="DR30" s="637"/>
      <c r="DS30" s="637"/>
      <c r="DT30" s="637"/>
      <c r="DU30" s="637"/>
      <c r="DV30" s="638"/>
      <c r="DW30" s="641">
        <v>11.4</v>
      </c>
      <c r="DX30" s="667"/>
      <c r="DY30" s="667"/>
      <c r="DZ30" s="667"/>
      <c r="EA30" s="667"/>
      <c r="EB30" s="667"/>
      <c r="EC30" s="668"/>
    </row>
    <row r="31" spans="2:133" ht="11.25" customHeight="1" x14ac:dyDescent="0.2">
      <c r="B31" s="649" t="s">
        <v>298</v>
      </c>
      <c r="C31" s="650"/>
      <c r="D31" s="650"/>
      <c r="E31" s="650"/>
      <c r="F31" s="650"/>
      <c r="G31" s="650"/>
      <c r="H31" s="650"/>
      <c r="I31" s="650"/>
      <c r="J31" s="650"/>
      <c r="K31" s="650"/>
      <c r="L31" s="650"/>
      <c r="M31" s="650"/>
      <c r="N31" s="650"/>
      <c r="O31" s="650"/>
      <c r="P31" s="650"/>
      <c r="Q31" s="651"/>
      <c r="R31" s="636">
        <v>43900</v>
      </c>
      <c r="S31" s="637"/>
      <c r="T31" s="637"/>
      <c r="U31" s="637"/>
      <c r="V31" s="637"/>
      <c r="W31" s="637"/>
      <c r="X31" s="637"/>
      <c r="Y31" s="638"/>
      <c r="Z31" s="639">
        <v>0.1</v>
      </c>
      <c r="AA31" s="639"/>
      <c r="AB31" s="639"/>
      <c r="AC31" s="639"/>
      <c r="AD31" s="640">
        <v>43900</v>
      </c>
      <c r="AE31" s="640"/>
      <c r="AF31" s="640"/>
      <c r="AG31" s="640"/>
      <c r="AH31" s="640"/>
      <c r="AI31" s="640"/>
      <c r="AJ31" s="640"/>
      <c r="AK31" s="640"/>
      <c r="AL31" s="641">
        <v>0.3</v>
      </c>
      <c r="AM31" s="642"/>
      <c r="AN31" s="642"/>
      <c r="AO31" s="643"/>
      <c r="AP31" s="682" t="s">
        <v>299</v>
      </c>
      <c r="AQ31" s="683"/>
      <c r="AR31" s="683"/>
      <c r="AS31" s="683"/>
      <c r="AT31" s="688" t="s">
        <v>300</v>
      </c>
      <c r="AU31" s="212"/>
      <c r="AV31" s="212"/>
      <c r="AW31" s="212"/>
      <c r="AX31" s="622" t="s">
        <v>178</v>
      </c>
      <c r="AY31" s="623"/>
      <c r="AZ31" s="623"/>
      <c r="BA31" s="623"/>
      <c r="BB31" s="623"/>
      <c r="BC31" s="623"/>
      <c r="BD31" s="623"/>
      <c r="BE31" s="623"/>
      <c r="BF31" s="624"/>
      <c r="BG31" s="692">
        <v>99.4</v>
      </c>
      <c r="BH31" s="680"/>
      <c r="BI31" s="680"/>
      <c r="BJ31" s="680"/>
      <c r="BK31" s="680"/>
      <c r="BL31" s="680"/>
      <c r="BM31" s="631">
        <v>98.9</v>
      </c>
      <c r="BN31" s="680"/>
      <c r="BO31" s="680"/>
      <c r="BP31" s="680"/>
      <c r="BQ31" s="681"/>
      <c r="BR31" s="692">
        <v>99.4</v>
      </c>
      <c r="BS31" s="680"/>
      <c r="BT31" s="680"/>
      <c r="BU31" s="680"/>
      <c r="BV31" s="680"/>
      <c r="BW31" s="680"/>
      <c r="BX31" s="631">
        <v>98.8</v>
      </c>
      <c r="BY31" s="680"/>
      <c r="BZ31" s="680"/>
      <c r="CA31" s="680"/>
      <c r="CB31" s="681"/>
      <c r="CD31" s="674"/>
      <c r="CE31" s="675"/>
      <c r="CF31" s="633" t="s">
        <v>301</v>
      </c>
      <c r="CG31" s="634"/>
      <c r="CH31" s="634"/>
      <c r="CI31" s="634"/>
      <c r="CJ31" s="634"/>
      <c r="CK31" s="634"/>
      <c r="CL31" s="634"/>
      <c r="CM31" s="634"/>
      <c r="CN31" s="634"/>
      <c r="CO31" s="634"/>
      <c r="CP31" s="634"/>
      <c r="CQ31" s="635"/>
      <c r="CR31" s="636">
        <v>66399</v>
      </c>
      <c r="CS31" s="669"/>
      <c r="CT31" s="669"/>
      <c r="CU31" s="669"/>
      <c r="CV31" s="669"/>
      <c r="CW31" s="669"/>
      <c r="CX31" s="669"/>
      <c r="CY31" s="670"/>
      <c r="CZ31" s="641">
        <v>0.2</v>
      </c>
      <c r="DA31" s="667"/>
      <c r="DB31" s="667"/>
      <c r="DC31" s="671"/>
      <c r="DD31" s="645">
        <v>66216</v>
      </c>
      <c r="DE31" s="669"/>
      <c r="DF31" s="669"/>
      <c r="DG31" s="669"/>
      <c r="DH31" s="669"/>
      <c r="DI31" s="669"/>
      <c r="DJ31" s="669"/>
      <c r="DK31" s="670"/>
      <c r="DL31" s="645">
        <v>66216</v>
      </c>
      <c r="DM31" s="669"/>
      <c r="DN31" s="669"/>
      <c r="DO31" s="669"/>
      <c r="DP31" s="669"/>
      <c r="DQ31" s="669"/>
      <c r="DR31" s="669"/>
      <c r="DS31" s="669"/>
      <c r="DT31" s="669"/>
      <c r="DU31" s="669"/>
      <c r="DV31" s="670"/>
      <c r="DW31" s="641">
        <v>0.4</v>
      </c>
      <c r="DX31" s="667"/>
      <c r="DY31" s="667"/>
      <c r="DZ31" s="667"/>
      <c r="EA31" s="667"/>
      <c r="EB31" s="667"/>
      <c r="EC31" s="668"/>
    </row>
    <row r="32" spans="2:133" ht="11.25" customHeight="1" x14ac:dyDescent="0.2">
      <c r="B32" s="633" t="s">
        <v>302</v>
      </c>
      <c r="C32" s="634"/>
      <c r="D32" s="634"/>
      <c r="E32" s="634"/>
      <c r="F32" s="634"/>
      <c r="G32" s="634"/>
      <c r="H32" s="634"/>
      <c r="I32" s="634"/>
      <c r="J32" s="634"/>
      <c r="K32" s="634"/>
      <c r="L32" s="634"/>
      <c r="M32" s="634"/>
      <c r="N32" s="634"/>
      <c r="O32" s="634"/>
      <c r="P32" s="634"/>
      <c r="Q32" s="635"/>
      <c r="R32" s="636">
        <v>5773889</v>
      </c>
      <c r="S32" s="637"/>
      <c r="T32" s="637"/>
      <c r="U32" s="637"/>
      <c r="V32" s="637"/>
      <c r="W32" s="637"/>
      <c r="X32" s="637"/>
      <c r="Y32" s="638"/>
      <c r="Z32" s="639">
        <v>15.1</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303</v>
      </c>
      <c r="AX32" s="633" t="s">
        <v>304</v>
      </c>
      <c r="AY32" s="634"/>
      <c r="AZ32" s="634"/>
      <c r="BA32" s="634"/>
      <c r="BB32" s="634"/>
      <c r="BC32" s="634"/>
      <c r="BD32" s="634"/>
      <c r="BE32" s="634"/>
      <c r="BF32" s="635"/>
      <c r="BG32" s="693">
        <v>99.2</v>
      </c>
      <c r="BH32" s="669"/>
      <c r="BI32" s="669"/>
      <c r="BJ32" s="669"/>
      <c r="BK32" s="669"/>
      <c r="BL32" s="669"/>
      <c r="BM32" s="642">
        <v>98.4</v>
      </c>
      <c r="BN32" s="669"/>
      <c r="BO32" s="669"/>
      <c r="BP32" s="669"/>
      <c r="BQ32" s="691"/>
      <c r="BR32" s="693">
        <v>99.2</v>
      </c>
      <c r="BS32" s="669"/>
      <c r="BT32" s="669"/>
      <c r="BU32" s="669"/>
      <c r="BV32" s="669"/>
      <c r="BW32" s="669"/>
      <c r="BX32" s="642">
        <v>98.2</v>
      </c>
      <c r="BY32" s="669"/>
      <c r="BZ32" s="669"/>
      <c r="CA32" s="669"/>
      <c r="CB32" s="691"/>
      <c r="CD32" s="676"/>
      <c r="CE32" s="677"/>
      <c r="CF32" s="633" t="s">
        <v>305</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7"/>
      <c r="DB32" s="667"/>
      <c r="DC32" s="671"/>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7"/>
      <c r="DY32" s="667"/>
      <c r="DZ32" s="667"/>
      <c r="EA32" s="667"/>
      <c r="EB32" s="667"/>
      <c r="EC32" s="668"/>
    </row>
    <row r="33" spans="2:133" ht="11.25" customHeight="1" x14ac:dyDescent="0.2">
      <c r="B33" s="633" t="s">
        <v>306</v>
      </c>
      <c r="C33" s="634"/>
      <c r="D33" s="634"/>
      <c r="E33" s="634"/>
      <c r="F33" s="634"/>
      <c r="G33" s="634"/>
      <c r="H33" s="634"/>
      <c r="I33" s="634"/>
      <c r="J33" s="634"/>
      <c r="K33" s="634"/>
      <c r="L33" s="634"/>
      <c r="M33" s="634"/>
      <c r="N33" s="634"/>
      <c r="O33" s="634"/>
      <c r="P33" s="634"/>
      <c r="Q33" s="635"/>
      <c r="R33" s="636">
        <v>345895</v>
      </c>
      <c r="S33" s="637"/>
      <c r="T33" s="637"/>
      <c r="U33" s="637"/>
      <c r="V33" s="637"/>
      <c r="W33" s="637"/>
      <c r="X33" s="637"/>
      <c r="Y33" s="638"/>
      <c r="Z33" s="639">
        <v>0.9</v>
      </c>
      <c r="AA33" s="639"/>
      <c r="AB33" s="639"/>
      <c r="AC33" s="639"/>
      <c r="AD33" s="640">
        <v>5737</v>
      </c>
      <c r="AE33" s="640"/>
      <c r="AF33" s="640"/>
      <c r="AG33" s="640"/>
      <c r="AH33" s="640"/>
      <c r="AI33" s="640"/>
      <c r="AJ33" s="640"/>
      <c r="AK33" s="640"/>
      <c r="AL33" s="641">
        <v>0</v>
      </c>
      <c r="AM33" s="642"/>
      <c r="AN33" s="642"/>
      <c r="AO33" s="643"/>
      <c r="AP33" s="686"/>
      <c r="AQ33" s="687"/>
      <c r="AR33" s="687"/>
      <c r="AS33" s="687"/>
      <c r="AT33" s="690"/>
      <c r="AU33" s="213"/>
      <c r="AV33" s="213"/>
      <c r="AW33" s="213"/>
      <c r="AX33" s="657" t="s">
        <v>307</v>
      </c>
      <c r="AY33" s="658"/>
      <c r="AZ33" s="658"/>
      <c r="BA33" s="658"/>
      <c r="BB33" s="658"/>
      <c r="BC33" s="658"/>
      <c r="BD33" s="658"/>
      <c r="BE33" s="658"/>
      <c r="BF33" s="659"/>
      <c r="BG33" s="694">
        <v>99.7</v>
      </c>
      <c r="BH33" s="695"/>
      <c r="BI33" s="695"/>
      <c r="BJ33" s="695"/>
      <c r="BK33" s="695"/>
      <c r="BL33" s="695"/>
      <c r="BM33" s="696">
        <v>99.3</v>
      </c>
      <c r="BN33" s="695"/>
      <c r="BO33" s="695"/>
      <c r="BP33" s="695"/>
      <c r="BQ33" s="697"/>
      <c r="BR33" s="694">
        <v>99.7</v>
      </c>
      <c r="BS33" s="695"/>
      <c r="BT33" s="695"/>
      <c r="BU33" s="695"/>
      <c r="BV33" s="695"/>
      <c r="BW33" s="695"/>
      <c r="BX33" s="696">
        <v>99.3</v>
      </c>
      <c r="BY33" s="695"/>
      <c r="BZ33" s="695"/>
      <c r="CA33" s="695"/>
      <c r="CB33" s="697"/>
      <c r="CD33" s="633" t="s">
        <v>308</v>
      </c>
      <c r="CE33" s="634"/>
      <c r="CF33" s="634"/>
      <c r="CG33" s="634"/>
      <c r="CH33" s="634"/>
      <c r="CI33" s="634"/>
      <c r="CJ33" s="634"/>
      <c r="CK33" s="634"/>
      <c r="CL33" s="634"/>
      <c r="CM33" s="634"/>
      <c r="CN33" s="634"/>
      <c r="CO33" s="634"/>
      <c r="CP33" s="634"/>
      <c r="CQ33" s="635"/>
      <c r="CR33" s="636">
        <v>14658162</v>
      </c>
      <c r="CS33" s="669"/>
      <c r="CT33" s="669"/>
      <c r="CU33" s="669"/>
      <c r="CV33" s="669"/>
      <c r="CW33" s="669"/>
      <c r="CX33" s="669"/>
      <c r="CY33" s="670"/>
      <c r="CZ33" s="641">
        <v>40.6</v>
      </c>
      <c r="DA33" s="667"/>
      <c r="DB33" s="667"/>
      <c r="DC33" s="671"/>
      <c r="DD33" s="645">
        <v>11127659</v>
      </c>
      <c r="DE33" s="669"/>
      <c r="DF33" s="669"/>
      <c r="DG33" s="669"/>
      <c r="DH33" s="669"/>
      <c r="DI33" s="669"/>
      <c r="DJ33" s="669"/>
      <c r="DK33" s="670"/>
      <c r="DL33" s="645">
        <v>6888811</v>
      </c>
      <c r="DM33" s="669"/>
      <c r="DN33" s="669"/>
      <c r="DO33" s="669"/>
      <c r="DP33" s="669"/>
      <c r="DQ33" s="669"/>
      <c r="DR33" s="669"/>
      <c r="DS33" s="669"/>
      <c r="DT33" s="669"/>
      <c r="DU33" s="669"/>
      <c r="DV33" s="670"/>
      <c r="DW33" s="641">
        <v>41.3</v>
      </c>
      <c r="DX33" s="667"/>
      <c r="DY33" s="667"/>
      <c r="DZ33" s="667"/>
      <c r="EA33" s="667"/>
      <c r="EB33" s="667"/>
      <c r="EC33" s="668"/>
    </row>
    <row r="34" spans="2:133" ht="11.25" customHeight="1" x14ac:dyDescent="0.2">
      <c r="B34" s="633" t="s">
        <v>309</v>
      </c>
      <c r="C34" s="634"/>
      <c r="D34" s="634"/>
      <c r="E34" s="634"/>
      <c r="F34" s="634"/>
      <c r="G34" s="634"/>
      <c r="H34" s="634"/>
      <c r="I34" s="634"/>
      <c r="J34" s="634"/>
      <c r="K34" s="634"/>
      <c r="L34" s="634"/>
      <c r="M34" s="634"/>
      <c r="N34" s="634"/>
      <c r="O34" s="634"/>
      <c r="P34" s="634"/>
      <c r="Q34" s="635"/>
      <c r="R34" s="636">
        <v>424793</v>
      </c>
      <c r="S34" s="637"/>
      <c r="T34" s="637"/>
      <c r="U34" s="637"/>
      <c r="V34" s="637"/>
      <c r="W34" s="637"/>
      <c r="X34" s="637"/>
      <c r="Y34" s="638"/>
      <c r="Z34" s="639">
        <v>1.1000000000000001</v>
      </c>
      <c r="AA34" s="639"/>
      <c r="AB34" s="639"/>
      <c r="AC34" s="639"/>
      <c r="AD34" s="640" t="s">
        <v>122</v>
      </c>
      <c r="AE34" s="640"/>
      <c r="AF34" s="640"/>
      <c r="AG34" s="640"/>
      <c r="AH34" s="640"/>
      <c r="AI34" s="640"/>
      <c r="AJ34" s="640"/>
      <c r="AK34" s="640"/>
      <c r="AL34" s="641" t="s">
        <v>122</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310</v>
      </c>
      <c r="CE34" s="634"/>
      <c r="CF34" s="634"/>
      <c r="CG34" s="634"/>
      <c r="CH34" s="634"/>
      <c r="CI34" s="634"/>
      <c r="CJ34" s="634"/>
      <c r="CK34" s="634"/>
      <c r="CL34" s="634"/>
      <c r="CM34" s="634"/>
      <c r="CN34" s="634"/>
      <c r="CO34" s="634"/>
      <c r="CP34" s="634"/>
      <c r="CQ34" s="635"/>
      <c r="CR34" s="636">
        <v>4954564</v>
      </c>
      <c r="CS34" s="637"/>
      <c r="CT34" s="637"/>
      <c r="CU34" s="637"/>
      <c r="CV34" s="637"/>
      <c r="CW34" s="637"/>
      <c r="CX34" s="637"/>
      <c r="CY34" s="638"/>
      <c r="CZ34" s="641">
        <v>13.7</v>
      </c>
      <c r="DA34" s="667"/>
      <c r="DB34" s="667"/>
      <c r="DC34" s="671"/>
      <c r="DD34" s="645">
        <v>3492200</v>
      </c>
      <c r="DE34" s="637"/>
      <c r="DF34" s="637"/>
      <c r="DG34" s="637"/>
      <c r="DH34" s="637"/>
      <c r="DI34" s="637"/>
      <c r="DJ34" s="637"/>
      <c r="DK34" s="638"/>
      <c r="DL34" s="645">
        <v>2979764</v>
      </c>
      <c r="DM34" s="637"/>
      <c r="DN34" s="637"/>
      <c r="DO34" s="637"/>
      <c r="DP34" s="637"/>
      <c r="DQ34" s="637"/>
      <c r="DR34" s="637"/>
      <c r="DS34" s="637"/>
      <c r="DT34" s="637"/>
      <c r="DU34" s="637"/>
      <c r="DV34" s="638"/>
      <c r="DW34" s="641">
        <v>17.899999999999999</v>
      </c>
      <c r="DX34" s="667"/>
      <c r="DY34" s="667"/>
      <c r="DZ34" s="667"/>
      <c r="EA34" s="667"/>
      <c r="EB34" s="667"/>
      <c r="EC34" s="668"/>
    </row>
    <row r="35" spans="2:133" ht="11.25" customHeight="1" x14ac:dyDescent="0.2">
      <c r="B35" s="633" t="s">
        <v>311</v>
      </c>
      <c r="C35" s="634"/>
      <c r="D35" s="634"/>
      <c r="E35" s="634"/>
      <c r="F35" s="634"/>
      <c r="G35" s="634"/>
      <c r="H35" s="634"/>
      <c r="I35" s="634"/>
      <c r="J35" s="634"/>
      <c r="K35" s="634"/>
      <c r="L35" s="634"/>
      <c r="M35" s="634"/>
      <c r="N35" s="634"/>
      <c r="O35" s="634"/>
      <c r="P35" s="634"/>
      <c r="Q35" s="635"/>
      <c r="R35" s="636">
        <v>1592257</v>
      </c>
      <c r="S35" s="637"/>
      <c r="T35" s="637"/>
      <c r="U35" s="637"/>
      <c r="V35" s="637"/>
      <c r="W35" s="637"/>
      <c r="X35" s="637"/>
      <c r="Y35" s="638"/>
      <c r="Z35" s="639">
        <v>4.2</v>
      </c>
      <c r="AA35" s="639"/>
      <c r="AB35" s="639"/>
      <c r="AC35" s="639"/>
      <c r="AD35" s="640" t="s">
        <v>122</v>
      </c>
      <c r="AE35" s="640"/>
      <c r="AF35" s="640"/>
      <c r="AG35" s="640"/>
      <c r="AH35" s="640"/>
      <c r="AI35" s="640"/>
      <c r="AJ35" s="640"/>
      <c r="AK35" s="640"/>
      <c r="AL35" s="641" t="s">
        <v>122</v>
      </c>
      <c r="AM35" s="642"/>
      <c r="AN35" s="642"/>
      <c r="AO35" s="643"/>
      <c r="AP35" s="216"/>
      <c r="AQ35" s="618" t="s">
        <v>312</v>
      </c>
      <c r="AR35" s="619"/>
      <c r="AS35" s="619"/>
      <c r="AT35" s="619"/>
      <c r="AU35" s="619"/>
      <c r="AV35" s="619"/>
      <c r="AW35" s="619"/>
      <c r="AX35" s="619"/>
      <c r="AY35" s="619"/>
      <c r="AZ35" s="619"/>
      <c r="BA35" s="619"/>
      <c r="BB35" s="619"/>
      <c r="BC35" s="619"/>
      <c r="BD35" s="619"/>
      <c r="BE35" s="619"/>
      <c r="BF35" s="620"/>
      <c r="BG35" s="618" t="s">
        <v>313</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314</v>
      </c>
      <c r="CE35" s="634"/>
      <c r="CF35" s="634"/>
      <c r="CG35" s="634"/>
      <c r="CH35" s="634"/>
      <c r="CI35" s="634"/>
      <c r="CJ35" s="634"/>
      <c r="CK35" s="634"/>
      <c r="CL35" s="634"/>
      <c r="CM35" s="634"/>
      <c r="CN35" s="634"/>
      <c r="CO35" s="634"/>
      <c r="CP35" s="634"/>
      <c r="CQ35" s="635"/>
      <c r="CR35" s="636">
        <v>51838</v>
      </c>
      <c r="CS35" s="669"/>
      <c r="CT35" s="669"/>
      <c r="CU35" s="669"/>
      <c r="CV35" s="669"/>
      <c r="CW35" s="669"/>
      <c r="CX35" s="669"/>
      <c r="CY35" s="670"/>
      <c r="CZ35" s="641">
        <v>0.1</v>
      </c>
      <c r="DA35" s="667"/>
      <c r="DB35" s="667"/>
      <c r="DC35" s="671"/>
      <c r="DD35" s="645">
        <v>50361</v>
      </c>
      <c r="DE35" s="669"/>
      <c r="DF35" s="669"/>
      <c r="DG35" s="669"/>
      <c r="DH35" s="669"/>
      <c r="DI35" s="669"/>
      <c r="DJ35" s="669"/>
      <c r="DK35" s="670"/>
      <c r="DL35" s="645">
        <v>50361</v>
      </c>
      <c r="DM35" s="669"/>
      <c r="DN35" s="669"/>
      <c r="DO35" s="669"/>
      <c r="DP35" s="669"/>
      <c r="DQ35" s="669"/>
      <c r="DR35" s="669"/>
      <c r="DS35" s="669"/>
      <c r="DT35" s="669"/>
      <c r="DU35" s="669"/>
      <c r="DV35" s="670"/>
      <c r="DW35" s="641">
        <v>0.3</v>
      </c>
      <c r="DX35" s="667"/>
      <c r="DY35" s="667"/>
      <c r="DZ35" s="667"/>
      <c r="EA35" s="667"/>
      <c r="EB35" s="667"/>
      <c r="EC35" s="668"/>
    </row>
    <row r="36" spans="2:133" ht="11.25" customHeight="1" x14ac:dyDescent="0.2">
      <c r="B36" s="633" t="s">
        <v>315</v>
      </c>
      <c r="C36" s="634"/>
      <c r="D36" s="634"/>
      <c r="E36" s="634"/>
      <c r="F36" s="634"/>
      <c r="G36" s="634"/>
      <c r="H36" s="634"/>
      <c r="I36" s="634"/>
      <c r="J36" s="634"/>
      <c r="K36" s="634"/>
      <c r="L36" s="634"/>
      <c r="M36" s="634"/>
      <c r="N36" s="634"/>
      <c r="O36" s="634"/>
      <c r="P36" s="634"/>
      <c r="Q36" s="635"/>
      <c r="R36" s="636">
        <v>2378419</v>
      </c>
      <c r="S36" s="637"/>
      <c r="T36" s="637"/>
      <c r="U36" s="637"/>
      <c r="V36" s="637"/>
      <c r="W36" s="637"/>
      <c r="X36" s="637"/>
      <c r="Y36" s="638"/>
      <c r="Z36" s="639">
        <v>6.2</v>
      </c>
      <c r="AA36" s="639"/>
      <c r="AB36" s="639"/>
      <c r="AC36" s="639"/>
      <c r="AD36" s="640" t="s">
        <v>122</v>
      </c>
      <c r="AE36" s="640"/>
      <c r="AF36" s="640"/>
      <c r="AG36" s="640"/>
      <c r="AH36" s="640"/>
      <c r="AI36" s="640"/>
      <c r="AJ36" s="640"/>
      <c r="AK36" s="640"/>
      <c r="AL36" s="641" t="s">
        <v>122</v>
      </c>
      <c r="AM36" s="642"/>
      <c r="AN36" s="642"/>
      <c r="AO36" s="643"/>
      <c r="AP36" s="216"/>
      <c r="AQ36" s="702" t="s">
        <v>316</v>
      </c>
      <c r="AR36" s="703"/>
      <c r="AS36" s="703"/>
      <c r="AT36" s="703"/>
      <c r="AU36" s="703"/>
      <c r="AV36" s="703"/>
      <c r="AW36" s="703"/>
      <c r="AX36" s="703"/>
      <c r="AY36" s="704"/>
      <c r="AZ36" s="625">
        <v>3831033</v>
      </c>
      <c r="BA36" s="626"/>
      <c r="BB36" s="626"/>
      <c r="BC36" s="626"/>
      <c r="BD36" s="626"/>
      <c r="BE36" s="626"/>
      <c r="BF36" s="698"/>
      <c r="BG36" s="622" t="s">
        <v>317</v>
      </c>
      <c r="BH36" s="623"/>
      <c r="BI36" s="623"/>
      <c r="BJ36" s="623"/>
      <c r="BK36" s="623"/>
      <c r="BL36" s="623"/>
      <c r="BM36" s="623"/>
      <c r="BN36" s="623"/>
      <c r="BO36" s="623"/>
      <c r="BP36" s="623"/>
      <c r="BQ36" s="623"/>
      <c r="BR36" s="623"/>
      <c r="BS36" s="623"/>
      <c r="BT36" s="623"/>
      <c r="BU36" s="624"/>
      <c r="BV36" s="625">
        <v>119734</v>
      </c>
      <c r="BW36" s="626"/>
      <c r="BX36" s="626"/>
      <c r="BY36" s="626"/>
      <c r="BZ36" s="626"/>
      <c r="CA36" s="626"/>
      <c r="CB36" s="698"/>
      <c r="CD36" s="633" t="s">
        <v>318</v>
      </c>
      <c r="CE36" s="634"/>
      <c r="CF36" s="634"/>
      <c r="CG36" s="634"/>
      <c r="CH36" s="634"/>
      <c r="CI36" s="634"/>
      <c r="CJ36" s="634"/>
      <c r="CK36" s="634"/>
      <c r="CL36" s="634"/>
      <c r="CM36" s="634"/>
      <c r="CN36" s="634"/>
      <c r="CO36" s="634"/>
      <c r="CP36" s="634"/>
      <c r="CQ36" s="635"/>
      <c r="CR36" s="636">
        <v>3687593</v>
      </c>
      <c r="CS36" s="637"/>
      <c r="CT36" s="637"/>
      <c r="CU36" s="637"/>
      <c r="CV36" s="637"/>
      <c r="CW36" s="637"/>
      <c r="CX36" s="637"/>
      <c r="CY36" s="638"/>
      <c r="CZ36" s="641">
        <v>10.199999999999999</v>
      </c>
      <c r="DA36" s="667"/>
      <c r="DB36" s="667"/>
      <c r="DC36" s="671"/>
      <c r="DD36" s="645">
        <v>2425729</v>
      </c>
      <c r="DE36" s="637"/>
      <c r="DF36" s="637"/>
      <c r="DG36" s="637"/>
      <c r="DH36" s="637"/>
      <c r="DI36" s="637"/>
      <c r="DJ36" s="637"/>
      <c r="DK36" s="638"/>
      <c r="DL36" s="645">
        <v>1531414</v>
      </c>
      <c r="DM36" s="637"/>
      <c r="DN36" s="637"/>
      <c r="DO36" s="637"/>
      <c r="DP36" s="637"/>
      <c r="DQ36" s="637"/>
      <c r="DR36" s="637"/>
      <c r="DS36" s="637"/>
      <c r="DT36" s="637"/>
      <c r="DU36" s="637"/>
      <c r="DV36" s="638"/>
      <c r="DW36" s="641">
        <v>9.1999999999999993</v>
      </c>
      <c r="DX36" s="667"/>
      <c r="DY36" s="667"/>
      <c r="DZ36" s="667"/>
      <c r="EA36" s="667"/>
      <c r="EB36" s="667"/>
      <c r="EC36" s="668"/>
    </row>
    <row r="37" spans="2:133" ht="11.25" customHeight="1" x14ac:dyDescent="0.2">
      <c r="B37" s="633" t="s">
        <v>319</v>
      </c>
      <c r="C37" s="634"/>
      <c r="D37" s="634"/>
      <c r="E37" s="634"/>
      <c r="F37" s="634"/>
      <c r="G37" s="634"/>
      <c r="H37" s="634"/>
      <c r="I37" s="634"/>
      <c r="J37" s="634"/>
      <c r="K37" s="634"/>
      <c r="L37" s="634"/>
      <c r="M37" s="634"/>
      <c r="N37" s="634"/>
      <c r="O37" s="634"/>
      <c r="P37" s="634"/>
      <c r="Q37" s="635"/>
      <c r="R37" s="636">
        <v>210095</v>
      </c>
      <c r="S37" s="637"/>
      <c r="T37" s="637"/>
      <c r="U37" s="637"/>
      <c r="V37" s="637"/>
      <c r="W37" s="637"/>
      <c r="X37" s="637"/>
      <c r="Y37" s="638"/>
      <c r="Z37" s="639">
        <v>0.5</v>
      </c>
      <c r="AA37" s="639"/>
      <c r="AB37" s="639"/>
      <c r="AC37" s="639"/>
      <c r="AD37" s="640" t="s">
        <v>122</v>
      </c>
      <c r="AE37" s="640"/>
      <c r="AF37" s="640"/>
      <c r="AG37" s="640"/>
      <c r="AH37" s="640"/>
      <c r="AI37" s="640"/>
      <c r="AJ37" s="640"/>
      <c r="AK37" s="640"/>
      <c r="AL37" s="641" t="s">
        <v>122</v>
      </c>
      <c r="AM37" s="642"/>
      <c r="AN37" s="642"/>
      <c r="AO37" s="643"/>
      <c r="AQ37" s="699" t="s">
        <v>320</v>
      </c>
      <c r="AR37" s="700"/>
      <c r="AS37" s="700"/>
      <c r="AT37" s="700"/>
      <c r="AU37" s="700"/>
      <c r="AV37" s="700"/>
      <c r="AW37" s="700"/>
      <c r="AX37" s="700"/>
      <c r="AY37" s="701"/>
      <c r="AZ37" s="636">
        <v>88244</v>
      </c>
      <c r="BA37" s="637"/>
      <c r="BB37" s="637"/>
      <c r="BC37" s="637"/>
      <c r="BD37" s="669"/>
      <c r="BE37" s="669"/>
      <c r="BF37" s="691"/>
      <c r="BG37" s="633" t="s">
        <v>321</v>
      </c>
      <c r="BH37" s="634"/>
      <c r="BI37" s="634"/>
      <c r="BJ37" s="634"/>
      <c r="BK37" s="634"/>
      <c r="BL37" s="634"/>
      <c r="BM37" s="634"/>
      <c r="BN37" s="634"/>
      <c r="BO37" s="634"/>
      <c r="BP37" s="634"/>
      <c r="BQ37" s="634"/>
      <c r="BR37" s="634"/>
      <c r="BS37" s="634"/>
      <c r="BT37" s="634"/>
      <c r="BU37" s="635"/>
      <c r="BV37" s="636">
        <v>-899486</v>
      </c>
      <c r="BW37" s="637"/>
      <c r="BX37" s="637"/>
      <c r="BY37" s="637"/>
      <c r="BZ37" s="637"/>
      <c r="CA37" s="637"/>
      <c r="CB37" s="646"/>
      <c r="CD37" s="633" t="s">
        <v>322</v>
      </c>
      <c r="CE37" s="634"/>
      <c r="CF37" s="634"/>
      <c r="CG37" s="634"/>
      <c r="CH37" s="634"/>
      <c r="CI37" s="634"/>
      <c r="CJ37" s="634"/>
      <c r="CK37" s="634"/>
      <c r="CL37" s="634"/>
      <c r="CM37" s="634"/>
      <c r="CN37" s="634"/>
      <c r="CO37" s="634"/>
      <c r="CP37" s="634"/>
      <c r="CQ37" s="635"/>
      <c r="CR37" s="636">
        <v>436977</v>
      </c>
      <c r="CS37" s="669"/>
      <c r="CT37" s="669"/>
      <c r="CU37" s="669"/>
      <c r="CV37" s="669"/>
      <c r="CW37" s="669"/>
      <c r="CX37" s="669"/>
      <c r="CY37" s="670"/>
      <c r="CZ37" s="641">
        <v>1.2</v>
      </c>
      <c r="DA37" s="667"/>
      <c r="DB37" s="667"/>
      <c r="DC37" s="671"/>
      <c r="DD37" s="645">
        <v>432445</v>
      </c>
      <c r="DE37" s="669"/>
      <c r="DF37" s="669"/>
      <c r="DG37" s="669"/>
      <c r="DH37" s="669"/>
      <c r="DI37" s="669"/>
      <c r="DJ37" s="669"/>
      <c r="DK37" s="670"/>
      <c r="DL37" s="645">
        <v>372857</v>
      </c>
      <c r="DM37" s="669"/>
      <c r="DN37" s="669"/>
      <c r="DO37" s="669"/>
      <c r="DP37" s="669"/>
      <c r="DQ37" s="669"/>
      <c r="DR37" s="669"/>
      <c r="DS37" s="669"/>
      <c r="DT37" s="669"/>
      <c r="DU37" s="669"/>
      <c r="DV37" s="670"/>
      <c r="DW37" s="641">
        <v>2.2000000000000002</v>
      </c>
      <c r="DX37" s="667"/>
      <c r="DY37" s="667"/>
      <c r="DZ37" s="667"/>
      <c r="EA37" s="667"/>
      <c r="EB37" s="667"/>
      <c r="EC37" s="668"/>
    </row>
    <row r="38" spans="2:133" ht="11.25" customHeight="1" x14ac:dyDescent="0.2">
      <c r="B38" s="633" t="s">
        <v>323</v>
      </c>
      <c r="C38" s="634"/>
      <c r="D38" s="634"/>
      <c r="E38" s="634"/>
      <c r="F38" s="634"/>
      <c r="G38" s="634"/>
      <c r="H38" s="634"/>
      <c r="I38" s="634"/>
      <c r="J38" s="634"/>
      <c r="K38" s="634"/>
      <c r="L38" s="634"/>
      <c r="M38" s="634"/>
      <c r="N38" s="634"/>
      <c r="O38" s="634"/>
      <c r="P38" s="634"/>
      <c r="Q38" s="635"/>
      <c r="R38" s="636">
        <v>1126000</v>
      </c>
      <c r="S38" s="637"/>
      <c r="T38" s="637"/>
      <c r="U38" s="637"/>
      <c r="V38" s="637"/>
      <c r="W38" s="637"/>
      <c r="X38" s="637"/>
      <c r="Y38" s="638"/>
      <c r="Z38" s="639">
        <v>2.9</v>
      </c>
      <c r="AA38" s="639"/>
      <c r="AB38" s="639"/>
      <c r="AC38" s="639"/>
      <c r="AD38" s="640" t="s">
        <v>122</v>
      </c>
      <c r="AE38" s="640"/>
      <c r="AF38" s="640"/>
      <c r="AG38" s="640"/>
      <c r="AH38" s="640"/>
      <c r="AI38" s="640"/>
      <c r="AJ38" s="640"/>
      <c r="AK38" s="640"/>
      <c r="AL38" s="641" t="s">
        <v>122</v>
      </c>
      <c r="AM38" s="642"/>
      <c r="AN38" s="642"/>
      <c r="AO38" s="643"/>
      <c r="AQ38" s="699" t="s">
        <v>324</v>
      </c>
      <c r="AR38" s="700"/>
      <c r="AS38" s="700"/>
      <c r="AT38" s="700"/>
      <c r="AU38" s="700"/>
      <c r="AV38" s="700"/>
      <c r="AW38" s="700"/>
      <c r="AX38" s="700"/>
      <c r="AY38" s="701"/>
      <c r="AZ38" s="636">
        <v>55465</v>
      </c>
      <c r="BA38" s="637"/>
      <c r="BB38" s="637"/>
      <c r="BC38" s="637"/>
      <c r="BD38" s="669"/>
      <c r="BE38" s="669"/>
      <c r="BF38" s="691"/>
      <c r="BG38" s="633" t="s">
        <v>325</v>
      </c>
      <c r="BH38" s="634"/>
      <c r="BI38" s="634"/>
      <c r="BJ38" s="634"/>
      <c r="BK38" s="634"/>
      <c r="BL38" s="634"/>
      <c r="BM38" s="634"/>
      <c r="BN38" s="634"/>
      <c r="BO38" s="634"/>
      <c r="BP38" s="634"/>
      <c r="BQ38" s="634"/>
      <c r="BR38" s="634"/>
      <c r="BS38" s="634"/>
      <c r="BT38" s="634"/>
      <c r="BU38" s="635"/>
      <c r="BV38" s="636">
        <v>9829</v>
      </c>
      <c r="BW38" s="637"/>
      <c r="BX38" s="637"/>
      <c r="BY38" s="637"/>
      <c r="BZ38" s="637"/>
      <c r="CA38" s="637"/>
      <c r="CB38" s="646"/>
      <c r="CD38" s="633" t="s">
        <v>326</v>
      </c>
      <c r="CE38" s="634"/>
      <c r="CF38" s="634"/>
      <c r="CG38" s="634"/>
      <c r="CH38" s="634"/>
      <c r="CI38" s="634"/>
      <c r="CJ38" s="634"/>
      <c r="CK38" s="634"/>
      <c r="CL38" s="634"/>
      <c r="CM38" s="634"/>
      <c r="CN38" s="634"/>
      <c r="CO38" s="634"/>
      <c r="CP38" s="634"/>
      <c r="CQ38" s="635"/>
      <c r="CR38" s="636">
        <v>3687324</v>
      </c>
      <c r="CS38" s="637"/>
      <c r="CT38" s="637"/>
      <c r="CU38" s="637"/>
      <c r="CV38" s="637"/>
      <c r="CW38" s="637"/>
      <c r="CX38" s="637"/>
      <c r="CY38" s="638"/>
      <c r="CZ38" s="641">
        <v>10.199999999999999</v>
      </c>
      <c r="DA38" s="667"/>
      <c r="DB38" s="667"/>
      <c r="DC38" s="671"/>
      <c r="DD38" s="645">
        <v>3243236</v>
      </c>
      <c r="DE38" s="637"/>
      <c r="DF38" s="637"/>
      <c r="DG38" s="637"/>
      <c r="DH38" s="637"/>
      <c r="DI38" s="637"/>
      <c r="DJ38" s="637"/>
      <c r="DK38" s="638"/>
      <c r="DL38" s="645">
        <v>2316272</v>
      </c>
      <c r="DM38" s="637"/>
      <c r="DN38" s="637"/>
      <c r="DO38" s="637"/>
      <c r="DP38" s="637"/>
      <c r="DQ38" s="637"/>
      <c r="DR38" s="637"/>
      <c r="DS38" s="637"/>
      <c r="DT38" s="637"/>
      <c r="DU38" s="637"/>
      <c r="DV38" s="638"/>
      <c r="DW38" s="641">
        <v>13.9</v>
      </c>
      <c r="DX38" s="667"/>
      <c r="DY38" s="667"/>
      <c r="DZ38" s="667"/>
      <c r="EA38" s="667"/>
      <c r="EB38" s="667"/>
      <c r="EC38" s="668"/>
    </row>
    <row r="39" spans="2:133" ht="11.25" customHeight="1" x14ac:dyDescent="0.2">
      <c r="B39" s="633" t="s">
        <v>327</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328</v>
      </c>
      <c r="AR39" s="700"/>
      <c r="AS39" s="700"/>
      <c r="AT39" s="700"/>
      <c r="AU39" s="700"/>
      <c r="AV39" s="700"/>
      <c r="AW39" s="700"/>
      <c r="AX39" s="700"/>
      <c r="AY39" s="701"/>
      <c r="AZ39" s="636" t="s">
        <v>122</v>
      </c>
      <c r="BA39" s="637"/>
      <c r="BB39" s="637"/>
      <c r="BC39" s="637"/>
      <c r="BD39" s="669"/>
      <c r="BE39" s="669"/>
      <c r="BF39" s="691"/>
      <c r="BG39" s="633" t="s">
        <v>329</v>
      </c>
      <c r="BH39" s="634"/>
      <c r="BI39" s="634"/>
      <c r="BJ39" s="634"/>
      <c r="BK39" s="634"/>
      <c r="BL39" s="634"/>
      <c r="BM39" s="634"/>
      <c r="BN39" s="634"/>
      <c r="BO39" s="634"/>
      <c r="BP39" s="634"/>
      <c r="BQ39" s="634"/>
      <c r="BR39" s="634"/>
      <c r="BS39" s="634"/>
      <c r="BT39" s="634"/>
      <c r="BU39" s="635"/>
      <c r="BV39" s="636">
        <v>14400</v>
      </c>
      <c r="BW39" s="637"/>
      <c r="BX39" s="637"/>
      <c r="BY39" s="637"/>
      <c r="BZ39" s="637"/>
      <c r="CA39" s="637"/>
      <c r="CB39" s="646"/>
      <c r="CD39" s="633" t="s">
        <v>330</v>
      </c>
      <c r="CE39" s="634"/>
      <c r="CF39" s="634"/>
      <c r="CG39" s="634"/>
      <c r="CH39" s="634"/>
      <c r="CI39" s="634"/>
      <c r="CJ39" s="634"/>
      <c r="CK39" s="634"/>
      <c r="CL39" s="634"/>
      <c r="CM39" s="634"/>
      <c r="CN39" s="634"/>
      <c r="CO39" s="634"/>
      <c r="CP39" s="634"/>
      <c r="CQ39" s="635"/>
      <c r="CR39" s="636">
        <v>2254676</v>
      </c>
      <c r="CS39" s="669"/>
      <c r="CT39" s="669"/>
      <c r="CU39" s="669"/>
      <c r="CV39" s="669"/>
      <c r="CW39" s="669"/>
      <c r="CX39" s="669"/>
      <c r="CY39" s="670"/>
      <c r="CZ39" s="641">
        <v>6.2</v>
      </c>
      <c r="DA39" s="667"/>
      <c r="DB39" s="667"/>
      <c r="DC39" s="671"/>
      <c r="DD39" s="645">
        <v>1905133</v>
      </c>
      <c r="DE39" s="669"/>
      <c r="DF39" s="669"/>
      <c r="DG39" s="669"/>
      <c r="DH39" s="669"/>
      <c r="DI39" s="669"/>
      <c r="DJ39" s="669"/>
      <c r="DK39" s="670"/>
      <c r="DL39" s="645" t="s">
        <v>122</v>
      </c>
      <c r="DM39" s="669"/>
      <c r="DN39" s="669"/>
      <c r="DO39" s="669"/>
      <c r="DP39" s="669"/>
      <c r="DQ39" s="669"/>
      <c r="DR39" s="669"/>
      <c r="DS39" s="669"/>
      <c r="DT39" s="669"/>
      <c r="DU39" s="669"/>
      <c r="DV39" s="670"/>
      <c r="DW39" s="641" t="s">
        <v>122</v>
      </c>
      <c r="DX39" s="667"/>
      <c r="DY39" s="667"/>
      <c r="DZ39" s="667"/>
      <c r="EA39" s="667"/>
      <c r="EB39" s="667"/>
      <c r="EC39" s="668"/>
    </row>
    <row r="40" spans="2:133" ht="11.25" customHeight="1" x14ac:dyDescent="0.2">
      <c r="B40" s="633" t="s">
        <v>331</v>
      </c>
      <c r="C40" s="634"/>
      <c r="D40" s="634"/>
      <c r="E40" s="634"/>
      <c r="F40" s="634"/>
      <c r="G40" s="634"/>
      <c r="H40" s="634"/>
      <c r="I40" s="634"/>
      <c r="J40" s="634"/>
      <c r="K40" s="634"/>
      <c r="L40" s="634"/>
      <c r="M40" s="634"/>
      <c r="N40" s="634"/>
      <c r="O40" s="634"/>
      <c r="P40" s="634"/>
      <c r="Q40" s="635"/>
      <c r="R40" s="636">
        <v>147000</v>
      </c>
      <c r="S40" s="637"/>
      <c r="T40" s="637"/>
      <c r="U40" s="637"/>
      <c r="V40" s="637"/>
      <c r="W40" s="637"/>
      <c r="X40" s="637"/>
      <c r="Y40" s="638"/>
      <c r="Z40" s="639">
        <v>0.4</v>
      </c>
      <c r="AA40" s="639"/>
      <c r="AB40" s="639"/>
      <c r="AC40" s="639"/>
      <c r="AD40" s="640" t="s">
        <v>122</v>
      </c>
      <c r="AE40" s="640"/>
      <c r="AF40" s="640"/>
      <c r="AG40" s="640"/>
      <c r="AH40" s="640"/>
      <c r="AI40" s="640"/>
      <c r="AJ40" s="640"/>
      <c r="AK40" s="640"/>
      <c r="AL40" s="641" t="s">
        <v>122</v>
      </c>
      <c r="AM40" s="642"/>
      <c r="AN40" s="642"/>
      <c r="AO40" s="643"/>
      <c r="AQ40" s="699" t="s">
        <v>332</v>
      </c>
      <c r="AR40" s="700"/>
      <c r="AS40" s="700"/>
      <c r="AT40" s="700"/>
      <c r="AU40" s="700"/>
      <c r="AV40" s="700"/>
      <c r="AW40" s="700"/>
      <c r="AX40" s="700"/>
      <c r="AY40" s="701"/>
      <c r="AZ40" s="636" t="s">
        <v>122</v>
      </c>
      <c r="BA40" s="637"/>
      <c r="BB40" s="637"/>
      <c r="BC40" s="637"/>
      <c r="BD40" s="669"/>
      <c r="BE40" s="669"/>
      <c r="BF40" s="691"/>
      <c r="BG40" s="684" t="s">
        <v>333</v>
      </c>
      <c r="BH40" s="685"/>
      <c r="BI40" s="685"/>
      <c r="BJ40" s="685"/>
      <c r="BK40" s="685"/>
      <c r="BL40" s="217"/>
      <c r="BM40" s="634" t="s">
        <v>334</v>
      </c>
      <c r="BN40" s="634"/>
      <c r="BO40" s="634"/>
      <c r="BP40" s="634"/>
      <c r="BQ40" s="634"/>
      <c r="BR40" s="634"/>
      <c r="BS40" s="634"/>
      <c r="BT40" s="634"/>
      <c r="BU40" s="635"/>
      <c r="BV40" s="636">
        <v>94</v>
      </c>
      <c r="BW40" s="637"/>
      <c r="BX40" s="637"/>
      <c r="BY40" s="637"/>
      <c r="BZ40" s="637"/>
      <c r="CA40" s="637"/>
      <c r="CB40" s="646"/>
      <c r="CD40" s="633" t="s">
        <v>335</v>
      </c>
      <c r="CE40" s="634"/>
      <c r="CF40" s="634"/>
      <c r="CG40" s="634"/>
      <c r="CH40" s="634"/>
      <c r="CI40" s="634"/>
      <c r="CJ40" s="634"/>
      <c r="CK40" s="634"/>
      <c r="CL40" s="634"/>
      <c r="CM40" s="634"/>
      <c r="CN40" s="634"/>
      <c r="CO40" s="634"/>
      <c r="CP40" s="634"/>
      <c r="CQ40" s="635"/>
      <c r="CR40" s="636">
        <v>22167</v>
      </c>
      <c r="CS40" s="637"/>
      <c r="CT40" s="637"/>
      <c r="CU40" s="637"/>
      <c r="CV40" s="637"/>
      <c r="CW40" s="637"/>
      <c r="CX40" s="637"/>
      <c r="CY40" s="638"/>
      <c r="CZ40" s="641">
        <v>0.1</v>
      </c>
      <c r="DA40" s="667"/>
      <c r="DB40" s="667"/>
      <c r="DC40" s="671"/>
      <c r="DD40" s="645">
        <v>11000</v>
      </c>
      <c r="DE40" s="637"/>
      <c r="DF40" s="637"/>
      <c r="DG40" s="637"/>
      <c r="DH40" s="637"/>
      <c r="DI40" s="637"/>
      <c r="DJ40" s="637"/>
      <c r="DK40" s="638"/>
      <c r="DL40" s="645">
        <v>11000</v>
      </c>
      <c r="DM40" s="637"/>
      <c r="DN40" s="637"/>
      <c r="DO40" s="637"/>
      <c r="DP40" s="637"/>
      <c r="DQ40" s="637"/>
      <c r="DR40" s="637"/>
      <c r="DS40" s="637"/>
      <c r="DT40" s="637"/>
      <c r="DU40" s="637"/>
      <c r="DV40" s="638"/>
      <c r="DW40" s="641">
        <v>0.1</v>
      </c>
      <c r="DX40" s="667"/>
      <c r="DY40" s="667"/>
      <c r="DZ40" s="667"/>
      <c r="EA40" s="667"/>
      <c r="EB40" s="667"/>
      <c r="EC40" s="668"/>
    </row>
    <row r="41" spans="2:133" ht="11.25" customHeight="1" x14ac:dyDescent="0.2">
      <c r="B41" s="657" t="s">
        <v>336</v>
      </c>
      <c r="C41" s="658"/>
      <c r="D41" s="658"/>
      <c r="E41" s="658"/>
      <c r="F41" s="658"/>
      <c r="G41" s="658"/>
      <c r="H41" s="658"/>
      <c r="I41" s="658"/>
      <c r="J41" s="658"/>
      <c r="K41" s="658"/>
      <c r="L41" s="658"/>
      <c r="M41" s="658"/>
      <c r="N41" s="658"/>
      <c r="O41" s="658"/>
      <c r="P41" s="658"/>
      <c r="Q41" s="659"/>
      <c r="R41" s="708">
        <v>38217840</v>
      </c>
      <c r="S41" s="709"/>
      <c r="T41" s="709"/>
      <c r="U41" s="709"/>
      <c r="V41" s="709"/>
      <c r="W41" s="709"/>
      <c r="X41" s="709"/>
      <c r="Y41" s="713"/>
      <c r="Z41" s="714">
        <v>100</v>
      </c>
      <c r="AA41" s="714"/>
      <c r="AB41" s="714"/>
      <c r="AC41" s="714"/>
      <c r="AD41" s="715">
        <v>16542719</v>
      </c>
      <c r="AE41" s="715"/>
      <c r="AF41" s="715"/>
      <c r="AG41" s="715"/>
      <c r="AH41" s="715"/>
      <c r="AI41" s="715"/>
      <c r="AJ41" s="715"/>
      <c r="AK41" s="715"/>
      <c r="AL41" s="716">
        <v>100</v>
      </c>
      <c r="AM41" s="696"/>
      <c r="AN41" s="696"/>
      <c r="AO41" s="717"/>
      <c r="AQ41" s="699" t="s">
        <v>337</v>
      </c>
      <c r="AR41" s="700"/>
      <c r="AS41" s="700"/>
      <c r="AT41" s="700"/>
      <c r="AU41" s="700"/>
      <c r="AV41" s="700"/>
      <c r="AW41" s="700"/>
      <c r="AX41" s="700"/>
      <c r="AY41" s="701"/>
      <c r="AZ41" s="636">
        <v>1312461</v>
      </c>
      <c r="BA41" s="637"/>
      <c r="BB41" s="637"/>
      <c r="BC41" s="637"/>
      <c r="BD41" s="669"/>
      <c r="BE41" s="669"/>
      <c r="BF41" s="691"/>
      <c r="BG41" s="684"/>
      <c r="BH41" s="685"/>
      <c r="BI41" s="685"/>
      <c r="BJ41" s="685"/>
      <c r="BK41" s="685"/>
      <c r="BL41" s="217"/>
      <c r="BM41" s="634" t="s">
        <v>338</v>
      </c>
      <c r="BN41" s="634"/>
      <c r="BO41" s="634"/>
      <c r="BP41" s="634"/>
      <c r="BQ41" s="634"/>
      <c r="BR41" s="634"/>
      <c r="BS41" s="634"/>
      <c r="BT41" s="634"/>
      <c r="BU41" s="635"/>
      <c r="BV41" s="636" t="s">
        <v>122</v>
      </c>
      <c r="BW41" s="637"/>
      <c r="BX41" s="637"/>
      <c r="BY41" s="637"/>
      <c r="BZ41" s="637"/>
      <c r="CA41" s="637"/>
      <c r="CB41" s="646"/>
      <c r="CD41" s="633" t="s">
        <v>339</v>
      </c>
      <c r="CE41" s="634"/>
      <c r="CF41" s="634"/>
      <c r="CG41" s="634"/>
      <c r="CH41" s="634"/>
      <c r="CI41" s="634"/>
      <c r="CJ41" s="634"/>
      <c r="CK41" s="634"/>
      <c r="CL41" s="634"/>
      <c r="CM41" s="634"/>
      <c r="CN41" s="634"/>
      <c r="CO41" s="634"/>
      <c r="CP41" s="634"/>
      <c r="CQ41" s="635"/>
      <c r="CR41" s="636" t="s">
        <v>122</v>
      </c>
      <c r="CS41" s="669"/>
      <c r="CT41" s="669"/>
      <c r="CU41" s="669"/>
      <c r="CV41" s="669"/>
      <c r="CW41" s="669"/>
      <c r="CX41" s="669"/>
      <c r="CY41" s="670"/>
      <c r="CZ41" s="641" t="s">
        <v>122</v>
      </c>
      <c r="DA41" s="667"/>
      <c r="DB41" s="667"/>
      <c r="DC41" s="671"/>
      <c r="DD41" s="645" t="s">
        <v>122</v>
      </c>
      <c r="DE41" s="669"/>
      <c r="DF41" s="669"/>
      <c r="DG41" s="669"/>
      <c r="DH41" s="669"/>
      <c r="DI41" s="669"/>
      <c r="DJ41" s="669"/>
      <c r="DK41" s="670"/>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340</v>
      </c>
      <c r="AR42" s="706"/>
      <c r="AS42" s="706"/>
      <c r="AT42" s="706"/>
      <c r="AU42" s="706"/>
      <c r="AV42" s="706"/>
      <c r="AW42" s="706"/>
      <c r="AX42" s="706"/>
      <c r="AY42" s="707"/>
      <c r="AZ42" s="708">
        <v>2374863</v>
      </c>
      <c r="BA42" s="709"/>
      <c r="BB42" s="709"/>
      <c r="BC42" s="709"/>
      <c r="BD42" s="695"/>
      <c r="BE42" s="695"/>
      <c r="BF42" s="697"/>
      <c r="BG42" s="686"/>
      <c r="BH42" s="687"/>
      <c r="BI42" s="687"/>
      <c r="BJ42" s="687"/>
      <c r="BK42" s="687"/>
      <c r="BL42" s="218"/>
      <c r="BM42" s="658" t="s">
        <v>341</v>
      </c>
      <c r="BN42" s="658"/>
      <c r="BO42" s="658"/>
      <c r="BP42" s="658"/>
      <c r="BQ42" s="658"/>
      <c r="BR42" s="658"/>
      <c r="BS42" s="658"/>
      <c r="BT42" s="658"/>
      <c r="BU42" s="659"/>
      <c r="BV42" s="708">
        <v>337</v>
      </c>
      <c r="BW42" s="709"/>
      <c r="BX42" s="709"/>
      <c r="BY42" s="709"/>
      <c r="BZ42" s="709"/>
      <c r="CA42" s="709"/>
      <c r="CB42" s="718"/>
      <c r="CD42" s="633" t="s">
        <v>342</v>
      </c>
      <c r="CE42" s="634"/>
      <c r="CF42" s="634"/>
      <c r="CG42" s="634"/>
      <c r="CH42" s="634"/>
      <c r="CI42" s="634"/>
      <c r="CJ42" s="634"/>
      <c r="CK42" s="634"/>
      <c r="CL42" s="634"/>
      <c r="CM42" s="634"/>
      <c r="CN42" s="634"/>
      <c r="CO42" s="634"/>
      <c r="CP42" s="634"/>
      <c r="CQ42" s="635"/>
      <c r="CR42" s="636">
        <v>2565450</v>
      </c>
      <c r="CS42" s="669"/>
      <c r="CT42" s="669"/>
      <c r="CU42" s="669"/>
      <c r="CV42" s="669"/>
      <c r="CW42" s="669"/>
      <c r="CX42" s="669"/>
      <c r="CY42" s="670"/>
      <c r="CZ42" s="641">
        <v>7.1</v>
      </c>
      <c r="DA42" s="667"/>
      <c r="DB42" s="667"/>
      <c r="DC42" s="671"/>
      <c r="DD42" s="645">
        <v>149014</v>
      </c>
      <c r="DE42" s="669"/>
      <c r="DF42" s="669"/>
      <c r="DG42" s="669"/>
      <c r="DH42" s="669"/>
      <c r="DI42" s="669"/>
      <c r="DJ42" s="669"/>
      <c r="DK42" s="670"/>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343</v>
      </c>
      <c r="CD43" s="633" t="s">
        <v>344</v>
      </c>
      <c r="CE43" s="634"/>
      <c r="CF43" s="634"/>
      <c r="CG43" s="634"/>
      <c r="CH43" s="634"/>
      <c r="CI43" s="634"/>
      <c r="CJ43" s="634"/>
      <c r="CK43" s="634"/>
      <c r="CL43" s="634"/>
      <c r="CM43" s="634"/>
      <c r="CN43" s="634"/>
      <c r="CO43" s="634"/>
      <c r="CP43" s="634"/>
      <c r="CQ43" s="635"/>
      <c r="CR43" s="636">
        <v>73692</v>
      </c>
      <c r="CS43" s="669"/>
      <c r="CT43" s="669"/>
      <c r="CU43" s="669"/>
      <c r="CV43" s="669"/>
      <c r="CW43" s="669"/>
      <c r="CX43" s="669"/>
      <c r="CY43" s="670"/>
      <c r="CZ43" s="641">
        <v>0.2</v>
      </c>
      <c r="DA43" s="667"/>
      <c r="DB43" s="667"/>
      <c r="DC43" s="671"/>
      <c r="DD43" s="645">
        <v>73026</v>
      </c>
      <c r="DE43" s="669"/>
      <c r="DF43" s="669"/>
      <c r="DG43" s="669"/>
      <c r="DH43" s="669"/>
      <c r="DI43" s="669"/>
      <c r="DJ43" s="669"/>
      <c r="DK43" s="670"/>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345</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293</v>
      </c>
      <c r="CE44" s="673"/>
      <c r="CF44" s="633" t="s">
        <v>346</v>
      </c>
      <c r="CG44" s="634"/>
      <c r="CH44" s="634"/>
      <c r="CI44" s="634"/>
      <c r="CJ44" s="634"/>
      <c r="CK44" s="634"/>
      <c r="CL44" s="634"/>
      <c r="CM44" s="634"/>
      <c r="CN44" s="634"/>
      <c r="CO44" s="634"/>
      <c r="CP44" s="634"/>
      <c r="CQ44" s="635"/>
      <c r="CR44" s="636">
        <v>2565450</v>
      </c>
      <c r="CS44" s="637"/>
      <c r="CT44" s="637"/>
      <c r="CU44" s="637"/>
      <c r="CV44" s="637"/>
      <c r="CW44" s="637"/>
      <c r="CX44" s="637"/>
      <c r="CY44" s="638"/>
      <c r="CZ44" s="641">
        <v>7.1</v>
      </c>
      <c r="DA44" s="642"/>
      <c r="DB44" s="642"/>
      <c r="DC44" s="648"/>
      <c r="DD44" s="645">
        <v>149014</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347</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348</v>
      </c>
      <c r="CG45" s="634"/>
      <c r="CH45" s="634"/>
      <c r="CI45" s="634"/>
      <c r="CJ45" s="634"/>
      <c r="CK45" s="634"/>
      <c r="CL45" s="634"/>
      <c r="CM45" s="634"/>
      <c r="CN45" s="634"/>
      <c r="CO45" s="634"/>
      <c r="CP45" s="634"/>
      <c r="CQ45" s="635"/>
      <c r="CR45" s="636">
        <v>904266</v>
      </c>
      <c r="CS45" s="669"/>
      <c r="CT45" s="669"/>
      <c r="CU45" s="669"/>
      <c r="CV45" s="669"/>
      <c r="CW45" s="669"/>
      <c r="CX45" s="669"/>
      <c r="CY45" s="670"/>
      <c r="CZ45" s="641">
        <v>2.5</v>
      </c>
      <c r="DA45" s="667"/>
      <c r="DB45" s="667"/>
      <c r="DC45" s="671"/>
      <c r="DD45" s="645">
        <v>4868</v>
      </c>
      <c r="DE45" s="669"/>
      <c r="DF45" s="669"/>
      <c r="DG45" s="669"/>
      <c r="DH45" s="669"/>
      <c r="DI45" s="669"/>
      <c r="DJ45" s="669"/>
      <c r="DK45" s="670"/>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349</v>
      </c>
      <c r="CG46" s="634"/>
      <c r="CH46" s="634"/>
      <c r="CI46" s="634"/>
      <c r="CJ46" s="634"/>
      <c r="CK46" s="634"/>
      <c r="CL46" s="634"/>
      <c r="CM46" s="634"/>
      <c r="CN46" s="634"/>
      <c r="CO46" s="634"/>
      <c r="CP46" s="634"/>
      <c r="CQ46" s="635"/>
      <c r="CR46" s="636">
        <v>1661184</v>
      </c>
      <c r="CS46" s="637"/>
      <c r="CT46" s="637"/>
      <c r="CU46" s="637"/>
      <c r="CV46" s="637"/>
      <c r="CW46" s="637"/>
      <c r="CX46" s="637"/>
      <c r="CY46" s="638"/>
      <c r="CZ46" s="641">
        <v>4.5999999999999996</v>
      </c>
      <c r="DA46" s="642"/>
      <c r="DB46" s="642"/>
      <c r="DC46" s="648"/>
      <c r="DD46" s="645">
        <v>144146</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350</v>
      </c>
      <c r="CG47" s="634"/>
      <c r="CH47" s="634"/>
      <c r="CI47" s="634"/>
      <c r="CJ47" s="634"/>
      <c r="CK47" s="634"/>
      <c r="CL47" s="634"/>
      <c r="CM47" s="634"/>
      <c r="CN47" s="634"/>
      <c r="CO47" s="634"/>
      <c r="CP47" s="634"/>
      <c r="CQ47" s="635"/>
      <c r="CR47" s="636" t="s">
        <v>122</v>
      </c>
      <c r="CS47" s="669"/>
      <c r="CT47" s="669"/>
      <c r="CU47" s="669"/>
      <c r="CV47" s="669"/>
      <c r="CW47" s="669"/>
      <c r="CX47" s="669"/>
      <c r="CY47" s="670"/>
      <c r="CZ47" s="641" t="s">
        <v>122</v>
      </c>
      <c r="DA47" s="667"/>
      <c r="DB47" s="667"/>
      <c r="DC47" s="671"/>
      <c r="DD47" s="645" t="s">
        <v>122</v>
      </c>
      <c r="DE47" s="669"/>
      <c r="DF47" s="669"/>
      <c r="DG47" s="669"/>
      <c r="DH47" s="669"/>
      <c r="DI47" s="669"/>
      <c r="DJ47" s="669"/>
      <c r="DK47" s="670"/>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351</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352</v>
      </c>
      <c r="CE49" s="658"/>
      <c r="CF49" s="658"/>
      <c r="CG49" s="658"/>
      <c r="CH49" s="658"/>
      <c r="CI49" s="658"/>
      <c r="CJ49" s="658"/>
      <c r="CK49" s="658"/>
      <c r="CL49" s="658"/>
      <c r="CM49" s="658"/>
      <c r="CN49" s="658"/>
      <c r="CO49" s="658"/>
      <c r="CP49" s="658"/>
      <c r="CQ49" s="659"/>
      <c r="CR49" s="708">
        <v>36109097</v>
      </c>
      <c r="CS49" s="695"/>
      <c r="CT49" s="695"/>
      <c r="CU49" s="695"/>
      <c r="CV49" s="695"/>
      <c r="CW49" s="695"/>
      <c r="CX49" s="695"/>
      <c r="CY49" s="724"/>
      <c r="CZ49" s="716">
        <v>100</v>
      </c>
      <c r="DA49" s="725"/>
      <c r="DB49" s="725"/>
      <c r="DC49" s="726"/>
      <c r="DD49" s="727">
        <v>21178910</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cfVOngN1XKX42RVZLE2FPl33MOgXUkPUTdpIsW9jeLriGdcGD9/YN3JbiHmH7YWLWPkH5HSdqYi+KCr4rlgYhw==" saltValue="oTu133Qrw9XHIy6GxJw4h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353</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354</v>
      </c>
      <c r="DK2" s="736"/>
      <c r="DL2" s="736"/>
      <c r="DM2" s="736"/>
      <c r="DN2" s="736"/>
      <c r="DO2" s="737"/>
      <c r="DP2" s="222"/>
      <c r="DQ2" s="735" t="s">
        <v>355</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356</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357</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358</v>
      </c>
      <c r="B5" s="741"/>
      <c r="C5" s="741"/>
      <c r="D5" s="741"/>
      <c r="E5" s="741"/>
      <c r="F5" s="741"/>
      <c r="G5" s="741"/>
      <c r="H5" s="741"/>
      <c r="I5" s="741"/>
      <c r="J5" s="741"/>
      <c r="K5" s="741"/>
      <c r="L5" s="741"/>
      <c r="M5" s="741"/>
      <c r="N5" s="741"/>
      <c r="O5" s="741"/>
      <c r="P5" s="742"/>
      <c r="Q5" s="746" t="s">
        <v>359</v>
      </c>
      <c r="R5" s="747"/>
      <c r="S5" s="747"/>
      <c r="T5" s="747"/>
      <c r="U5" s="748"/>
      <c r="V5" s="746" t="s">
        <v>360</v>
      </c>
      <c r="W5" s="747"/>
      <c r="X5" s="747"/>
      <c r="Y5" s="747"/>
      <c r="Z5" s="748"/>
      <c r="AA5" s="746" t="s">
        <v>361</v>
      </c>
      <c r="AB5" s="747"/>
      <c r="AC5" s="747"/>
      <c r="AD5" s="747"/>
      <c r="AE5" s="747"/>
      <c r="AF5" s="752" t="s">
        <v>362</v>
      </c>
      <c r="AG5" s="747"/>
      <c r="AH5" s="747"/>
      <c r="AI5" s="747"/>
      <c r="AJ5" s="753"/>
      <c r="AK5" s="747" t="s">
        <v>363</v>
      </c>
      <c r="AL5" s="747"/>
      <c r="AM5" s="747"/>
      <c r="AN5" s="747"/>
      <c r="AO5" s="748"/>
      <c r="AP5" s="746" t="s">
        <v>364</v>
      </c>
      <c r="AQ5" s="747"/>
      <c r="AR5" s="747"/>
      <c r="AS5" s="747"/>
      <c r="AT5" s="748"/>
      <c r="AU5" s="746" t="s">
        <v>365</v>
      </c>
      <c r="AV5" s="747"/>
      <c r="AW5" s="747"/>
      <c r="AX5" s="747"/>
      <c r="AY5" s="753"/>
      <c r="AZ5" s="226"/>
      <c r="BA5" s="226"/>
      <c r="BB5" s="226"/>
      <c r="BC5" s="226"/>
      <c r="BD5" s="226"/>
      <c r="BE5" s="227"/>
      <c r="BF5" s="227"/>
      <c r="BG5" s="227"/>
      <c r="BH5" s="227"/>
      <c r="BI5" s="227"/>
      <c r="BJ5" s="227"/>
      <c r="BK5" s="227"/>
      <c r="BL5" s="227"/>
      <c r="BM5" s="227"/>
      <c r="BN5" s="227"/>
      <c r="BO5" s="227"/>
      <c r="BP5" s="227"/>
      <c r="BQ5" s="740" t="s">
        <v>366</v>
      </c>
      <c r="BR5" s="741"/>
      <c r="BS5" s="741"/>
      <c r="BT5" s="741"/>
      <c r="BU5" s="741"/>
      <c r="BV5" s="741"/>
      <c r="BW5" s="741"/>
      <c r="BX5" s="741"/>
      <c r="BY5" s="741"/>
      <c r="BZ5" s="741"/>
      <c r="CA5" s="741"/>
      <c r="CB5" s="741"/>
      <c r="CC5" s="741"/>
      <c r="CD5" s="741"/>
      <c r="CE5" s="741"/>
      <c r="CF5" s="741"/>
      <c r="CG5" s="742"/>
      <c r="CH5" s="746" t="s">
        <v>367</v>
      </c>
      <c r="CI5" s="747"/>
      <c r="CJ5" s="747"/>
      <c r="CK5" s="747"/>
      <c r="CL5" s="748"/>
      <c r="CM5" s="746" t="s">
        <v>368</v>
      </c>
      <c r="CN5" s="747"/>
      <c r="CO5" s="747"/>
      <c r="CP5" s="747"/>
      <c r="CQ5" s="748"/>
      <c r="CR5" s="746" t="s">
        <v>369</v>
      </c>
      <c r="CS5" s="747"/>
      <c r="CT5" s="747"/>
      <c r="CU5" s="747"/>
      <c r="CV5" s="748"/>
      <c r="CW5" s="746" t="s">
        <v>370</v>
      </c>
      <c r="CX5" s="747"/>
      <c r="CY5" s="747"/>
      <c r="CZ5" s="747"/>
      <c r="DA5" s="748"/>
      <c r="DB5" s="746" t="s">
        <v>371</v>
      </c>
      <c r="DC5" s="747"/>
      <c r="DD5" s="747"/>
      <c r="DE5" s="747"/>
      <c r="DF5" s="748"/>
      <c r="DG5" s="776" t="s">
        <v>372</v>
      </c>
      <c r="DH5" s="777"/>
      <c r="DI5" s="777"/>
      <c r="DJ5" s="777"/>
      <c r="DK5" s="778"/>
      <c r="DL5" s="776" t="s">
        <v>373</v>
      </c>
      <c r="DM5" s="777"/>
      <c r="DN5" s="777"/>
      <c r="DO5" s="777"/>
      <c r="DP5" s="778"/>
      <c r="DQ5" s="746" t="s">
        <v>374</v>
      </c>
      <c r="DR5" s="747"/>
      <c r="DS5" s="747"/>
      <c r="DT5" s="747"/>
      <c r="DU5" s="748"/>
      <c r="DV5" s="746" t="s">
        <v>365</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375</v>
      </c>
      <c r="C7" s="763"/>
      <c r="D7" s="763"/>
      <c r="E7" s="763"/>
      <c r="F7" s="763"/>
      <c r="G7" s="763"/>
      <c r="H7" s="763"/>
      <c r="I7" s="763"/>
      <c r="J7" s="763"/>
      <c r="K7" s="763"/>
      <c r="L7" s="763"/>
      <c r="M7" s="763"/>
      <c r="N7" s="763"/>
      <c r="O7" s="763"/>
      <c r="P7" s="764"/>
      <c r="Q7" s="765">
        <v>38218</v>
      </c>
      <c r="R7" s="766"/>
      <c r="S7" s="766"/>
      <c r="T7" s="766"/>
      <c r="U7" s="766"/>
      <c r="V7" s="766">
        <v>36109</v>
      </c>
      <c r="W7" s="766"/>
      <c r="X7" s="766"/>
      <c r="Y7" s="766"/>
      <c r="Z7" s="766"/>
      <c r="AA7" s="766">
        <v>2109</v>
      </c>
      <c r="AB7" s="766"/>
      <c r="AC7" s="766"/>
      <c r="AD7" s="766"/>
      <c r="AE7" s="767"/>
      <c r="AF7" s="768">
        <v>1743</v>
      </c>
      <c r="AG7" s="769"/>
      <c r="AH7" s="769"/>
      <c r="AI7" s="769"/>
      <c r="AJ7" s="770"/>
      <c r="AK7" s="771">
        <v>1592</v>
      </c>
      <c r="AL7" s="772"/>
      <c r="AM7" s="772"/>
      <c r="AN7" s="772"/>
      <c r="AO7" s="772"/>
      <c r="AP7" s="772">
        <v>20163</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t="s">
        <v>556</v>
      </c>
      <c r="BT7" s="760"/>
      <c r="BU7" s="760"/>
      <c r="BV7" s="760"/>
      <c r="BW7" s="760"/>
      <c r="BX7" s="760"/>
      <c r="BY7" s="760"/>
      <c r="BZ7" s="760"/>
      <c r="CA7" s="760"/>
      <c r="CB7" s="760"/>
      <c r="CC7" s="760"/>
      <c r="CD7" s="760"/>
      <c r="CE7" s="760"/>
      <c r="CF7" s="760"/>
      <c r="CG7" s="775"/>
      <c r="CH7" s="756">
        <v>68</v>
      </c>
      <c r="CI7" s="757"/>
      <c r="CJ7" s="757"/>
      <c r="CK7" s="757"/>
      <c r="CL7" s="758"/>
      <c r="CM7" s="756">
        <v>2624</v>
      </c>
      <c r="CN7" s="757"/>
      <c r="CO7" s="757"/>
      <c r="CP7" s="757"/>
      <c r="CQ7" s="758"/>
      <c r="CR7" s="756">
        <v>1800</v>
      </c>
      <c r="CS7" s="757"/>
      <c r="CT7" s="757"/>
      <c r="CU7" s="757"/>
      <c r="CV7" s="758"/>
      <c r="CW7" s="756" t="s">
        <v>545</v>
      </c>
      <c r="CX7" s="757"/>
      <c r="CY7" s="757"/>
      <c r="CZ7" s="757"/>
      <c r="DA7" s="758"/>
      <c r="DB7" s="756" t="s">
        <v>545</v>
      </c>
      <c r="DC7" s="757"/>
      <c r="DD7" s="757"/>
      <c r="DE7" s="757"/>
      <c r="DF7" s="758"/>
      <c r="DG7" s="756" t="s">
        <v>545</v>
      </c>
      <c r="DH7" s="757"/>
      <c r="DI7" s="757"/>
      <c r="DJ7" s="757"/>
      <c r="DK7" s="758"/>
      <c r="DL7" s="756">
        <v>230</v>
      </c>
      <c r="DM7" s="757"/>
      <c r="DN7" s="757"/>
      <c r="DO7" s="757"/>
      <c r="DP7" s="758"/>
      <c r="DQ7" s="756">
        <v>23</v>
      </c>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t="s">
        <v>557</v>
      </c>
      <c r="BT8" s="787"/>
      <c r="BU8" s="787"/>
      <c r="BV8" s="787"/>
      <c r="BW8" s="787"/>
      <c r="BX8" s="787"/>
      <c r="BY8" s="787"/>
      <c r="BZ8" s="787"/>
      <c r="CA8" s="787"/>
      <c r="CB8" s="787"/>
      <c r="CC8" s="787"/>
      <c r="CD8" s="787"/>
      <c r="CE8" s="787"/>
      <c r="CF8" s="787"/>
      <c r="CG8" s="788"/>
      <c r="CH8" s="789">
        <v>0</v>
      </c>
      <c r="CI8" s="790"/>
      <c r="CJ8" s="790"/>
      <c r="CK8" s="790"/>
      <c r="CL8" s="791"/>
      <c r="CM8" s="789">
        <v>11</v>
      </c>
      <c r="CN8" s="790"/>
      <c r="CO8" s="790"/>
      <c r="CP8" s="790"/>
      <c r="CQ8" s="791"/>
      <c r="CR8" s="789">
        <v>5</v>
      </c>
      <c r="CS8" s="790"/>
      <c r="CT8" s="790"/>
      <c r="CU8" s="790"/>
      <c r="CV8" s="791"/>
      <c r="CW8" s="789" t="s">
        <v>545</v>
      </c>
      <c r="CX8" s="790"/>
      <c r="CY8" s="790"/>
      <c r="CZ8" s="790"/>
      <c r="DA8" s="791"/>
      <c r="DB8" s="789" t="s">
        <v>545</v>
      </c>
      <c r="DC8" s="790"/>
      <c r="DD8" s="790"/>
      <c r="DE8" s="790"/>
      <c r="DF8" s="791"/>
      <c r="DG8" s="789" t="s">
        <v>545</v>
      </c>
      <c r="DH8" s="790"/>
      <c r="DI8" s="790"/>
      <c r="DJ8" s="790"/>
      <c r="DK8" s="791"/>
      <c r="DL8" s="789" t="s">
        <v>545</v>
      </c>
      <c r="DM8" s="790"/>
      <c r="DN8" s="790"/>
      <c r="DO8" s="790"/>
      <c r="DP8" s="791"/>
      <c r="DQ8" s="789" t="s">
        <v>545</v>
      </c>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376</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377</v>
      </c>
      <c r="B23" s="802" t="s">
        <v>378</v>
      </c>
      <c r="C23" s="803"/>
      <c r="D23" s="803"/>
      <c r="E23" s="803"/>
      <c r="F23" s="803"/>
      <c r="G23" s="803"/>
      <c r="H23" s="803"/>
      <c r="I23" s="803"/>
      <c r="J23" s="803"/>
      <c r="K23" s="803"/>
      <c r="L23" s="803"/>
      <c r="M23" s="803"/>
      <c r="N23" s="803"/>
      <c r="O23" s="803"/>
      <c r="P23" s="804"/>
      <c r="Q23" s="805">
        <v>38218</v>
      </c>
      <c r="R23" s="806"/>
      <c r="S23" s="806"/>
      <c r="T23" s="806"/>
      <c r="U23" s="806"/>
      <c r="V23" s="806">
        <v>36109</v>
      </c>
      <c r="W23" s="806"/>
      <c r="X23" s="806"/>
      <c r="Y23" s="806"/>
      <c r="Z23" s="806"/>
      <c r="AA23" s="806">
        <v>2109</v>
      </c>
      <c r="AB23" s="806"/>
      <c r="AC23" s="806"/>
      <c r="AD23" s="806"/>
      <c r="AE23" s="807"/>
      <c r="AF23" s="808">
        <v>1743</v>
      </c>
      <c r="AG23" s="806"/>
      <c r="AH23" s="806"/>
      <c r="AI23" s="806"/>
      <c r="AJ23" s="809"/>
      <c r="AK23" s="810"/>
      <c r="AL23" s="811"/>
      <c r="AM23" s="811"/>
      <c r="AN23" s="811"/>
      <c r="AO23" s="811"/>
      <c r="AP23" s="806">
        <v>20163</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379</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380</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358</v>
      </c>
      <c r="B26" s="741"/>
      <c r="C26" s="741"/>
      <c r="D26" s="741"/>
      <c r="E26" s="741"/>
      <c r="F26" s="741"/>
      <c r="G26" s="741"/>
      <c r="H26" s="741"/>
      <c r="I26" s="741"/>
      <c r="J26" s="741"/>
      <c r="K26" s="741"/>
      <c r="L26" s="741"/>
      <c r="M26" s="741"/>
      <c r="N26" s="741"/>
      <c r="O26" s="741"/>
      <c r="P26" s="742"/>
      <c r="Q26" s="746" t="s">
        <v>381</v>
      </c>
      <c r="R26" s="747"/>
      <c r="S26" s="747"/>
      <c r="T26" s="747"/>
      <c r="U26" s="748"/>
      <c r="V26" s="746" t="s">
        <v>382</v>
      </c>
      <c r="W26" s="747"/>
      <c r="X26" s="747"/>
      <c r="Y26" s="747"/>
      <c r="Z26" s="748"/>
      <c r="AA26" s="746" t="s">
        <v>383</v>
      </c>
      <c r="AB26" s="747"/>
      <c r="AC26" s="747"/>
      <c r="AD26" s="747"/>
      <c r="AE26" s="747"/>
      <c r="AF26" s="827" t="s">
        <v>384</v>
      </c>
      <c r="AG26" s="828"/>
      <c r="AH26" s="828"/>
      <c r="AI26" s="828"/>
      <c r="AJ26" s="829"/>
      <c r="AK26" s="747" t="s">
        <v>385</v>
      </c>
      <c r="AL26" s="747"/>
      <c r="AM26" s="747"/>
      <c r="AN26" s="747"/>
      <c r="AO26" s="748"/>
      <c r="AP26" s="746" t="s">
        <v>386</v>
      </c>
      <c r="AQ26" s="747"/>
      <c r="AR26" s="747"/>
      <c r="AS26" s="747"/>
      <c r="AT26" s="748"/>
      <c r="AU26" s="746" t="s">
        <v>387</v>
      </c>
      <c r="AV26" s="747"/>
      <c r="AW26" s="747"/>
      <c r="AX26" s="747"/>
      <c r="AY26" s="748"/>
      <c r="AZ26" s="746" t="s">
        <v>388</v>
      </c>
      <c r="BA26" s="747"/>
      <c r="BB26" s="747"/>
      <c r="BC26" s="747"/>
      <c r="BD26" s="748"/>
      <c r="BE26" s="746" t="s">
        <v>365</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389</v>
      </c>
      <c r="C28" s="763"/>
      <c r="D28" s="763"/>
      <c r="E28" s="763"/>
      <c r="F28" s="763"/>
      <c r="G28" s="763"/>
      <c r="H28" s="763"/>
      <c r="I28" s="763"/>
      <c r="J28" s="763"/>
      <c r="K28" s="763"/>
      <c r="L28" s="763"/>
      <c r="M28" s="763"/>
      <c r="N28" s="763"/>
      <c r="O28" s="763"/>
      <c r="P28" s="764"/>
      <c r="Q28" s="835">
        <v>7948</v>
      </c>
      <c r="R28" s="836"/>
      <c r="S28" s="836"/>
      <c r="T28" s="836"/>
      <c r="U28" s="836"/>
      <c r="V28" s="836">
        <v>7828</v>
      </c>
      <c r="W28" s="836"/>
      <c r="X28" s="836"/>
      <c r="Y28" s="836"/>
      <c r="Z28" s="836"/>
      <c r="AA28" s="836">
        <v>120</v>
      </c>
      <c r="AB28" s="836"/>
      <c r="AC28" s="836"/>
      <c r="AD28" s="836"/>
      <c r="AE28" s="837"/>
      <c r="AF28" s="838">
        <v>120</v>
      </c>
      <c r="AG28" s="836"/>
      <c r="AH28" s="836"/>
      <c r="AI28" s="836"/>
      <c r="AJ28" s="839"/>
      <c r="AK28" s="840">
        <v>1312</v>
      </c>
      <c r="AL28" s="841"/>
      <c r="AM28" s="841"/>
      <c r="AN28" s="841"/>
      <c r="AO28" s="841"/>
      <c r="AP28" s="841" t="s">
        <v>545</v>
      </c>
      <c r="AQ28" s="841"/>
      <c r="AR28" s="841"/>
      <c r="AS28" s="841"/>
      <c r="AT28" s="841"/>
      <c r="AU28" s="841" t="s">
        <v>545</v>
      </c>
      <c r="AV28" s="841"/>
      <c r="AW28" s="841"/>
      <c r="AX28" s="841"/>
      <c r="AY28" s="841"/>
      <c r="AZ28" s="842" t="s">
        <v>545</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390</v>
      </c>
      <c r="C29" s="794"/>
      <c r="D29" s="794"/>
      <c r="E29" s="794"/>
      <c r="F29" s="794"/>
      <c r="G29" s="794"/>
      <c r="H29" s="794"/>
      <c r="I29" s="794"/>
      <c r="J29" s="794"/>
      <c r="K29" s="794"/>
      <c r="L29" s="794"/>
      <c r="M29" s="794"/>
      <c r="N29" s="794"/>
      <c r="O29" s="794"/>
      <c r="P29" s="795"/>
      <c r="Q29" s="796">
        <v>7781</v>
      </c>
      <c r="R29" s="797"/>
      <c r="S29" s="797"/>
      <c r="T29" s="797"/>
      <c r="U29" s="797"/>
      <c r="V29" s="797">
        <v>7383</v>
      </c>
      <c r="W29" s="797"/>
      <c r="X29" s="797"/>
      <c r="Y29" s="797"/>
      <c r="Z29" s="797"/>
      <c r="AA29" s="797">
        <v>397</v>
      </c>
      <c r="AB29" s="797"/>
      <c r="AC29" s="797"/>
      <c r="AD29" s="797"/>
      <c r="AE29" s="798"/>
      <c r="AF29" s="799">
        <v>397</v>
      </c>
      <c r="AG29" s="800"/>
      <c r="AH29" s="800"/>
      <c r="AI29" s="800"/>
      <c r="AJ29" s="801"/>
      <c r="AK29" s="847">
        <v>1367</v>
      </c>
      <c r="AL29" s="843"/>
      <c r="AM29" s="843"/>
      <c r="AN29" s="843"/>
      <c r="AO29" s="843"/>
      <c r="AP29" s="843" t="s">
        <v>545</v>
      </c>
      <c r="AQ29" s="843"/>
      <c r="AR29" s="843"/>
      <c r="AS29" s="843"/>
      <c r="AT29" s="843"/>
      <c r="AU29" s="843" t="s">
        <v>545</v>
      </c>
      <c r="AV29" s="843"/>
      <c r="AW29" s="843"/>
      <c r="AX29" s="843"/>
      <c r="AY29" s="843"/>
      <c r="AZ29" s="844" t="s">
        <v>545</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391</v>
      </c>
      <c r="C30" s="794"/>
      <c r="D30" s="794"/>
      <c r="E30" s="794"/>
      <c r="F30" s="794"/>
      <c r="G30" s="794"/>
      <c r="H30" s="794"/>
      <c r="I30" s="794"/>
      <c r="J30" s="794"/>
      <c r="K30" s="794"/>
      <c r="L30" s="794"/>
      <c r="M30" s="794"/>
      <c r="N30" s="794"/>
      <c r="O30" s="794"/>
      <c r="P30" s="795"/>
      <c r="Q30" s="796">
        <v>2292</v>
      </c>
      <c r="R30" s="797"/>
      <c r="S30" s="797"/>
      <c r="T30" s="797"/>
      <c r="U30" s="797"/>
      <c r="V30" s="797">
        <v>2276</v>
      </c>
      <c r="W30" s="797"/>
      <c r="X30" s="797"/>
      <c r="Y30" s="797"/>
      <c r="Z30" s="797"/>
      <c r="AA30" s="797">
        <v>16</v>
      </c>
      <c r="AB30" s="797"/>
      <c r="AC30" s="797"/>
      <c r="AD30" s="797"/>
      <c r="AE30" s="798"/>
      <c r="AF30" s="799">
        <v>16</v>
      </c>
      <c r="AG30" s="800"/>
      <c r="AH30" s="800"/>
      <c r="AI30" s="800"/>
      <c r="AJ30" s="801"/>
      <c r="AK30" s="847">
        <v>1161</v>
      </c>
      <c r="AL30" s="843"/>
      <c r="AM30" s="843"/>
      <c r="AN30" s="843"/>
      <c r="AO30" s="843"/>
      <c r="AP30" s="843" t="s">
        <v>545</v>
      </c>
      <c r="AQ30" s="843"/>
      <c r="AR30" s="843"/>
      <c r="AS30" s="843"/>
      <c r="AT30" s="843"/>
      <c r="AU30" s="843" t="s">
        <v>545</v>
      </c>
      <c r="AV30" s="843"/>
      <c r="AW30" s="843"/>
      <c r="AX30" s="843"/>
      <c r="AY30" s="843"/>
      <c r="AZ30" s="844" t="s">
        <v>545</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392</v>
      </c>
      <c r="C31" s="794"/>
      <c r="D31" s="794"/>
      <c r="E31" s="794"/>
      <c r="F31" s="794"/>
      <c r="G31" s="794"/>
      <c r="H31" s="794"/>
      <c r="I31" s="794"/>
      <c r="J31" s="794"/>
      <c r="K31" s="794"/>
      <c r="L31" s="794"/>
      <c r="M31" s="794"/>
      <c r="N31" s="794"/>
      <c r="O31" s="794"/>
      <c r="P31" s="795"/>
      <c r="Q31" s="796">
        <v>76</v>
      </c>
      <c r="R31" s="797"/>
      <c r="S31" s="797"/>
      <c r="T31" s="797"/>
      <c r="U31" s="797"/>
      <c r="V31" s="797">
        <v>67</v>
      </c>
      <c r="W31" s="797"/>
      <c r="X31" s="797"/>
      <c r="Y31" s="797"/>
      <c r="Z31" s="797"/>
      <c r="AA31" s="797">
        <v>9</v>
      </c>
      <c r="AB31" s="797"/>
      <c r="AC31" s="797"/>
      <c r="AD31" s="797"/>
      <c r="AE31" s="798"/>
      <c r="AF31" s="799">
        <v>9</v>
      </c>
      <c r="AG31" s="800"/>
      <c r="AH31" s="800"/>
      <c r="AI31" s="800"/>
      <c r="AJ31" s="801"/>
      <c r="AK31" s="847" t="s">
        <v>545</v>
      </c>
      <c r="AL31" s="843"/>
      <c r="AM31" s="843"/>
      <c r="AN31" s="843"/>
      <c r="AO31" s="843"/>
      <c r="AP31" s="843" t="s">
        <v>545</v>
      </c>
      <c r="AQ31" s="843"/>
      <c r="AR31" s="843"/>
      <c r="AS31" s="843"/>
      <c r="AT31" s="843"/>
      <c r="AU31" s="843" t="s">
        <v>545</v>
      </c>
      <c r="AV31" s="843"/>
      <c r="AW31" s="843"/>
      <c r="AX31" s="843"/>
      <c r="AY31" s="843"/>
      <c r="AZ31" s="844" t="s">
        <v>545</v>
      </c>
      <c r="BA31" s="844"/>
      <c r="BB31" s="844"/>
      <c r="BC31" s="844"/>
      <c r="BD31" s="844"/>
      <c r="BE31" s="845"/>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t="s">
        <v>393</v>
      </c>
      <c r="C32" s="794"/>
      <c r="D32" s="794"/>
      <c r="E32" s="794"/>
      <c r="F32" s="794"/>
      <c r="G32" s="794"/>
      <c r="H32" s="794"/>
      <c r="I32" s="794"/>
      <c r="J32" s="794"/>
      <c r="K32" s="794"/>
      <c r="L32" s="794"/>
      <c r="M32" s="794"/>
      <c r="N32" s="794"/>
      <c r="O32" s="794"/>
      <c r="P32" s="795"/>
      <c r="Q32" s="796">
        <v>1065</v>
      </c>
      <c r="R32" s="797"/>
      <c r="S32" s="797"/>
      <c r="T32" s="797"/>
      <c r="U32" s="797"/>
      <c r="V32" s="797">
        <v>1062</v>
      </c>
      <c r="W32" s="797"/>
      <c r="X32" s="797"/>
      <c r="Y32" s="797"/>
      <c r="Z32" s="797"/>
      <c r="AA32" s="797">
        <v>3</v>
      </c>
      <c r="AB32" s="797"/>
      <c r="AC32" s="797"/>
      <c r="AD32" s="797"/>
      <c r="AE32" s="798"/>
      <c r="AF32" s="799">
        <v>540</v>
      </c>
      <c r="AG32" s="800"/>
      <c r="AH32" s="800"/>
      <c r="AI32" s="800"/>
      <c r="AJ32" s="801"/>
      <c r="AK32" s="847">
        <v>55</v>
      </c>
      <c r="AL32" s="843"/>
      <c r="AM32" s="843"/>
      <c r="AN32" s="843"/>
      <c r="AO32" s="843"/>
      <c r="AP32" s="843">
        <v>3651</v>
      </c>
      <c r="AQ32" s="843"/>
      <c r="AR32" s="843"/>
      <c r="AS32" s="843"/>
      <c r="AT32" s="843"/>
      <c r="AU32" s="843">
        <v>427</v>
      </c>
      <c r="AV32" s="843"/>
      <c r="AW32" s="843"/>
      <c r="AX32" s="843"/>
      <c r="AY32" s="843"/>
      <c r="AZ32" s="844" t="s">
        <v>545</v>
      </c>
      <c r="BA32" s="844"/>
      <c r="BB32" s="844"/>
      <c r="BC32" s="844"/>
      <c r="BD32" s="844"/>
      <c r="BE32" s="845" t="s">
        <v>394</v>
      </c>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395</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377</v>
      </c>
      <c r="B63" s="802" t="s">
        <v>396</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1082</v>
      </c>
      <c r="AG63" s="857"/>
      <c r="AH63" s="857"/>
      <c r="AI63" s="857"/>
      <c r="AJ63" s="858"/>
      <c r="AK63" s="859"/>
      <c r="AL63" s="854"/>
      <c r="AM63" s="854"/>
      <c r="AN63" s="854"/>
      <c r="AO63" s="854"/>
      <c r="AP63" s="857">
        <v>3651</v>
      </c>
      <c r="AQ63" s="857"/>
      <c r="AR63" s="857"/>
      <c r="AS63" s="857"/>
      <c r="AT63" s="857"/>
      <c r="AU63" s="857">
        <v>427</v>
      </c>
      <c r="AV63" s="857"/>
      <c r="AW63" s="857"/>
      <c r="AX63" s="857"/>
      <c r="AY63" s="857"/>
      <c r="AZ63" s="861"/>
      <c r="BA63" s="861"/>
      <c r="BB63" s="861"/>
      <c r="BC63" s="861"/>
      <c r="BD63" s="861"/>
      <c r="BE63" s="862"/>
      <c r="BF63" s="862"/>
      <c r="BG63" s="862"/>
      <c r="BH63" s="862"/>
      <c r="BI63" s="863"/>
      <c r="BJ63" s="864" t="s">
        <v>122</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397</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398</v>
      </c>
      <c r="B66" s="741"/>
      <c r="C66" s="741"/>
      <c r="D66" s="741"/>
      <c r="E66" s="741"/>
      <c r="F66" s="741"/>
      <c r="G66" s="741"/>
      <c r="H66" s="741"/>
      <c r="I66" s="741"/>
      <c r="J66" s="741"/>
      <c r="K66" s="741"/>
      <c r="L66" s="741"/>
      <c r="M66" s="741"/>
      <c r="N66" s="741"/>
      <c r="O66" s="741"/>
      <c r="P66" s="742"/>
      <c r="Q66" s="746" t="s">
        <v>381</v>
      </c>
      <c r="R66" s="747"/>
      <c r="S66" s="747"/>
      <c r="T66" s="747"/>
      <c r="U66" s="748"/>
      <c r="V66" s="746" t="s">
        <v>382</v>
      </c>
      <c r="W66" s="747"/>
      <c r="X66" s="747"/>
      <c r="Y66" s="747"/>
      <c r="Z66" s="748"/>
      <c r="AA66" s="746" t="s">
        <v>383</v>
      </c>
      <c r="AB66" s="747"/>
      <c r="AC66" s="747"/>
      <c r="AD66" s="747"/>
      <c r="AE66" s="748"/>
      <c r="AF66" s="867" t="s">
        <v>384</v>
      </c>
      <c r="AG66" s="828"/>
      <c r="AH66" s="828"/>
      <c r="AI66" s="828"/>
      <c r="AJ66" s="868"/>
      <c r="AK66" s="746" t="s">
        <v>385</v>
      </c>
      <c r="AL66" s="741"/>
      <c r="AM66" s="741"/>
      <c r="AN66" s="741"/>
      <c r="AO66" s="742"/>
      <c r="AP66" s="746" t="s">
        <v>386</v>
      </c>
      <c r="AQ66" s="747"/>
      <c r="AR66" s="747"/>
      <c r="AS66" s="747"/>
      <c r="AT66" s="748"/>
      <c r="AU66" s="746" t="s">
        <v>399</v>
      </c>
      <c r="AV66" s="747"/>
      <c r="AW66" s="747"/>
      <c r="AX66" s="747"/>
      <c r="AY66" s="748"/>
      <c r="AZ66" s="746" t="s">
        <v>365</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546</v>
      </c>
      <c r="C68" s="883"/>
      <c r="D68" s="883"/>
      <c r="E68" s="883"/>
      <c r="F68" s="883"/>
      <c r="G68" s="883"/>
      <c r="H68" s="883"/>
      <c r="I68" s="883"/>
      <c r="J68" s="883"/>
      <c r="K68" s="883"/>
      <c r="L68" s="883"/>
      <c r="M68" s="883"/>
      <c r="N68" s="883"/>
      <c r="O68" s="883"/>
      <c r="P68" s="884"/>
      <c r="Q68" s="885">
        <v>2808</v>
      </c>
      <c r="R68" s="879"/>
      <c r="S68" s="879"/>
      <c r="T68" s="879"/>
      <c r="U68" s="879"/>
      <c r="V68" s="879">
        <v>2426</v>
      </c>
      <c r="W68" s="879"/>
      <c r="X68" s="879"/>
      <c r="Y68" s="879"/>
      <c r="Z68" s="879"/>
      <c r="AA68" s="879">
        <v>392</v>
      </c>
      <c r="AB68" s="879"/>
      <c r="AC68" s="879"/>
      <c r="AD68" s="879"/>
      <c r="AE68" s="879"/>
      <c r="AF68" s="879">
        <v>382</v>
      </c>
      <c r="AG68" s="879"/>
      <c r="AH68" s="879"/>
      <c r="AI68" s="879"/>
      <c r="AJ68" s="879"/>
      <c r="AK68" s="879">
        <v>24</v>
      </c>
      <c r="AL68" s="879"/>
      <c r="AM68" s="879"/>
      <c r="AN68" s="879"/>
      <c r="AO68" s="879"/>
      <c r="AP68" s="879" t="s">
        <v>545</v>
      </c>
      <c r="AQ68" s="879"/>
      <c r="AR68" s="879"/>
      <c r="AS68" s="879"/>
      <c r="AT68" s="879"/>
      <c r="AU68" s="879" t="s">
        <v>545</v>
      </c>
      <c r="AV68" s="879"/>
      <c r="AW68" s="879"/>
      <c r="AX68" s="879"/>
      <c r="AY68" s="879"/>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6" t="s">
        <v>547</v>
      </c>
      <c r="C69" s="887"/>
      <c r="D69" s="887"/>
      <c r="E69" s="887"/>
      <c r="F69" s="887"/>
      <c r="G69" s="887"/>
      <c r="H69" s="887"/>
      <c r="I69" s="887"/>
      <c r="J69" s="887"/>
      <c r="K69" s="887"/>
      <c r="L69" s="887"/>
      <c r="M69" s="887"/>
      <c r="N69" s="887"/>
      <c r="O69" s="887"/>
      <c r="P69" s="888"/>
      <c r="Q69" s="889">
        <v>4164</v>
      </c>
      <c r="R69" s="843"/>
      <c r="S69" s="843"/>
      <c r="T69" s="843"/>
      <c r="U69" s="843"/>
      <c r="V69" s="843">
        <v>3933</v>
      </c>
      <c r="W69" s="843"/>
      <c r="X69" s="843"/>
      <c r="Y69" s="843"/>
      <c r="Z69" s="843"/>
      <c r="AA69" s="843">
        <v>231</v>
      </c>
      <c r="AB69" s="843"/>
      <c r="AC69" s="843"/>
      <c r="AD69" s="843"/>
      <c r="AE69" s="843"/>
      <c r="AF69" s="843">
        <v>231</v>
      </c>
      <c r="AG69" s="843"/>
      <c r="AH69" s="843"/>
      <c r="AI69" s="843"/>
      <c r="AJ69" s="843"/>
      <c r="AK69" s="843" t="s">
        <v>545</v>
      </c>
      <c r="AL69" s="843"/>
      <c r="AM69" s="843"/>
      <c r="AN69" s="843"/>
      <c r="AO69" s="843"/>
      <c r="AP69" s="843" t="s">
        <v>545</v>
      </c>
      <c r="AQ69" s="843"/>
      <c r="AR69" s="843"/>
      <c r="AS69" s="843"/>
      <c r="AT69" s="843"/>
      <c r="AU69" s="843" t="s">
        <v>545</v>
      </c>
      <c r="AV69" s="843"/>
      <c r="AW69" s="843"/>
      <c r="AX69" s="843"/>
      <c r="AY69" s="843"/>
      <c r="AZ69" s="845"/>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6" t="s">
        <v>548</v>
      </c>
      <c r="C70" s="887"/>
      <c r="D70" s="887"/>
      <c r="E70" s="887"/>
      <c r="F70" s="887"/>
      <c r="G70" s="887"/>
      <c r="H70" s="887"/>
      <c r="I70" s="887"/>
      <c r="J70" s="887"/>
      <c r="K70" s="887"/>
      <c r="L70" s="887"/>
      <c r="M70" s="887"/>
      <c r="N70" s="887"/>
      <c r="O70" s="887"/>
      <c r="P70" s="888"/>
      <c r="Q70" s="889">
        <v>3</v>
      </c>
      <c r="R70" s="843"/>
      <c r="S70" s="843"/>
      <c r="T70" s="843"/>
      <c r="U70" s="843"/>
      <c r="V70" s="843">
        <v>3</v>
      </c>
      <c r="W70" s="843"/>
      <c r="X70" s="843"/>
      <c r="Y70" s="843"/>
      <c r="Z70" s="843"/>
      <c r="AA70" s="843">
        <v>1</v>
      </c>
      <c r="AB70" s="843"/>
      <c r="AC70" s="843"/>
      <c r="AD70" s="843"/>
      <c r="AE70" s="843"/>
      <c r="AF70" s="843">
        <v>1</v>
      </c>
      <c r="AG70" s="843"/>
      <c r="AH70" s="843"/>
      <c r="AI70" s="843"/>
      <c r="AJ70" s="843"/>
      <c r="AK70" s="843" t="s">
        <v>545</v>
      </c>
      <c r="AL70" s="843"/>
      <c r="AM70" s="843"/>
      <c r="AN70" s="843"/>
      <c r="AO70" s="843"/>
      <c r="AP70" s="843" t="s">
        <v>545</v>
      </c>
      <c r="AQ70" s="843"/>
      <c r="AR70" s="843"/>
      <c r="AS70" s="843"/>
      <c r="AT70" s="843"/>
      <c r="AU70" s="843" t="s">
        <v>545</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6" t="s">
        <v>549</v>
      </c>
      <c r="C71" s="887"/>
      <c r="D71" s="887"/>
      <c r="E71" s="887"/>
      <c r="F71" s="887"/>
      <c r="G71" s="887"/>
      <c r="H71" s="887"/>
      <c r="I71" s="887"/>
      <c r="J71" s="887"/>
      <c r="K71" s="887"/>
      <c r="L71" s="887"/>
      <c r="M71" s="887"/>
      <c r="N71" s="887"/>
      <c r="O71" s="887"/>
      <c r="P71" s="888"/>
      <c r="Q71" s="889">
        <v>9022</v>
      </c>
      <c r="R71" s="843"/>
      <c r="S71" s="843"/>
      <c r="T71" s="843"/>
      <c r="U71" s="843"/>
      <c r="V71" s="843">
        <v>8620</v>
      </c>
      <c r="W71" s="843"/>
      <c r="X71" s="843"/>
      <c r="Y71" s="843"/>
      <c r="Z71" s="843"/>
      <c r="AA71" s="843">
        <v>402</v>
      </c>
      <c r="AB71" s="843"/>
      <c r="AC71" s="843"/>
      <c r="AD71" s="843"/>
      <c r="AE71" s="843"/>
      <c r="AF71" s="843">
        <v>402</v>
      </c>
      <c r="AG71" s="843"/>
      <c r="AH71" s="843"/>
      <c r="AI71" s="843"/>
      <c r="AJ71" s="843"/>
      <c r="AK71" s="843" t="s">
        <v>545</v>
      </c>
      <c r="AL71" s="843"/>
      <c r="AM71" s="843"/>
      <c r="AN71" s="843"/>
      <c r="AO71" s="843"/>
      <c r="AP71" s="843">
        <v>158</v>
      </c>
      <c r="AQ71" s="843"/>
      <c r="AR71" s="843"/>
      <c r="AS71" s="843"/>
      <c r="AT71" s="843"/>
      <c r="AU71" s="843">
        <v>4</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6" t="s">
        <v>550</v>
      </c>
      <c r="C72" s="887"/>
      <c r="D72" s="887"/>
      <c r="E72" s="887"/>
      <c r="F72" s="887"/>
      <c r="G72" s="887"/>
      <c r="H72" s="887"/>
      <c r="I72" s="887"/>
      <c r="J72" s="887"/>
      <c r="K72" s="887"/>
      <c r="L72" s="887"/>
      <c r="M72" s="887"/>
      <c r="N72" s="887"/>
      <c r="O72" s="887"/>
      <c r="P72" s="888"/>
      <c r="Q72" s="889">
        <v>992</v>
      </c>
      <c r="R72" s="843"/>
      <c r="S72" s="843"/>
      <c r="T72" s="843"/>
      <c r="U72" s="843"/>
      <c r="V72" s="843">
        <v>963</v>
      </c>
      <c r="W72" s="843"/>
      <c r="X72" s="843"/>
      <c r="Y72" s="843"/>
      <c r="Z72" s="843"/>
      <c r="AA72" s="843">
        <v>29</v>
      </c>
      <c r="AB72" s="843"/>
      <c r="AC72" s="843"/>
      <c r="AD72" s="843"/>
      <c r="AE72" s="843"/>
      <c r="AF72" s="843">
        <v>29</v>
      </c>
      <c r="AG72" s="843"/>
      <c r="AH72" s="843"/>
      <c r="AI72" s="843"/>
      <c r="AJ72" s="843"/>
      <c r="AK72" s="843">
        <v>50</v>
      </c>
      <c r="AL72" s="843"/>
      <c r="AM72" s="843"/>
      <c r="AN72" s="843"/>
      <c r="AO72" s="843"/>
      <c r="AP72" s="843" t="s">
        <v>545</v>
      </c>
      <c r="AQ72" s="843"/>
      <c r="AR72" s="843"/>
      <c r="AS72" s="843"/>
      <c r="AT72" s="843"/>
      <c r="AU72" s="843" t="s">
        <v>545</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6" t="s">
        <v>551</v>
      </c>
      <c r="C73" s="887"/>
      <c r="D73" s="887"/>
      <c r="E73" s="887"/>
      <c r="F73" s="887"/>
      <c r="G73" s="887"/>
      <c r="H73" s="887"/>
      <c r="I73" s="887"/>
      <c r="J73" s="887"/>
      <c r="K73" s="887"/>
      <c r="L73" s="887"/>
      <c r="M73" s="887"/>
      <c r="N73" s="887"/>
      <c r="O73" s="887"/>
      <c r="P73" s="888"/>
      <c r="Q73" s="889">
        <v>470</v>
      </c>
      <c r="R73" s="843"/>
      <c r="S73" s="843"/>
      <c r="T73" s="843"/>
      <c r="U73" s="843"/>
      <c r="V73" s="843">
        <v>456</v>
      </c>
      <c r="W73" s="843"/>
      <c r="X73" s="843"/>
      <c r="Y73" s="843"/>
      <c r="Z73" s="843"/>
      <c r="AA73" s="843">
        <v>14</v>
      </c>
      <c r="AB73" s="843"/>
      <c r="AC73" s="843"/>
      <c r="AD73" s="843"/>
      <c r="AE73" s="843"/>
      <c r="AF73" s="843">
        <v>14</v>
      </c>
      <c r="AG73" s="843"/>
      <c r="AH73" s="843"/>
      <c r="AI73" s="843"/>
      <c r="AJ73" s="843"/>
      <c r="AK73" s="843">
        <v>27</v>
      </c>
      <c r="AL73" s="843"/>
      <c r="AM73" s="843"/>
      <c r="AN73" s="843"/>
      <c r="AO73" s="843"/>
      <c r="AP73" s="843">
        <v>306</v>
      </c>
      <c r="AQ73" s="843"/>
      <c r="AR73" s="843"/>
      <c r="AS73" s="843"/>
      <c r="AT73" s="843"/>
      <c r="AU73" s="843">
        <v>40</v>
      </c>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6" t="s">
        <v>552</v>
      </c>
      <c r="C74" s="887"/>
      <c r="D74" s="887"/>
      <c r="E74" s="887"/>
      <c r="F74" s="887"/>
      <c r="G74" s="887"/>
      <c r="H74" s="887"/>
      <c r="I74" s="887"/>
      <c r="J74" s="887"/>
      <c r="K74" s="887"/>
      <c r="L74" s="887"/>
      <c r="M74" s="887"/>
      <c r="N74" s="887"/>
      <c r="O74" s="887"/>
      <c r="P74" s="888"/>
      <c r="Q74" s="889">
        <v>21044</v>
      </c>
      <c r="R74" s="843"/>
      <c r="S74" s="843"/>
      <c r="T74" s="843"/>
      <c r="U74" s="843"/>
      <c r="V74" s="843">
        <v>21292</v>
      </c>
      <c r="W74" s="843"/>
      <c r="X74" s="843"/>
      <c r="Y74" s="843"/>
      <c r="Z74" s="843"/>
      <c r="AA74" s="843" t="s">
        <v>545</v>
      </c>
      <c r="AB74" s="843"/>
      <c r="AC74" s="843"/>
      <c r="AD74" s="843"/>
      <c r="AE74" s="843"/>
      <c r="AF74" s="843">
        <v>10300</v>
      </c>
      <c r="AG74" s="843"/>
      <c r="AH74" s="843"/>
      <c r="AI74" s="843"/>
      <c r="AJ74" s="843"/>
      <c r="AK74" s="843" t="s">
        <v>545</v>
      </c>
      <c r="AL74" s="843"/>
      <c r="AM74" s="843"/>
      <c r="AN74" s="843"/>
      <c r="AO74" s="843"/>
      <c r="AP74" s="843">
        <v>5975</v>
      </c>
      <c r="AQ74" s="843"/>
      <c r="AR74" s="843"/>
      <c r="AS74" s="843"/>
      <c r="AT74" s="843"/>
      <c r="AU74" s="843">
        <v>48</v>
      </c>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6" t="s">
        <v>553</v>
      </c>
      <c r="C75" s="887"/>
      <c r="D75" s="887"/>
      <c r="E75" s="887"/>
      <c r="F75" s="887"/>
      <c r="G75" s="887"/>
      <c r="H75" s="887"/>
      <c r="I75" s="887"/>
      <c r="J75" s="887"/>
      <c r="K75" s="887"/>
      <c r="L75" s="887"/>
      <c r="M75" s="887"/>
      <c r="N75" s="887"/>
      <c r="O75" s="887"/>
      <c r="P75" s="888"/>
      <c r="Q75" s="890">
        <v>9878</v>
      </c>
      <c r="R75" s="891"/>
      <c r="S75" s="891"/>
      <c r="T75" s="891"/>
      <c r="U75" s="847"/>
      <c r="V75" s="892">
        <v>9787</v>
      </c>
      <c r="W75" s="891"/>
      <c r="X75" s="891"/>
      <c r="Y75" s="891"/>
      <c r="Z75" s="847"/>
      <c r="AA75" s="892">
        <v>92</v>
      </c>
      <c r="AB75" s="891"/>
      <c r="AC75" s="891"/>
      <c r="AD75" s="891"/>
      <c r="AE75" s="847"/>
      <c r="AF75" s="892">
        <v>92</v>
      </c>
      <c r="AG75" s="891"/>
      <c r="AH75" s="891"/>
      <c r="AI75" s="891"/>
      <c r="AJ75" s="847"/>
      <c r="AK75" s="892">
        <v>5083</v>
      </c>
      <c r="AL75" s="891"/>
      <c r="AM75" s="891"/>
      <c r="AN75" s="891"/>
      <c r="AO75" s="847"/>
      <c r="AP75" s="892" t="s">
        <v>545</v>
      </c>
      <c r="AQ75" s="891"/>
      <c r="AR75" s="891"/>
      <c r="AS75" s="891"/>
      <c r="AT75" s="847"/>
      <c r="AU75" s="892" t="s">
        <v>545</v>
      </c>
      <c r="AV75" s="891"/>
      <c r="AW75" s="891"/>
      <c r="AX75" s="891"/>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6" t="s">
        <v>554</v>
      </c>
      <c r="C76" s="887"/>
      <c r="D76" s="887"/>
      <c r="E76" s="887"/>
      <c r="F76" s="887"/>
      <c r="G76" s="887"/>
      <c r="H76" s="887"/>
      <c r="I76" s="887"/>
      <c r="J76" s="887"/>
      <c r="K76" s="887"/>
      <c r="L76" s="887"/>
      <c r="M76" s="887"/>
      <c r="N76" s="887"/>
      <c r="O76" s="887"/>
      <c r="P76" s="888"/>
      <c r="Q76" s="890">
        <v>1600855</v>
      </c>
      <c r="R76" s="891"/>
      <c r="S76" s="891"/>
      <c r="T76" s="891"/>
      <c r="U76" s="847"/>
      <c r="V76" s="892">
        <v>1567252</v>
      </c>
      <c r="W76" s="891"/>
      <c r="X76" s="891"/>
      <c r="Y76" s="891"/>
      <c r="Z76" s="847"/>
      <c r="AA76" s="892">
        <v>33603</v>
      </c>
      <c r="AB76" s="891"/>
      <c r="AC76" s="891"/>
      <c r="AD76" s="891"/>
      <c r="AE76" s="847"/>
      <c r="AF76" s="892">
        <v>33603</v>
      </c>
      <c r="AG76" s="891"/>
      <c r="AH76" s="891"/>
      <c r="AI76" s="891"/>
      <c r="AJ76" s="847"/>
      <c r="AK76" s="892">
        <v>22693</v>
      </c>
      <c r="AL76" s="891"/>
      <c r="AM76" s="891"/>
      <c r="AN76" s="891"/>
      <c r="AO76" s="847"/>
      <c r="AP76" s="892" t="s">
        <v>545</v>
      </c>
      <c r="AQ76" s="891"/>
      <c r="AR76" s="891"/>
      <c r="AS76" s="891"/>
      <c r="AT76" s="847"/>
      <c r="AU76" s="892" t="s">
        <v>545</v>
      </c>
      <c r="AV76" s="891"/>
      <c r="AW76" s="891"/>
      <c r="AX76" s="891"/>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6" t="s">
        <v>555</v>
      </c>
      <c r="C77" s="887"/>
      <c r="D77" s="887"/>
      <c r="E77" s="887"/>
      <c r="F77" s="887"/>
      <c r="G77" s="887"/>
      <c r="H77" s="887"/>
      <c r="I77" s="887"/>
      <c r="J77" s="887"/>
      <c r="K77" s="887"/>
      <c r="L77" s="887"/>
      <c r="M77" s="887"/>
      <c r="N77" s="887"/>
      <c r="O77" s="887"/>
      <c r="P77" s="888"/>
      <c r="Q77" s="890">
        <v>249</v>
      </c>
      <c r="R77" s="891"/>
      <c r="S77" s="891"/>
      <c r="T77" s="891"/>
      <c r="U77" s="847"/>
      <c r="V77" s="892">
        <v>194</v>
      </c>
      <c r="W77" s="891"/>
      <c r="X77" s="891"/>
      <c r="Y77" s="891"/>
      <c r="Z77" s="847"/>
      <c r="AA77" s="892">
        <v>55</v>
      </c>
      <c r="AB77" s="891"/>
      <c r="AC77" s="891"/>
      <c r="AD77" s="891"/>
      <c r="AE77" s="847"/>
      <c r="AF77" s="892">
        <v>55</v>
      </c>
      <c r="AG77" s="891"/>
      <c r="AH77" s="891"/>
      <c r="AI77" s="891"/>
      <c r="AJ77" s="847"/>
      <c r="AK77" s="892" t="s">
        <v>545</v>
      </c>
      <c r="AL77" s="891"/>
      <c r="AM77" s="891"/>
      <c r="AN77" s="891"/>
      <c r="AO77" s="847"/>
      <c r="AP77" s="892" t="s">
        <v>545</v>
      </c>
      <c r="AQ77" s="891"/>
      <c r="AR77" s="891"/>
      <c r="AS77" s="891"/>
      <c r="AT77" s="847"/>
      <c r="AU77" s="892" t="s">
        <v>545</v>
      </c>
      <c r="AV77" s="891"/>
      <c r="AW77" s="891"/>
      <c r="AX77" s="891"/>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377</v>
      </c>
      <c r="B88" s="802" t="s">
        <v>400</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45109</v>
      </c>
      <c r="AG88" s="857"/>
      <c r="AH88" s="857"/>
      <c r="AI88" s="857"/>
      <c r="AJ88" s="857"/>
      <c r="AK88" s="854"/>
      <c r="AL88" s="854"/>
      <c r="AM88" s="854"/>
      <c r="AN88" s="854"/>
      <c r="AO88" s="854"/>
      <c r="AP88" s="857">
        <v>6439</v>
      </c>
      <c r="AQ88" s="857"/>
      <c r="AR88" s="857"/>
      <c r="AS88" s="857"/>
      <c r="AT88" s="857"/>
      <c r="AU88" s="857">
        <v>92</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802" t="s">
        <v>401</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1805</v>
      </c>
      <c r="CS102" s="865"/>
      <c r="CT102" s="865"/>
      <c r="CU102" s="865"/>
      <c r="CV102" s="904"/>
      <c r="CW102" s="903"/>
      <c r="CX102" s="865"/>
      <c r="CY102" s="865"/>
      <c r="CZ102" s="865"/>
      <c r="DA102" s="904"/>
      <c r="DB102" s="903"/>
      <c r="DC102" s="865"/>
      <c r="DD102" s="865"/>
      <c r="DE102" s="865"/>
      <c r="DF102" s="904"/>
      <c r="DG102" s="903"/>
      <c r="DH102" s="865"/>
      <c r="DI102" s="865"/>
      <c r="DJ102" s="865"/>
      <c r="DK102" s="904"/>
      <c r="DL102" s="903">
        <v>230</v>
      </c>
      <c r="DM102" s="865"/>
      <c r="DN102" s="865"/>
      <c r="DO102" s="865"/>
      <c r="DP102" s="904"/>
      <c r="DQ102" s="903">
        <v>23</v>
      </c>
      <c r="DR102" s="865"/>
      <c r="DS102" s="865"/>
      <c r="DT102" s="865"/>
      <c r="DU102" s="904"/>
      <c r="DV102" s="802"/>
      <c r="DW102" s="803"/>
      <c r="DX102" s="803"/>
      <c r="DY102" s="803"/>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402</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403</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406</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407</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408</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409</v>
      </c>
      <c r="AB109" s="906"/>
      <c r="AC109" s="906"/>
      <c r="AD109" s="906"/>
      <c r="AE109" s="907"/>
      <c r="AF109" s="905" t="s">
        <v>410</v>
      </c>
      <c r="AG109" s="906"/>
      <c r="AH109" s="906"/>
      <c r="AI109" s="906"/>
      <c r="AJ109" s="907"/>
      <c r="AK109" s="905" t="s">
        <v>295</v>
      </c>
      <c r="AL109" s="906"/>
      <c r="AM109" s="906"/>
      <c r="AN109" s="906"/>
      <c r="AO109" s="907"/>
      <c r="AP109" s="905" t="s">
        <v>411</v>
      </c>
      <c r="AQ109" s="906"/>
      <c r="AR109" s="906"/>
      <c r="AS109" s="906"/>
      <c r="AT109" s="908"/>
      <c r="AU109" s="925" t="s">
        <v>408</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409</v>
      </c>
      <c r="BR109" s="906"/>
      <c r="BS109" s="906"/>
      <c r="BT109" s="906"/>
      <c r="BU109" s="907"/>
      <c r="BV109" s="905" t="s">
        <v>410</v>
      </c>
      <c r="BW109" s="906"/>
      <c r="BX109" s="906"/>
      <c r="BY109" s="906"/>
      <c r="BZ109" s="907"/>
      <c r="CA109" s="905" t="s">
        <v>295</v>
      </c>
      <c r="CB109" s="906"/>
      <c r="CC109" s="906"/>
      <c r="CD109" s="906"/>
      <c r="CE109" s="907"/>
      <c r="CF109" s="926" t="s">
        <v>411</v>
      </c>
      <c r="CG109" s="926"/>
      <c r="CH109" s="926"/>
      <c r="CI109" s="926"/>
      <c r="CJ109" s="926"/>
      <c r="CK109" s="905" t="s">
        <v>412</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409</v>
      </c>
      <c r="DH109" s="906"/>
      <c r="DI109" s="906"/>
      <c r="DJ109" s="906"/>
      <c r="DK109" s="907"/>
      <c r="DL109" s="905" t="s">
        <v>410</v>
      </c>
      <c r="DM109" s="906"/>
      <c r="DN109" s="906"/>
      <c r="DO109" s="906"/>
      <c r="DP109" s="907"/>
      <c r="DQ109" s="905" t="s">
        <v>295</v>
      </c>
      <c r="DR109" s="906"/>
      <c r="DS109" s="906"/>
      <c r="DT109" s="906"/>
      <c r="DU109" s="907"/>
      <c r="DV109" s="905" t="s">
        <v>411</v>
      </c>
      <c r="DW109" s="906"/>
      <c r="DX109" s="906"/>
      <c r="DY109" s="906"/>
      <c r="DZ109" s="908"/>
    </row>
    <row r="110" spans="1:131" s="224" customFormat="1" ht="26.25" customHeight="1" x14ac:dyDescent="0.2">
      <c r="A110" s="909" t="s">
        <v>413</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1945567</v>
      </c>
      <c r="AB110" s="913"/>
      <c r="AC110" s="913"/>
      <c r="AD110" s="913"/>
      <c r="AE110" s="914"/>
      <c r="AF110" s="915">
        <v>1947178</v>
      </c>
      <c r="AG110" s="913"/>
      <c r="AH110" s="913"/>
      <c r="AI110" s="913"/>
      <c r="AJ110" s="914"/>
      <c r="AK110" s="915">
        <v>1967192</v>
      </c>
      <c r="AL110" s="913"/>
      <c r="AM110" s="913"/>
      <c r="AN110" s="913"/>
      <c r="AO110" s="914"/>
      <c r="AP110" s="916">
        <v>13</v>
      </c>
      <c r="AQ110" s="917"/>
      <c r="AR110" s="917"/>
      <c r="AS110" s="917"/>
      <c r="AT110" s="918"/>
      <c r="AU110" s="919" t="s">
        <v>69</v>
      </c>
      <c r="AV110" s="920"/>
      <c r="AW110" s="920"/>
      <c r="AX110" s="920"/>
      <c r="AY110" s="920"/>
      <c r="AZ110" s="942" t="s">
        <v>414</v>
      </c>
      <c r="BA110" s="910"/>
      <c r="BB110" s="910"/>
      <c r="BC110" s="910"/>
      <c r="BD110" s="910"/>
      <c r="BE110" s="910"/>
      <c r="BF110" s="910"/>
      <c r="BG110" s="910"/>
      <c r="BH110" s="910"/>
      <c r="BI110" s="910"/>
      <c r="BJ110" s="910"/>
      <c r="BK110" s="910"/>
      <c r="BL110" s="910"/>
      <c r="BM110" s="910"/>
      <c r="BN110" s="910"/>
      <c r="BO110" s="910"/>
      <c r="BP110" s="911"/>
      <c r="BQ110" s="943">
        <v>21462919</v>
      </c>
      <c r="BR110" s="944"/>
      <c r="BS110" s="944"/>
      <c r="BT110" s="944"/>
      <c r="BU110" s="944"/>
      <c r="BV110" s="944">
        <v>20937567</v>
      </c>
      <c r="BW110" s="944"/>
      <c r="BX110" s="944"/>
      <c r="BY110" s="944"/>
      <c r="BZ110" s="944"/>
      <c r="CA110" s="944">
        <v>20162774</v>
      </c>
      <c r="CB110" s="944"/>
      <c r="CC110" s="944"/>
      <c r="CD110" s="944"/>
      <c r="CE110" s="944"/>
      <c r="CF110" s="957">
        <v>133</v>
      </c>
      <c r="CG110" s="958"/>
      <c r="CH110" s="958"/>
      <c r="CI110" s="958"/>
      <c r="CJ110" s="958"/>
      <c r="CK110" s="959" t="s">
        <v>415</v>
      </c>
      <c r="CL110" s="960"/>
      <c r="CM110" s="942" t="s">
        <v>416</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122</v>
      </c>
      <c r="DH110" s="944"/>
      <c r="DI110" s="944"/>
      <c r="DJ110" s="944"/>
      <c r="DK110" s="944"/>
      <c r="DL110" s="944" t="s">
        <v>122</v>
      </c>
      <c r="DM110" s="944"/>
      <c r="DN110" s="944"/>
      <c r="DO110" s="944"/>
      <c r="DP110" s="944"/>
      <c r="DQ110" s="944" t="s">
        <v>122</v>
      </c>
      <c r="DR110" s="944"/>
      <c r="DS110" s="944"/>
      <c r="DT110" s="944"/>
      <c r="DU110" s="944"/>
      <c r="DV110" s="945" t="s">
        <v>122</v>
      </c>
      <c r="DW110" s="945"/>
      <c r="DX110" s="945"/>
      <c r="DY110" s="945"/>
      <c r="DZ110" s="946"/>
    </row>
    <row r="111" spans="1:131" s="224" customFormat="1" ht="26.25" customHeight="1" x14ac:dyDescent="0.2">
      <c r="A111" s="947" t="s">
        <v>417</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122</v>
      </c>
      <c r="AB111" s="951"/>
      <c r="AC111" s="951"/>
      <c r="AD111" s="951"/>
      <c r="AE111" s="952"/>
      <c r="AF111" s="953" t="s">
        <v>122</v>
      </c>
      <c r="AG111" s="951"/>
      <c r="AH111" s="951"/>
      <c r="AI111" s="951"/>
      <c r="AJ111" s="952"/>
      <c r="AK111" s="953" t="s">
        <v>122</v>
      </c>
      <c r="AL111" s="951"/>
      <c r="AM111" s="951"/>
      <c r="AN111" s="951"/>
      <c r="AO111" s="952"/>
      <c r="AP111" s="954" t="s">
        <v>122</v>
      </c>
      <c r="AQ111" s="955"/>
      <c r="AR111" s="955"/>
      <c r="AS111" s="955"/>
      <c r="AT111" s="956"/>
      <c r="AU111" s="921"/>
      <c r="AV111" s="922"/>
      <c r="AW111" s="922"/>
      <c r="AX111" s="922"/>
      <c r="AY111" s="922"/>
      <c r="AZ111" s="935" t="s">
        <v>418</v>
      </c>
      <c r="BA111" s="936"/>
      <c r="BB111" s="936"/>
      <c r="BC111" s="936"/>
      <c r="BD111" s="936"/>
      <c r="BE111" s="936"/>
      <c r="BF111" s="936"/>
      <c r="BG111" s="936"/>
      <c r="BH111" s="936"/>
      <c r="BI111" s="936"/>
      <c r="BJ111" s="936"/>
      <c r="BK111" s="936"/>
      <c r="BL111" s="936"/>
      <c r="BM111" s="936"/>
      <c r="BN111" s="936"/>
      <c r="BO111" s="936"/>
      <c r="BP111" s="937"/>
      <c r="BQ111" s="938">
        <v>2139119</v>
      </c>
      <c r="BR111" s="939"/>
      <c r="BS111" s="939"/>
      <c r="BT111" s="939"/>
      <c r="BU111" s="939"/>
      <c r="BV111" s="939">
        <v>2431046</v>
      </c>
      <c r="BW111" s="939"/>
      <c r="BX111" s="939"/>
      <c r="BY111" s="939"/>
      <c r="BZ111" s="939"/>
      <c r="CA111" s="939">
        <v>2435497</v>
      </c>
      <c r="CB111" s="939"/>
      <c r="CC111" s="939"/>
      <c r="CD111" s="939"/>
      <c r="CE111" s="939"/>
      <c r="CF111" s="933">
        <v>16.100000000000001</v>
      </c>
      <c r="CG111" s="934"/>
      <c r="CH111" s="934"/>
      <c r="CI111" s="934"/>
      <c r="CJ111" s="934"/>
      <c r="CK111" s="961"/>
      <c r="CL111" s="962"/>
      <c r="CM111" s="935" t="s">
        <v>419</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122</v>
      </c>
      <c r="DH111" s="939"/>
      <c r="DI111" s="939"/>
      <c r="DJ111" s="939"/>
      <c r="DK111" s="939"/>
      <c r="DL111" s="939" t="s">
        <v>122</v>
      </c>
      <c r="DM111" s="939"/>
      <c r="DN111" s="939"/>
      <c r="DO111" s="939"/>
      <c r="DP111" s="939"/>
      <c r="DQ111" s="939" t="s">
        <v>122</v>
      </c>
      <c r="DR111" s="939"/>
      <c r="DS111" s="939"/>
      <c r="DT111" s="939"/>
      <c r="DU111" s="939"/>
      <c r="DV111" s="940" t="s">
        <v>122</v>
      </c>
      <c r="DW111" s="940"/>
      <c r="DX111" s="940"/>
      <c r="DY111" s="940"/>
      <c r="DZ111" s="941"/>
    </row>
    <row r="112" spans="1:131" s="224" customFormat="1" ht="26.25" customHeight="1" x14ac:dyDescent="0.2">
      <c r="A112" s="965" t="s">
        <v>420</v>
      </c>
      <c r="B112" s="966"/>
      <c r="C112" s="936" t="s">
        <v>421</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122</v>
      </c>
      <c r="AB112" s="972"/>
      <c r="AC112" s="972"/>
      <c r="AD112" s="972"/>
      <c r="AE112" s="973"/>
      <c r="AF112" s="974" t="s">
        <v>122</v>
      </c>
      <c r="AG112" s="972"/>
      <c r="AH112" s="972"/>
      <c r="AI112" s="972"/>
      <c r="AJ112" s="973"/>
      <c r="AK112" s="974" t="s">
        <v>122</v>
      </c>
      <c r="AL112" s="972"/>
      <c r="AM112" s="972"/>
      <c r="AN112" s="972"/>
      <c r="AO112" s="973"/>
      <c r="AP112" s="975" t="s">
        <v>122</v>
      </c>
      <c r="AQ112" s="976"/>
      <c r="AR112" s="976"/>
      <c r="AS112" s="976"/>
      <c r="AT112" s="977"/>
      <c r="AU112" s="921"/>
      <c r="AV112" s="922"/>
      <c r="AW112" s="922"/>
      <c r="AX112" s="922"/>
      <c r="AY112" s="922"/>
      <c r="AZ112" s="935" t="s">
        <v>422</v>
      </c>
      <c r="BA112" s="936"/>
      <c r="BB112" s="936"/>
      <c r="BC112" s="936"/>
      <c r="BD112" s="936"/>
      <c r="BE112" s="936"/>
      <c r="BF112" s="936"/>
      <c r="BG112" s="936"/>
      <c r="BH112" s="936"/>
      <c r="BI112" s="936"/>
      <c r="BJ112" s="936"/>
      <c r="BK112" s="936"/>
      <c r="BL112" s="936"/>
      <c r="BM112" s="936"/>
      <c r="BN112" s="936"/>
      <c r="BO112" s="936"/>
      <c r="BP112" s="937"/>
      <c r="BQ112" s="938">
        <v>350384</v>
      </c>
      <c r="BR112" s="939"/>
      <c r="BS112" s="939"/>
      <c r="BT112" s="939"/>
      <c r="BU112" s="939"/>
      <c r="BV112" s="939">
        <v>385144</v>
      </c>
      <c r="BW112" s="939"/>
      <c r="BX112" s="939"/>
      <c r="BY112" s="939"/>
      <c r="BZ112" s="939"/>
      <c r="CA112" s="939">
        <v>427193</v>
      </c>
      <c r="CB112" s="939"/>
      <c r="CC112" s="939"/>
      <c r="CD112" s="939"/>
      <c r="CE112" s="939"/>
      <c r="CF112" s="933">
        <v>2.8</v>
      </c>
      <c r="CG112" s="934"/>
      <c r="CH112" s="934"/>
      <c r="CI112" s="934"/>
      <c r="CJ112" s="934"/>
      <c r="CK112" s="961"/>
      <c r="CL112" s="962"/>
      <c r="CM112" s="935" t="s">
        <v>423</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122</v>
      </c>
      <c r="DH112" s="939"/>
      <c r="DI112" s="939"/>
      <c r="DJ112" s="939"/>
      <c r="DK112" s="939"/>
      <c r="DL112" s="939" t="s">
        <v>122</v>
      </c>
      <c r="DM112" s="939"/>
      <c r="DN112" s="939"/>
      <c r="DO112" s="939"/>
      <c r="DP112" s="939"/>
      <c r="DQ112" s="939" t="s">
        <v>122</v>
      </c>
      <c r="DR112" s="939"/>
      <c r="DS112" s="939"/>
      <c r="DT112" s="939"/>
      <c r="DU112" s="939"/>
      <c r="DV112" s="940" t="s">
        <v>122</v>
      </c>
      <c r="DW112" s="940"/>
      <c r="DX112" s="940"/>
      <c r="DY112" s="940"/>
      <c r="DZ112" s="941"/>
    </row>
    <row r="113" spans="1:130" s="224" customFormat="1" ht="26.25" customHeight="1" x14ac:dyDescent="0.2">
      <c r="A113" s="967"/>
      <c r="B113" s="968"/>
      <c r="C113" s="936" t="s">
        <v>424</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33390</v>
      </c>
      <c r="AB113" s="951"/>
      <c r="AC113" s="951"/>
      <c r="AD113" s="951"/>
      <c r="AE113" s="952"/>
      <c r="AF113" s="953">
        <v>37865</v>
      </c>
      <c r="AG113" s="951"/>
      <c r="AH113" s="951"/>
      <c r="AI113" s="951"/>
      <c r="AJ113" s="952"/>
      <c r="AK113" s="953">
        <v>39227</v>
      </c>
      <c r="AL113" s="951"/>
      <c r="AM113" s="951"/>
      <c r="AN113" s="951"/>
      <c r="AO113" s="952"/>
      <c r="AP113" s="954">
        <v>0.3</v>
      </c>
      <c r="AQ113" s="955"/>
      <c r="AR113" s="955"/>
      <c r="AS113" s="955"/>
      <c r="AT113" s="956"/>
      <c r="AU113" s="921"/>
      <c r="AV113" s="922"/>
      <c r="AW113" s="922"/>
      <c r="AX113" s="922"/>
      <c r="AY113" s="922"/>
      <c r="AZ113" s="935" t="s">
        <v>425</v>
      </c>
      <c r="BA113" s="936"/>
      <c r="BB113" s="936"/>
      <c r="BC113" s="936"/>
      <c r="BD113" s="936"/>
      <c r="BE113" s="936"/>
      <c r="BF113" s="936"/>
      <c r="BG113" s="936"/>
      <c r="BH113" s="936"/>
      <c r="BI113" s="936"/>
      <c r="BJ113" s="936"/>
      <c r="BK113" s="936"/>
      <c r="BL113" s="936"/>
      <c r="BM113" s="936"/>
      <c r="BN113" s="936"/>
      <c r="BO113" s="936"/>
      <c r="BP113" s="937"/>
      <c r="BQ113" s="938">
        <v>119392</v>
      </c>
      <c r="BR113" s="939"/>
      <c r="BS113" s="939"/>
      <c r="BT113" s="939"/>
      <c r="BU113" s="939"/>
      <c r="BV113" s="939">
        <v>106201</v>
      </c>
      <c r="BW113" s="939"/>
      <c r="BX113" s="939"/>
      <c r="BY113" s="939"/>
      <c r="BZ113" s="939"/>
      <c r="CA113" s="939">
        <v>90950</v>
      </c>
      <c r="CB113" s="939"/>
      <c r="CC113" s="939"/>
      <c r="CD113" s="939"/>
      <c r="CE113" s="939"/>
      <c r="CF113" s="933">
        <v>0.6</v>
      </c>
      <c r="CG113" s="934"/>
      <c r="CH113" s="934"/>
      <c r="CI113" s="934"/>
      <c r="CJ113" s="934"/>
      <c r="CK113" s="961"/>
      <c r="CL113" s="962"/>
      <c r="CM113" s="935" t="s">
        <v>426</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122</v>
      </c>
      <c r="DH113" s="972"/>
      <c r="DI113" s="972"/>
      <c r="DJ113" s="972"/>
      <c r="DK113" s="973"/>
      <c r="DL113" s="974" t="s">
        <v>122</v>
      </c>
      <c r="DM113" s="972"/>
      <c r="DN113" s="972"/>
      <c r="DO113" s="972"/>
      <c r="DP113" s="973"/>
      <c r="DQ113" s="974" t="s">
        <v>122</v>
      </c>
      <c r="DR113" s="972"/>
      <c r="DS113" s="972"/>
      <c r="DT113" s="972"/>
      <c r="DU113" s="973"/>
      <c r="DV113" s="975" t="s">
        <v>122</v>
      </c>
      <c r="DW113" s="976"/>
      <c r="DX113" s="976"/>
      <c r="DY113" s="976"/>
      <c r="DZ113" s="977"/>
    </row>
    <row r="114" spans="1:130" s="224" customFormat="1" ht="26.25" customHeight="1" x14ac:dyDescent="0.2">
      <c r="A114" s="967"/>
      <c r="B114" s="968"/>
      <c r="C114" s="936" t="s">
        <v>427</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22397</v>
      </c>
      <c r="AB114" s="972"/>
      <c r="AC114" s="972"/>
      <c r="AD114" s="972"/>
      <c r="AE114" s="973"/>
      <c r="AF114" s="974">
        <v>14041</v>
      </c>
      <c r="AG114" s="972"/>
      <c r="AH114" s="972"/>
      <c r="AI114" s="972"/>
      <c r="AJ114" s="973"/>
      <c r="AK114" s="974">
        <v>10200</v>
      </c>
      <c r="AL114" s="972"/>
      <c r="AM114" s="972"/>
      <c r="AN114" s="972"/>
      <c r="AO114" s="973"/>
      <c r="AP114" s="975">
        <v>0.1</v>
      </c>
      <c r="AQ114" s="976"/>
      <c r="AR114" s="976"/>
      <c r="AS114" s="976"/>
      <c r="AT114" s="977"/>
      <c r="AU114" s="921"/>
      <c r="AV114" s="922"/>
      <c r="AW114" s="922"/>
      <c r="AX114" s="922"/>
      <c r="AY114" s="922"/>
      <c r="AZ114" s="935" t="s">
        <v>428</v>
      </c>
      <c r="BA114" s="936"/>
      <c r="BB114" s="936"/>
      <c r="BC114" s="936"/>
      <c r="BD114" s="936"/>
      <c r="BE114" s="936"/>
      <c r="BF114" s="936"/>
      <c r="BG114" s="936"/>
      <c r="BH114" s="936"/>
      <c r="BI114" s="936"/>
      <c r="BJ114" s="936"/>
      <c r="BK114" s="936"/>
      <c r="BL114" s="936"/>
      <c r="BM114" s="936"/>
      <c r="BN114" s="936"/>
      <c r="BO114" s="936"/>
      <c r="BP114" s="937"/>
      <c r="BQ114" s="938">
        <v>4259135</v>
      </c>
      <c r="BR114" s="939"/>
      <c r="BS114" s="939"/>
      <c r="BT114" s="939"/>
      <c r="BU114" s="939"/>
      <c r="BV114" s="939">
        <v>4166636</v>
      </c>
      <c r="BW114" s="939"/>
      <c r="BX114" s="939"/>
      <c r="BY114" s="939"/>
      <c r="BZ114" s="939"/>
      <c r="CA114" s="939">
        <v>4107424</v>
      </c>
      <c r="CB114" s="939"/>
      <c r="CC114" s="939"/>
      <c r="CD114" s="939"/>
      <c r="CE114" s="939"/>
      <c r="CF114" s="933">
        <v>27.1</v>
      </c>
      <c r="CG114" s="934"/>
      <c r="CH114" s="934"/>
      <c r="CI114" s="934"/>
      <c r="CJ114" s="934"/>
      <c r="CK114" s="961"/>
      <c r="CL114" s="962"/>
      <c r="CM114" s="935" t="s">
        <v>429</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122</v>
      </c>
      <c r="DH114" s="972"/>
      <c r="DI114" s="972"/>
      <c r="DJ114" s="972"/>
      <c r="DK114" s="973"/>
      <c r="DL114" s="974" t="s">
        <v>122</v>
      </c>
      <c r="DM114" s="972"/>
      <c r="DN114" s="972"/>
      <c r="DO114" s="972"/>
      <c r="DP114" s="973"/>
      <c r="DQ114" s="974" t="s">
        <v>122</v>
      </c>
      <c r="DR114" s="972"/>
      <c r="DS114" s="972"/>
      <c r="DT114" s="972"/>
      <c r="DU114" s="973"/>
      <c r="DV114" s="975" t="s">
        <v>122</v>
      </c>
      <c r="DW114" s="976"/>
      <c r="DX114" s="976"/>
      <c r="DY114" s="976"/>
      <c r="DZ114" s="977"/>
    </row>
    <row r="115" spans="1:130" s="224" customFormat="1" ht="26.25" customHeight="1" x14ac:dyDescent="0.2">
      <c r="A115" s="967"/>
      <c r="B115" s="968"/>
      <c r="C115" s="936" t="s">
        <v>430</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2641</v>
      </c>
      <c r="AB115" s="951"/>
      <c r="AC115" s="951"/>
      <c r="AD115" s="951"/>
      <c r="AE115" s="952"/>
      <c r="AF115" s="953">
        <v>2263</v>
      </c>
      <c r="AG115" s="951"/>
      <c r="AH115" s="951"/>
      <c r="AI115" s="951"/>
      <c r="AJ115" s="952"/>
      <c r="AK115" s="953">
        <v>2913</v>
      </c>
      <c r="AL115" s="951"/>
      <c r="AM115" s="951"/>
      <c r="AN115" s="951"/>
      <c r="AO115" s="952"/>
      <c r="AP115" s="954">
        <v>0</v>
      </c>
      <c r="AQ115" s="955"/>
      <c r="AR115" s="955"/>
      <c r="AS115" s="955"/>
      <c r="AT115" s="956"/>
      <c r="AU115" s="921"/>
      <c r="AV115" s="922"/>
      <c r="AW115" s="922"/>
      <c r="AX115" s="922"/>
      <c r="AY115" s="922"/>
      <c r="AZ115" s="935" t="s">
        <v>431</v>
      </c>
      <c r="BA115" s="936"/>
      <c r="BB115" s="936"/>
      <c r="BC115" s="936"/>
      <c r="BD115" s="936"/>
      <c r="BE115" s="936"/>
      <c r="BF115" s="936"/>
      <c r="BG115" s="936"/>
      <c r="BH115" s="936"/>
      <c r="BI115" s="936"/>
      <c r="BJ115" s="936"/>
      <c r="BK115" s="936"/>
      <c r="BL115" s="936"/>
      <c r="BM115" s="936"/>
      <c r="BN115" s="936"/>
      <c r="BO115" s="936"/>
      <c r="BP115" s="937"/>
      <c r="BQ115" s="938">
        <v>29749</v>
      </c>
      <c r="BR115" s="939"/>
      <c r="BS115" s="939"/>
      <c r="BT115" s="939"/>
      <c r="BU115" s="939"/>
      <c r="BV115" s="939">
        <v>26249</v>
      </c>
      <c r="BW115" s="939"/>
      <c r="BX115" s="939"/>
      <c r="BY115" s="939"/>
      <c r="BZ115" s="939"/>
      <c r="CA115" s="939">
        <v>23040</v>
      </c>
      <c r="CB115" s="939"/>
      <c r="CC115" s="939"/>
      <c r="CD115" s="939"/>
      <c r="CE115" s="939"/>
      <c r="CF115" s="933">
        <v>0.2</v>
      </c>
      <c r="CG115" s="934"/>
      <c r="CH115" s="934"/>
      <c r="CI115" s="934"/>
      <c r="CJ115" s="934"/>
      <c r="CK115" s="961"/>
      <c r="CL115" s="962"/>
      <c r="CM115" s="935" t="s">
        <v>432</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2126619</v>
      </c>
      <c r="DH115" s="972"/>
      <c r="DI115" s="972"/>
      <c r="DJ115" s="972"/>
      <c r="DK115" s="973"/>
      <c r="DL115" s="974">
        <v>2421046</v>
      </c>
      <c r="DM115" s="972"/>
      <c r="DN115" s="972"/>
      <c r="DO115" s="972"/>
      <c r="DP115" s="973"/>
      <c r="DQ115" s="974">
        <v>2427997</v>
      </c>
      <c r="DR115" s="972"/>
      <c r="DS115" s="972"/>
      <c r="DT115" s="972"/>
      <c r="DU115" s="973"/>
      <c r="DV115" s="975">
        <v>16</v>
      </c>
      <c r="DW115" s="976"/>
      <c r="DX115" s="976"/>
      <c r="DY115" s="976"/>
      <c r="DZ115" s="977"/>
    </row>
    <row r="116" spans="1:130" s="224" customFormat="1" ht="26.25" customHeight="1" x14ac:dyDescent="0.2">
      <c r="A116" s="969"/>
      <c r="B116" s="970"/>
      <c r="C116" s="978" t="s">
        <v>433</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v>25</v>
      </c>
      <c r="AB116" s="972"/>
      <c r="AC116" s="972"/>
      <c r="AD116" s="972"/>
      <c r="AE116" s="973"/>
      <c r="AF116" s="974" t="s">
        <v>122</v>
      </c>
      <c r="AG116" s="972"/>
      <c r="AH116" s="972"/>
      <c r="AI116" s="972"/>
      <c r="AJ116" s="973"/>
      <c r="AK116" s="974" t="s">
        <v>122</v>
      </c>
      <c r="AL116" s="972"/>
      <c r="AM116" s="972"/>
      <c r="AN116" s="972"/>
      <c r="AO116" s="973"/>
      <c r="AP116" s="975" t="s">
        <v>122</v>
      </c>
      <c r="AQ116" s="976"/>
      <c r="AR116" s="976"/>
      <c r="AS116" s="976"/>
      <c r="AT116" s="977"/>
      <c r="AU116" s="921"/>
      <c r="AV116" s="922"/>
      <c r="AW116" s="922"/>
      <c r="AX116" s="922"/>
      <c r="AY116" s="922"/>
      <c r="AZ116" s="980" t="s">
        <v>434</v>
      </c>
      <c r="BA116" s="981"/>
      <c r="BB116" s="981"/>
      <c r="BC116" s="981"/>
      <c r="BD116" s="981"/>
      <c r="BE116" s="981"/>
      <c r="BF116" s="981"/>
      <c r="BG116" s="981"/>
      <c r="BH116" s="981"/>
      <c r="BI116" s="981"/>
      <c r="BJ116" s="981"/>
      <c r="BK116" s="981"/>
      <c r="BL116" s="981"/>
      <c r="BM116" s="981"/>
      <c r="BN116" s="981"/>
      <c r="BO116" s="981"/>
      <c r="BP116" s="982"/>
      <c r="BQ116" s="938" t="s">
        <v>122</v>
      </c>
      <c r="BR116" s="939"/>
      <c r="BS116" s="939"/>
      <c r="BT116" s="939"/>
      <c r="BU116" s="939"/>
      <c r="BV116" s="939" t="s">
        <v>122</v>
      </c>
      <c r="BW116" s="939"/>
      <c r="BX116" s="939"/>
      <c r="BY116" s="939"/>
      <c r="BZ116" s="939"/>
      <c r="CA116" s="939" t="s">
        <v>122</v>
      </c>
      <c r="CB116" s="939"/>
      <c r="CC116" s="939"/>
      <c r="CD116" s="939"/>
      <c r="CE116" s="939"/>
      <c r="CF116" s="933" t="s">
        <v>122</v>
      </c>
      <c r="CG116" s="934"/>
      <c r="CH116" s="934"/>
      <c r="CI116" s="934"/>
      <c r="CJ116" s="934"/>
      <c r="CK116" s="961"/>
      <c r="CL116" s="962"/>
      <c r="CM116" s="935" t="s">
        <v>435</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v>12500</v>
      </c>
      <c r="DH116" s="972"/>
      <c r="DI116" s="972"/>
      <c r="DJ116" s="972"/>
      <c r="DK116" s="973"/>
      <c r="DL116" s="974">
        <v>10000</v>
      </c>
      <c r="DM116" s="972"/>
      <c r="DN116" s="972"/>
      <c r="DO116" s="972"/>
      <c r="DP116" s="973"/>
      <c r="DQ116" s="974">
        <v>7500</v>
      </c>
      <c r="DR116" s="972"/>
      <c r="DS116" s="972"/>
      <c r="DT116" s="972"/>
      <c r="DU116" s="973"/>
      <c r="DV116" s="975">
        <v>0</v>
      </c>
      <c r="DW116" s="976"/>
      <c r="DX116" s="976"/>
      <c r="DY116" s="976"/>
      <c r="DZ116" s="977"/>
    </row>
    <row r="117" spans="1:130" s="224" customFormat="1" ht="26.25" customHeight="1" x14ac:dyDescent="0.2">
      <c r="A117" s="925" t="s">
        <v>178</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436</v>
      </c>
      <c r="Z117" s="907"/>
      <c r="AA117" s="991">
        <v>2004020</v>
      </c>
      <c r="AB117" s="992"/>
      <c r="AC117" s="992"/>
      <c r="AD117" s="992"/>
      <c r="AE117" s="993"/>
      <c r="AF117" s="994">
        <v>2001347</v>
      </c>
      <c r="AG117" s="992"/>
      <c r="AH117" s="992"/>
      <c r="AI117" s="992"/>
      <c r="AJ117" s="993"/>
      <c r="AK117" s="994">
        <v>2019532</v>
      </c>
      <c r="AL117" s="992"/>
      <c r="AM117" s="992"/>
      <c r="AN117" s="992"/>
      <c r="AO117" s="993"/>
      <c r="AP117" s="995"/>
      <c r="AQ117" s="996"/>
      <c r="AR117" s="996"/>
      <c r="AS117" s="996"/>
      <c r="AT117" s="997"/>
      <c r="AU117" s="921"/>
      <c r="AV117" s="922"/>
      <c r="AW117" s="922"/>
      <c r="AX117" s="922"/>
      <c r="AY117" s="922"/>
      <c r="AZ117" s="987" t="s">
        <v>437</v>
      </c>
      <c r="BA117" s="988"/>
      <c r="BB117" s="988"/>
      <c r="BC117" s="988"/>
      <c r="BD117" s="988"/>
      <c r="BE117" s="988"/>
      <c r="BF117" s="988"/>
      <c r="BG117" s="988"/>
      <c r="BH117" s="988"/>
      <c r="BI117" s="988"/>
      <c r="BJ117" s="988"/>
      <c r="BK117" s="988"/>
      <c r="BL117" s="988"/>
      <c r="BM117" s="988"/>
      <c r="BN117" s="988"/>
      <c r="BO117" s="988"/>
      <c r="BP117" s="989"/>
      <c r="BQ117" s="938" t="s">
        <v>122</v>
      </c>
      <c r="BR117" s="939"/>
      <c r="BS117" s="939"/>
      <c r="BT117" s="939"/>
      <c r="BU117" s="939"/>
      <c r="BV117" s="939" t="s">
        <v>122</v>
      </c>
      <c r="BW117" s="939"/>
      <c r="BX117" s="939"/>
      <c r="BY117" s="939"/>
      <c r="BZ117" s="939"/>
      <c r="CA117" s="939" t="s">
        <v>122</v>
      </c>
      <c r="CB117" s="939"/>
      <c r="CC117" s="939"/>
      <c r="CD117" s="939"/>
      <c r="CE117" s="939"/>
      <c r="CF117" s="933" t="s">
        <v>122</v>
      </c>
      <c r="CG117" s="934"/>
      <c r="CH117" s="934"/>
      <c r="CI117" s="934"/>
      <c r="CJ117" s="934"/>
      <c r="CK117" s="961"/>
      <c r="CL117" s="962"/>
      <c r="CM117" s="935" t="s">
        <v>438</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122</v>
      </c>
      <c r="DH117" s="972"/>
      <c r="DI117" s="972"/>
      <c r="DJ117" s="972"/>
      <c r="DK117" s="973"/>
      <c r="DL117" s="974" t="s">
        <v>122</v>
      </c>
      <c r="DM117" s="972"/>
      <c r="DN117" s="972"/>
      <c r="DO117" s="972"/>
      <c r="DP117" s="973"/>
      <c r="DQ117" s="974" t="s">
        <v>122</v>
      </c>
      <c r="DR117" s="972"/>
      <c r="DS117" s="972"/>
      <c r="DT117" s="972"/>
      <c r="DU117" s="973"/>
      <c r="DV117" s="975" t="s">
        <v>122</v>
      </c>
      <c r="DW117" s="976"/>
      <c r="DX117" s="976"/>
      <c r="DY117" s="976"/>
      <c r="DZ117" s="977"/>
    </row>
    <row r="118" spans="1:130" s="224" customFormat="1" ht="26.25" customHeight="1" x14ac:dyDescent="0.2">
      <c r="A118" s="925" t="s">
        <v>412</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409</v>
      </c>
      <c r="AB118" s="906"/>
      <c r="AC118" s="906"/>
      <c r="AD118" s="906"/>
      <c r="AE118" s="907"/>
      <c r="AF118" s="905" t="s">
        <v>410</v>
      </c>
      <c r="AG118" s="906"/>
      <c r="AH118" s="906"/>
      <c r="AI118" s="906"/>
      <c r="AJ118" s="907"/>
      <c r="AK118" s="905" t="s">
        <v>295</v>
      </c>
      <c r="AL118" s="906"/>
      <c r="AM118" s="906"/>
      <c r="AN118" s="906"/>
      <c r="AO118" s="907"/>
      <c r="AP118" s="983" t="s">
        <v>411</v>
      </c>
      <c r="AQ118" s="984"/>
      <c r="AR118" s="984"/>
      <c r="AS118" s="984"/>
      <c r="AT118" s="985"/>
      <c r="AU118" s="921"/>
      <c r="AV118" s="922"/>
      <c r="AW118" s="922"/>
      <c r="AX118" s="922"/>
      <c r="AY118" s="922"/>
      <c r="AZ118" s="986" t="s">
        <v>439</v>
      </c>
      <c r="BA118" s="978"/>
      <c r="BB118" s="978"/>
      <c r="BC118" s="978"/>
      <c r="BD118" s="978"/>
      <c r="BE118" s="978"/>
      <c r="BF118" s="978"/>
      <c r="BG118" s="978"/>
      <c r="BH118" s="978"/>
      <c r="BI118" s="978"/>
      <c r="BJ118" s="978"/>
      <c r="BK118" s="978"/>
      <c r="BL118" s="978"/>
      <c r="BM118" s="978"/>
      <c r="BN118" s="978"/>
      <c r="BO118" s="978"/>
      <c r="BP118" s="979"/>
      <c r="BQ118" s="1012" t="s">
        <v>122</v>
      </c>
      <c r="BR118" s="1013"/>
      <c r="BS118" s="1013"/>
      <c r="BT118" s="1013"/>
      <c r="BU118" s="1013"/>
      <c r="BV118" s="1013" t="s">
        <v>122</v>
      </c>
      <c r="BW118" s="1013"/>
      <c r="BX118" s="1013"/>
      <c r="BY118" s="1013"/>
      <c r="BZ118" s="1013"/>
      <c r="CA118" s="1013" t="s">
        <v>122</v>
      </c>
      <c r="CB118" s="1013"/>
      <c r="CC118" s="1013"/>
      <c r="CD118" s="1013"/>
      <c r="CE118" s="1013"/>
      <c r="CF118" s="933" t="s">
        <v>122</v>
      </c>
      <c r="CG118" s="934"/>
      <c r="CH118" s="934"/>
      <c r="CI118" s="934"/>
      <c r="CJ118" s="934"/>
      <c r="CK118" s="961"/>
      <c r="CL118" s="962"/>
      <c r="CM118" s="935" t="s">
        <v>440</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122</v>
      </c>
      <c r="DH118" s="972"/>
      <c r="DI118" s="972"/>
      <c r="DJ118" s="972"/>
      <c r="DK118" s="973"/>
      <c r="DL118" s="974" t="s">
        <v>122</v>
      </c>
      <c r="DM118" s="972"/>
      <c r="DN118" s="972"/>
      <c r="DO118" s="972"/>
      <c r="DP118" s="973"/>
      <c r="DQ118" s="974" t="s">
        <v>122</v>
      </c>
      <c r="DR118" s="972"/>
      <c r="DS118" s="972"/>
      <c r="DT118" s="972"/>
      <c r="DU118" s="973"/>
      <c r="DV118" s="975" t="s">
        <v>122</v>
      </c>
      <c r="DW118" s="976"/>
      <c r="DX118" s="976"/>
      <c r="DY118" s="976"/>
      <c r="DZ118" s="977"/>
    </row>
    <row r="119" spans="1:130" s="224" customFormat="1" ht="26.25" customHeight="1" x14ac:dyDescent="0.2">
      <c r="A119" s="1069" t="s">
        <v>415</v>
      </c>
      <c r="B119" s="960"/>
      <c r="C119" s="942" t="s">
        <v>416</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122</v>
      </c>
      <c r="AB119" s="913"/>
      <c r="AC119" s="913"/>
      <c r="AD119" s="913"/>
      <c r="AE119" s="914"/>
      <c r="AF119" s="915" t="s">
        <v>122</v>
      </c>
      <c r="AG119" s="913"/>
      <c r="AH119" s="913"/>
      <c r="AI119" s="913"/>
      <c r="AJ119" s="914"/>
      <c r="AK119" s="915" t="s">
        <v>122</v>
      </c>
      <c r="AL119" s="913"/>
      <c r="AM119" s="913"/>
      <c r="AN119" s="913"/>
      <c r="AO119" s="914"/>
      <c r="AP119" s="916" t="s">
        <v>122</v>
      </c>
      <c r="AQ119" s="917"/>
      <c r="AR119" s="917"/>
      <c r="AS119" s="917"/>
      <c r="AT119" s="918"/>
      <c r="AU119" s="923"/>
      <c r="AV119" s="924"/>
      <c r="AW119" s="924"/>
      <c r="AX119" s="924"/>
      <c r="AY119" s="924"/>
      <c r="AZ119" s="245" t="s">
        <v>178</v>
      </c>
      <c r="BA119" s="245"/>
      <c r="BB119" s="245"/>
      <c r="BC119" s="245"/>
      <c r="BD119" s="245"/>
      <c r="BE119" s="245"/>
      <c r="BF119" s="245"/>
      <c r="BG119" s="245"/>
      <c r="BH119" s="245"/>
      <c r="BI119" s="245"/>
      <c r="BJ119" s="245"/>
      <c r="BK119" s="245"/>
      <c r="BL119" s="245"/>
      <c r="BM119" s="245"/>
      <c r="BN119" s="245"/>
      <c r="BO119" s="990" t="s">
        <v>441</v>
      </c>
      <c r="BP119" s="1018"/>
      <c r="BQ119" s="1012">
        <v>28360698</v>
      </c>
      <c r="BR119" s="1013"/>
      <c r="BS119" s="1013"/>
      <c r="BT119" s="1013"/>
      <c r="BU119" s="1013"/>
      <c r="BV119" s="1013">
        <v>28052843</v>
      </c>
      <c r="BW119" s="1013"/>
      <c r="BX119" s="1013"/>
      <c r="BY119" s="1013"/>
      <c r="BZ119" s="1013"/>
      <c r="CA119" s="1013">
        <v>27246878</v>
      </c>
      <c r="CB119" s="1013"/>
      <c r="CC119" s="1013"/>
      <c r="CD119" s="1013"/>
      <c r="CE119" s="1013"/>
      <c r="CF119" s="1014"/>
      <c r="CG119" s="1015"/>
      <c r="CH119" s="1015"/>
      <c r="CI119" s="1015"/>
      <c r="CJ119" s="1016"/>
      <c r="CK119" s="963"/>
      <c r="CL119" s="964"/>
      <c r="CM119" s="986" t="s">
        <v>442</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122</v>
      </c>
      <c r="DH119" s="999"/>
      <c r="DI119" s="999"/>
      <c r="DJ119" s="999"/>
      <c r="DK119" s="1000"/>
      <c r="DL119" s="998" t="s">
        <v>122</v>
      </c>
      <c r="DM119" s="999"/>
      <c r="DN119" s="999"/>
      <c r="DO119" s="999"/>
      <c r="DP119" s="1000"/>
      <c r="DQ119" s="998" t="s">
        <v>122</v>
      </c>
      <c r="DR119" s="999"/>
      <c r="DS119" s="999"/>
      <c r="DT119" s="999"/>
      <c r="DU119" s="1000"/>
      <c r="DV119" s="1001" t="s">
        <v>122</v>
      </c>
      <c r="DW119" s="1002"/>
      <c r="DX119" s="1002"/>
      <c r="DY119" s="1002"/>
      <c r="DZ119" s="1003"/>
    </row>
    <row r="120" spans="1:130" s="224" customFormat="1" ht="26.25" customHeight="1" x14ac:dyDescent="0.2">
      <c r="A120" s="1070"/>
      <c r="B120" s="962"/>
      <c r="C120" s="935" t="s">
        <v>419</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122</v>
      </c>
      <c r="AB120" s="972"/>
      <c r="AC120" s="972"/>
      <c r="AD120" s="972"/>
      <c r="AE120" s="973"/>
      <c r="AF120" s="974" t="s">
        <v>122</v>
      </c>
      <c r="AG120" s="972"/>
      <c r="AH120" s="972"/>
      <c r="AI120" s="972"/>
      <c r="AJ120" s="973"/>
      <c r="AK120" s="974" t="s">
        <v>122</v>
      </c>
      <c r="AL120" s="972"/>
      <c r="AM120" s="972"/>
      <c r="AN120" s="972"/>
      <c r="AO120" s="973"/>
      <c r="AP120" s="975" t="s">
        <v>122</v>
      </c>
      <c r="AQ120" s="976"/>
      <c r="AR120" s="976"/>
      <c r="AS120" s="976"/>
      <c r="AT120" s="977"/>
      <c r="AU120" s="1004" t="s">
        <v>443</v>
      </c>
      <c r="AV120" s="1005"/>
      <c r="AW120" s="1005"/>
      <c r="AX120" s="1005"/>
      <c r="AY120" s="1006"/>
      <c r="AZ120" s="942" t="s">
        <v>444</v>
      </c>
      <c r="BA120" s="910"/>
      <c r="BB120" s="910"/>
      <c r="BC120" s="910"/>
      <c r="BD120" s="910"/>
      <c r="BE120" s="910"/>
      <c r="BF120" s="910"/>
      <c r="BG120" s="910"/>
      <c r="BH120" s="910"/>
      <c r="BI120" s="910"/>
      <c r="BJ120" s="910"/>
      <c r="BK120" s="910"/>
      <c r="BL120" s="910"/>
      <c r="BM120" s="910"/>
      <c r="BN120" s="910"/>
      <c r="BO120" s="910"/>
      <c r="BP120" s="911"/>
      <c r="BQ120" s="943">
        <v>4160140</v>
      </c>
      <c r="BR120" s="944"/>
      <c r="BS120" s="944"/>
      <c r="BT120" s="944"/>
      <c r="BU120" s="944"/>
      <c r="BV120" s="944">
        <v>4406221</v>
      </c>
      <c r="BW120" s="944"/>
      <c r="BX120" s="944"/>
      <c r="BY120" s="944"/>
      <c r="BZ120" s="944"/>
      <c r="CA120" s="944">
        <v>5432426</v>
      </c>
      <c r="CB120" s="944"/>
      <c r="CC120" s="944"/>
      <c r="CD120" s="944"/>
      <c r="CE120" s="944"/>
      <c r="CF120" s="957">
        <v>35.799999999999997</v>
      </c>
      <c r="CG120" s="958"/>
      <c r="CH120" s="958"/>
      <c r="CI120" s="958"/>
      <c r="CJ120" s="958"/>
      <c r="CK120" s="1019" t="s">
        <v>445</v>
      </c>
      <c r="CL120" s="1020"/>
      <c r="CM120" s="1020"/>
      <c r="CN120" s="1020"/>
      <c r="CO120" s="1021"/>
      <c r="CP120" s="1027" t="s">
        <v>393</v>
      </c>
      <c r="CQ120" s="1028"/>
      <c r="CR120" s="1028"/>
      <c r="CS120" s="1028"/>
      <c r="CT120" s="1028"/>
      <c r="CU120" s="1028"/>
      <c r="CV120" s="1028"/>
      <c r="CW120" s="1028"/>
      <c r="CX120" s="1028"/>
      <c r="CY120" s="1028"/>
      <c r="CZ120" s="1028"/>
      <c r="DA120" s="1028"/>
      <c r="DB120" s="1028"/>
      <c r="DC120" s="1028"/>
      <c r="DD120" s="1028"/>
      <c r="DE120" s="1028"/>
      <c r="DF120" s="1029"/>
      <c r="DG120" s="943">
        <v>350384</v>
      </c>
      <c r="DH120" s="944"/>
      <c r="DI120" s="944"/>
      <c r="DJ120" s="944"/>
      <c r="DK120" s="944"/>
      <c r="DL120" s="944">
        <v>385144</v>
      </c>
      <c r="DM120" s="944"/>
      <c r="DN120" s="944"/>
      <c r="DO120" s="944"/>
      <c r="DP120" s="944"/>
      <c r="DQ120" s="944">
        <v>427193</v>
      </c>
      <c r="DR120" s="944"/>
      <c r="DS120" s="944"/>
      <c r="DT120" s="944"/>
      <c r="DU120" s="944"/>
      <c r="DV120" s="945">
        <v>2.8</v>
      </c>
      <c r="DW120" s="945"/>
      <c r="DX120" s="945"/>
      <c r="DY120" s="945"/>
      <c r="DZ120" s="946"/>
    </row>
    <row r="121" spans="1:130" s="224" customFormat="1" ht="26.25" customHeight="1" x14ac:dyDescent="0.2">
      <c r="A121" s="1070"/>
      <c r="B121" s="962"/>
      <c r="C121" s="987" t="s">
        <v>446</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122</v>
      </c>
      <c r="AB121" s="972"/>
      <c r="AC121" s="972"/>
      <c r="AD121" s="972"/>
      <c r="AE121" s="973"/>
      <c r="AF121" s="974" t="s">
        <v>122</v>
      </c>
      <c r="AG121" s="972"/>
      <c r="AH121" s="972"/>
      <c r="AI121" s="972"/>
      <c r="AJ121" s="973"/>
      <c r="AK121" s="974" t="s">
        <v>122</v>
      </c>
      <c r="AL121" s="972"/>
      <c r="AM121" s="972"/>
      <c r="AN121" s="972"/>
      <c r="AO121" s="973"/>
      <c r="AP121" s="975" t="s">
        <v>122</v>
      </c>
      <c r="AQ121" s="976"/>
      <c r="AR121" s="976"/>
      <c r="AS121" s="976"/>
      <c r="AT121" s="977"/>
      <c r="AU121" s="1007"/>
      <c r="AV121" s="1008"/>
      <c r="AW121" s="1008"/>
      <c r="AX121" s="1008"/>
      <c r="AY121" s="1009"/>
      <c r="AZ121" s="935" t="s">
        <v>447</v>
      </c>
      <c r="BA121" s="936"/>
      <c r="BB121" s="936"/>
      <c r="BC121" s="936"/>
      <c r="BD121" s="936"/>
      <c r="BE121" s="936"/>
      <c r="BF121" s="936"/>
      <c r="BG121" s="936"/>
      <c r="BH121" s="936"/>
      <c r="BI121" s="936"/>
      <c r="BJ121" s="936"/>
      <c r="BK121" s="936"/>
      <c r="BL121" s="936"/>
      <c r="BM121" s="936"/>
      <c r="BN121" s="936"/>
      <c r="BO121" s="936"/>
      <c r="BP121" s="937"/>
      <c r="BQ121" s="938">
        <v>1967649</v>
      </c>
      <c r="BR121" s="939"/>
      <c r="BS121" s="939"/>
      <c r="BT121" s="939"/>
      <c r="BU121" s="939"/>
      <c r="BV121" s="939">
        <v>2383838</v>
      </c>
      <c r="BW121" s="939"/>
      <c r="BX121" s="939"/>
      <c r="BY121" s="939"/>
      <c r="BZ121" s="939"/>
      <c r="CA121" s="939">
        <v>2762946</v>
      </c>
      <c r="CB121" s="939"/>
      <c r="CC121" s="939"/>
      <c r="CD121" s="939"/>
      <c r="CE121" s="939"/>
      <c r="CF121" s="933">
        <v>18.2</v>
      </c>
      <c r="CG121" s="934"/>
      <c r="CH121" s="934"/>
      <c r="CI121" s="934"/>
      <c r="CJ121" s="934"/>
      <c r="CK121" s="1022"/>
      <c r="CL121" s="1023"/>
      <c r="CM121" s="1023"/>
      <c r="CN121" s="1023"/>
      <c r="CO121" s="1024"/>
      <c r="CP121" s="1032" t="s">
        <v>390</v>
      </c>
      <c r="CQ121" s="1033"/>
      <c r="CR121" s="1033"/>
      <c r="CS121" s="1033"/>
      <c r="CT121" s="1033"/>
      <c r="CU121" s="1033"/>
      <c r="CV121" s="1033"/>
      <c r="CW121" s="1033"/>
      <c r="CX121" s="1033"/>
      <c r="CY121" s="1033"/>
      <c r="CZ121" s="1033"/>
      <c r="DA121" s="1033"/>
      <c r="DB121" s="1033"/>
      <c r="DC121" s="1033"/>
      <c r="DD121" s="1033"/>
      <c r="DE121" s="1033"/>
      <c r="DF121" s="1034"/>
      <c r="DG121" s="938" t="s">
        <v>122</v>
      </c>
      <c r="DH121" s="939"/>
      <c r="DI121" s="939"/>
      <c r="DJ121" s="939"/>
      <c r="DK121" s="939"/>
      <c r="DL121" s="939" t="s">
        <v>122</v>
      </c>
      <c r="DM121" s="939"/>
      <c r="DN121" s="939"/>
      <c r="DO121" s="939"/>
      <c r="DP121" s="939"/>
      <c r="DQ121" s="939" t="s">
        <v>122</v>
      </c>
      <c r="DR121" s="939"/>
      <c r="DS121" s="939"/>
      <c r="DT121" s="939"/>
      <c r="DU121" s="939"/>
      <c r="DV121" s="940" t="s">
        <v>122</v>
      </c>
      <c r="DW121" s="940"/>
      <c r="DX121" s="940"/>
      <c r="DY121" s="940"/>
      <c r="DZ121" s="941"/>
    </row>
    <row r="122" spans="1:130" s="224" customFormat="1" ht="26.25" customHeight="1" x14ac:dyDescent="0.2">
      <c r="A122" s="1070"/>
      <c r="B122" s="962"/>
      <c r="C122" s="935" t="s">
        <v>429</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122</v>
      </c>
      <c r="AB122" s="972"/>
      <c r="AC122" s="972"/>
      <c r="AD122" s="972"/>
      <c r="AE122" s="973"/>
      <c r="AF122" s="974" t="s">
        <v>122</v>
      </c>
      <c r="AG122" s="972"/>
      <c r="AH122" s="972"/>
      <c r="AI122" s="972"/>
      <c r="AJ122" s="973"/>
      <c r="AK122" s="974" t="s">
        <v>122</v>
      </c>
      <c r="AL122" s="972"/>
      <c r="AM122" s="972"/>
      <c r="AN122" s="972"/>
      <c r="AO122" s="973"/>
      <c r="AP122" s="975" t="s">
        <v>122</v>
      </c>
      <c r="AQ122" s="976"/>
      <c r="AR122" s="976"/>
      <c r="AS122" s="976"/>
      <c r="AT122" s="977"/>
      <c r="AU122" s="1007"/>
      <c r="AV122" s="1008"/>
      <c r="AW122" s="1008"/>
      <c r="AX122" s="1008"/>
      <c r="AY122" s="1009"/>
      <c r="AZ122" s="986" t="s">
        <v>448</v>
      </c>
      <c r="BA122" s="978"/>
      <c r="BB122" s="978"/>
      <c r="BC122" s="978"/>
      <c r="BD122" s="978"/>
      <c r="BE122" s="978"/>
      <c r="BF122" s="978"/>
      <c r="BG122" s="978"/>
      <c r="BH122" s="978"/>
      <c r="BI122" s="978"/>
      <c r="BJ122" s="978"/>
      <c r="BK122" s="978"/>
      <c r="BL122" s="978"/>
      <c r="BM122" s="978"/>
      <c r="BN122" s="978"/>
      <c r="BO122" s="978"/>
      <c r="BP122" s="979"/>
      <c r="BQ122" s="1012">
        <v>16557148</v>
      </c>
      <c r="BR122" s="1013"/>
      <c r="BS122" s="1013"/>
      <c r="BT122" s="1013"/>
      <c r="BU122" s="1013"/>
      <c r="BV122" s="1013">
        <v>15869368</v>
      </c>
      <c r="BW122" s="1013"/>
      <c r="BX122" s="1013"/>
      <c r="BY122" s="1013"/>
      <c r="BZ122" s="1013"/>
      <c r="CA122" s="1013">
        <v>14955344</v>
      </c>
      <c r="CB122" s="1013"/>
      <c r="CC122" s="1013"/>
      <c r="CD122" s="1013"/>
      <c r="CE122" s="1013"/>
      <c r="CF122" s="1030">
        <v>98.6</v>
      </c>
      <c r="CG122" s="1031"/>
      <c r="CH122" s="1031"/>
      <c r="CI122" s="1031"/>
      <c r="CJ122" s="1031"/>
      <c r="CK122" s="1022"/>
      <c r="CL122" s="1023"/>
      <c r="CM122" s="1023"/>
      <c r="CN122" s="1023"/>
      <c r="CO122" s="1024"/>
      <c r="CP122" s="1032" t="s">
        <v>391</v>
      </c>
      <c r="CQ122" s="1033"/>
      <c r="CR122" s="1033"/>
      <c r="CS122" s="1033"/>
      <c r="CT122" s="1033"/>
      <c r="CU122" s="1033"/>
      <c r="CV122" s="1033"/>
      <c r="CW122" s="1033"/>
      <c r="CX122" s="1033"/>
      <c r="CY122" s="1033"/>
      <c r="CZ122" s="1033"/>
      <c r="DA122" s="1033"/>
      <c r="DB122" s="1033"/>
      <c r="DC122" s="1033"/>
      <c r="DD122" s="1033"/>
      <c r="DE122" s="1033"/>
      <c r="DF122" s="1034"/>
      <c r="DG122" s="938" t="s">
        <v>122</v>
      </c>
      <c r="DH122" s="939"/>
      <c r="DI122" s="939"/>
      <c r="DJ122" s="939"/>
      <c r="DK122" s="939"/>
      <c r="DL122" s="939" t="s">
        <v>122</v>
      </c>
      <c r="DM122" s="939"/>
      <c r="DN122" s="939"/>
      <c r="DO122" s="939"/>
      <c r="DP122" s="939"/>
      <c r="DQ122" s="939" t="s">
        <v>122</v>
      </c>
      <c r="DR122" s="939"/>
      <c r="DS122" s="939"/>
      <c r="DT122" s="939"/>
      <c r="DU122" s="939"/>
      <c r="DV122" s="940" t="s">
        <v>122</v>
      </c>
      <c r="DW122" s="940"/>
      <c r="DX122" s="940"/>
      <c r="DY122" s="940"/>
      <c r="DZ122" s="941"/>
    </row>
    <row r="123" spans="1:130" s="224" customFormat="1" ht="26.25" customHeight="1" x14ac:dyDescent="0.2">
      <c r="A123" s="1070"/>
      <c r="B123" s="962"/>
      <c r="C123" s="935" t="s">
        <v>435</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v>1100</v>
      </c>
      <c r="AB123" s="972"/>
      <c r="AC123" s="972"/>
      <c r="AD123" s="972"/>
      <c r="AE123" s="973"/>
      <c r="AF123" s="974">
        <v>100</v>
      </c>
      <c r="AG123" s="972"/>
      <c r="AH123" s="972"/>
      <c r="AI123" s="972"/>
      <c r="AJ123" s="973"/>
      <c r="AK123" s="974">
        <v>50</v>
      </c>
      <c r="AL123" s="972"/>
      <c r="AM123" s="972"/>
      <c r="AN123" s="972"/>
      <c r="AO123" s="973"/>
      <c r="AP123" s="975">
        <v>0</v>
      </c>
      <c r="AQ123" s="976"/>
      <c r="AR123" s="976"/>
      <c r="AS123" s="976"/>
      <c r="AT123" s="977"/>
      <c r="AU123" s="1010"/>
      <c r="AV123" s="1011"/>
      <c r="AW123" s="1011"/>
      <c r="AX123" s="1011"/>
      <c r="AY123" s="1011"/>
      <c r="AZ123" s="245" t="s">
        <v>178</v>
      </c>
      <c r="BA123" s="245"/>
      <c r="BB123" s="245"/>
      <c r="BC123" s="245"/>
      <c r="BD123" s="245"/>
      <c r="BE123" s="245"/>
      <c r="BF123" s="245"/>
      <c r="BG123" s="245"/>
      <c r="BH123" s="245"/>
      <c r="BI123" s="245"/>
      <c r="BJ123" s="245"/>
      <c r="BK123" s="245"/>
      <c r="BL123" s="245"/>
      <c r="BM123" s="245"/>
      <c r="BN123" s="245"/>
      <c r="BO123" s="990" t="s">
        <v>449</v>
      </c>
      <c r="BP123" s="1018"/>
      <c r="BQ123" s="1076">
        <v>22684937</v>
      </c>
      <c r="BR123" s="1077"/>
      <c r="BS123" s="1077"/>
      <c r="BT123" s="1077"/>
      <c r="BU123" s="1077"/>
      <c r="BV123" s="1077">
        <v>22659427</v>
      </c>
      <c r="BW123" s="1077"/>
      <c r="BX123" s="1077"/>
      <c r="BY123" s="1077"/>
      <c r="BZ123" s="1077"/>
      <c r="CA123" s="1077">
        <v>23150716</v>
      </c>
      <c r="CB123" s="1077"/>
      <c r="CC123" s="1077"/>
      <c r="CD123" s="1077"/>
      <c r="CE123" s="1077"/>
      <c r="CF123" s="1014"/>
      <c r="CG123" s="1015"/>
      <c r="CH123" s="1015"/>
      <c r="CI123" s="1015"/>
      <c r="CJ123" s="1016"/>
      <c r="CK123" s="1022"/>
      <c r="CL123" s="1023"/>
      <c r="CM123" s="1023"/>
      <c r="CN123" s="1023"/>
      <c r="CO123" s="1024"/>
      <c r="CP123" s="1032" t="s">
        <v>389</v>
      </c>
      <c r="CQ123" s="1033"/>
      <c r="CR123" s="1033"/>
      <c r="CS123" s="1033"/>
      <c r="CT123" s="1033"/>
      <c r="CU123" s="1033"/>
      <c r="CV123" s="1033"/>
      <c r="CW123" s="1033"/>
      <c r="CX123" s="1033"/>
      <c r="CY123" s="1033"/>
      <c r="CZ123" s="1033"/>
      <c r="DA123" s="1033"/>
      <c r="DB123" s="1033"/>
      <c r="DC123" s="1033"/>
      <c r="DD123" s="1033"/>
      <c r="DE123" s="1033"/>
      <c r="DF123" s="1034"/>
      <c r="DG123" s="971" t="s">
        <v>122</v>
      </c>
      <c r="DH123" s="972"/>
      <c r="DI123" s="972"/>
      <c r="DJ123" s="972"/>
      <c r="DK123" s="973"/>
      <c r="DL123" s="974" t="s">
        <v>122</v>
      </c>
      <c r="DM123" s="972"/>
      <c r="DN123" s="972"/>
      <c r="DO123" s="972"/>
      <c r="DP123" s="973"/>
      <c r="DQ123" s="974" t="s">
        <v>122</v>
      </c>
      <c r="DR123" s="972"/>
      <c r="DS123" s="972"/>
      <c r="DT123" s="972"/>
      <c r="DU123" s="973"/>
      <c r="DV123" s="975" t="s">
        <v>122</v>
      </c>
      <c r="DW123" s="976"/>
      <c r="DX123" s="976"/>
      <c r="DY123" s="976"/>
      <c r="DZ123" s="977"/>
    </row>
    <row r="124" spans="1:130" s="224" customFormat="1" ht="26.25" customHeight="1" thickBot="1" x14ac:dyDescent="0.25">
      <c r="A124" s="1070"/>
      <c r="B124" s="962"/>
      <c r="C124" s="935" t="s">
        <v>438</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122</v>
      </c>
      <c r="AB124" s="972"/>
      <c r="AC124" s="972"/>
      <c r="AD124" s="972"/>
      <c r="AE124" s="973"/>
      <c r="AF124" s="974" t="s">
        <v>122</v>
      </c>
      <c r="AG124" s="972"/>
      <c r="AH124" s="972"/>
      <c r="AI124" s="972"/>
      <c r="AJ124" s="973"/>
      <c r="AK124" s="974" t="s">
        <v>122</v>
      </c>
      <c r="AL124" s="972"/>
      <c r="AM124" s="972"/>
      <c r="AN124" s="972"/>
      <c r="AO124" s="973"/>
      <c r="AP124" s="975" t="s">
        <v>122</v>
      </c>
      <c r="AQ124" s="976"/>
      <c r="AR124" s="976"/>
      <c r="AS124" s="976"/>
      <c r="AT124" s="977"/>
      <c r="AU124" s="1072" t="s">
        <v>450</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v>37.200000000000003</v>
      </c>
      <c r="BR124" s="1040"/>
      <c r="BS124" s="1040"/>
      <c r="BT124" s="1040"/>
      <c r="BU124" s="1040"/>
      <c r="BV124" s="1040">
        <v>36.299999999999997</v>
      </c>
      <c r="BW124" s="1040"/>
      <c r="BX124" s="1040"/>
      <c r="BY124" s="1040"/>
      <c r="BZ124" s="1040"/>
      <c r="CA124" s="1040">
        <v>27</v>
      </c>
      <c r="CB124" s="1040"/>
      <c r="CC124" s="1040"/>
      <c r="CD124" s="1040"/>
      <c r="CE124" s="1040"/>
      <c r="CF124" s="1041"/>
      <c r="CG124" s="1042"/>
      <c r="CH124" s="1042"/>
      <c r="CI124" s="1042"/>
      <c r="CJ124" s="1043"/>
      <c r="CK124" s="1025"/>
      <c r="CL124" s="1025"/>
      <c r="CM124" s="1025"/>
      <c r="CN124" s="1025"/>
      <c r="CO124" s="1026"/>
      <c r="CP124" s="1032" t="s">
        <v>451</v>
      </c>
      <c r="CQ124" s="1033"/>
      <c r="CR124" s="1033"/>
      <c r="CS124" s="1033"/>
      <c r="CT124" s="1033"/>
      <c r="CU124" s="1033"/>
      <c r="CV124" s="1033"/>
      <c r="CW124" s="1033"/>
      <c r="CX124" s="1033"/>
      <c r="CY124" s="1033"/>
      <c r="CZ124" s="1033"/>
      <c r="DA124" s="1033"/>
      <c r="DB124" s="1033"/>
      <c r="DC124" s="1033"/>
      <c r="DD124" s="1033"/>
      <c r="DE124" s="1033"/>
      <c r="DF124" s="1034"/>
      <c r="DG124" s="1017" t="s">
        <v>122</v>
      </c>
      <c r="DH124" s="999"/>
      <c r="DI124" s="999"/>
      <c r="DJ124" s="999"/>
      <c r="DK124" s="1000"/>
      <c r="DL124" s="998" t="s">
        <v>122</v>
      </c>
      <c r="DM124" s="999"/>
      <c r="DN124" s="999"/>
      <c r="DO124" s="999"/>
      <c r="DP124" s="1000"/>
      <c r="DQ124" s="998" t="s">
        <v>122</v>
      </c>
      <c r="DR124" s="999"/>
      <c r="DS124" s="999"/>
      <c r="DT124" s="999"/>
      <c r="DU124" s="1000"/>
      <c r="DV124" s="1001" t="s">
        <v>122</v>
      </c>
      <c r="DW124" s="1002"/>
      <c r="DX124" s="1002"/>
      <c r="DY124" s="1002"/>
      <c r="DZ124" s="1003"/>
    </row>
    <row r="125" spans="1:130" s="224" customFormat="1" ht="26.25" customHeight="1" x14ac:dyDescent="0.2">
      <c r="A125" s="1070"/>
      <c r="B125" s="962"/>
      <c r="C125" s="935" t="s">
        <v>440</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122</v>
      </c>
      <c r="AB125" s="972"/>
      <c r="AC125" s="972"/>
      <c r="AD125" s="972"/>
      <c r="AE125" s="973"/>
      <c r="AF125" s="974" t="s">
        <v>122</v>
      </c>
      <c r="AG125" s="972"/>
      <c r="AH125" s="972"/>
      <c r="AI125" s="972"/>
      <c r="AJ125" s="973"/>
      <c r="AK125" s="974" t="s">
        <v>122</v>
      </c>
      <c r="AL125" s="972"/>
      <c r="AM125" s="972"/>
      <c r="AN125" s="972"/>
      <c r="AO125" s="973"/>
      <c r="AP125" s="975" t="s">
        <v>122</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452</v>
      </c>
      <c r="CL125" s="1020"/>
      <c r="CM125" s="1020"/>
      <c r="CN125" s="1020"/>
      <c r="CO125" s="1021"/>
      <c r="CP125" s="942" t="s">
        <v>453</v>
      </c>
      <c r="CQ125" s="910"/>
      <c r="CR125" s="910"/>
      <c r="CS125" s="910"/>
      <c r="CT125" s="910"/>
      <c r="CU125" s="910"/>
      <c r="CV125" s="910"/>
      <c r="CW125" s="910"/>
      <c r="CX125" s="910"/>
      <c r="CY125" s="910"/>
      <c r="CZ125" s="910"/>
      <c r="DA125" s="910"/>
      <c r="DB125" s="910"/>
      <c r="DC125" s="910"/>
      <c r="DD125" s="910"/>
      <c r="DE125" s="910"/>
      <c r="DF125" s="911"/>
      <c r="DG125" s="943" t="s">
        <v>122</v>
      </c>
      <c r="DH125" s="944"/>
      <c r="DI125" s="944"/>
      <c r="DJ125" s="944"/>
      <c r="DK125" s="944"/>
      <c r="DL125" s="944" t="s">
        <v>122</v>
      </c>
      <c r="DM125" s="944"/>
      <c r="DN125" s="944"/>
      <c r="DO125" s="944"/>
      <c r="DP125" s="944"/>
      <c r="DQ125" s="944" t="s">
        <v>122</v>
      </c>
      <c r="DR125" s="944"/>
      <c r="DS125" s="944"/>
      <c r="DT125" s="944"/>
      <c r="DU125" s="944"/>
      <c r="DV125" s="945" t="s">
        <v>122</v>
      </c>
      <c r="DW125" s="945"/>
      <c r="DX125" s="945"/>
      <c r="DY125" s="945"/>
      <c r="DZ125" s="946"/>
    </row>
    <row r="126" spans="1:130" s="224" customFormat="1" ht="26.25" customHeight="1" thickBot="1" x14ac:dyDescent="0.25">
      <c r="A126" s="1070"/>
      <c r="B126" s="962"/>
      <c r="C126" s="935" t="s">
        <v>442</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122</v>
      </c>
      <c r="AB126" s="972"/>
      <c r="AC126" s="972"/>
      <c r="AD126" s="972"/>
      <c r="AE126" s="973"/>
      <c r="AF126" s="974" t="s">
        <v>122</v>
      </c>
      <c r="AG126" s="972"/>
      <c r="AH126" s="972"/>
      <c r="AI126" s="972"/>
      <c r="AJ126" s="973"/>
      <c r="AK126" s="974" t="s">
        <v>122</v>
      </c>
      <c r="AL126" s="972"/>
      <c r="AM126" s="972"/>
      <c r="AN126" s="972"/>
      <c r="AO126" s="973"/>
      <c r="AP126" s="975" t="s">
        <v>122</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454</v>
      </c>
      <c r="CQ126" s="936"/>
      <c r="CR126" s="936"/>
      <c r="CS126" s="936"/>
      <c r="CT126" s="936"/>
      <c r="CU126" s="936"/>
      <c r="CV126" s="936"/>
      <c r="CW126" s="936"/>
      <c r="CX126" s="936"/>
      <c r="CY126" s="936"/>
      <c r="CZ126" s="936"/>
      <c r="DA126" s="936"/>
      <c r="DB126" s="936"/>
      <c r="DC126" s="936"/>
      <c r="DD126" s="936"/>
      <c r="DE126" s="936"/>
      <c r="DF126" s="937"/>
      <c r="DG126" s="938" t="s">
        <v>122</v>
      </c>
      <c r="DH126" s="939"/>
      <c r="DI126" s="939"/>
      <c r="DJ126" s="939"/>
      <c r="DK126" s="939"/>
      <c r="DL126" s="939" t="s">
        <v>122</v>
      </c>
      <c r="DM126" s="939"/>
      <c r="DN126" s="939"/>
      <c r="DO126" s="939"/>
      <c r="DP126" s="939"/>
      <c r="DQ126" s="939" t="s">
        <v>122</v>
      </c>
      <c r="DR126" s="939"/>
      <c r="DS126" s="939"/>
      <c r="DT126" s="939"/>
      <c r="DU126" s="939"/>
      <c r="DV126" s="940" t="s">
        <v>122</v>
      </c>
      <c r="DW126" s="940"/>
      <c r="DX126" s="940"/>
      <c r="DY126" s="940"/>
      <c r="DZ126" s="941"/>
    </row>
    <row r="127" spans="1:130" s="224" customFormat="1" ht="26.25" customHeight="1" x14ac:dyDescent="0.2">
      <c r="A127" s="1071"/>
      <c r="B127" s="964"/>
      <c r="C127" s="986" t="s">
        <v>455</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v>1541</v>
      </c>
      <c r="AB127" s="972"/>
      <c r="AC127" s="972"/>
      <c r="AD127" s="972"/>
      <c r="AE127" s="973"/>
      <c r="AF127" s="974">
        <v>2163</v>
      </c>
      <c r="AG127" s="972"/>
      <c r="AH127" s="972"/>
      <c r="AI127" s="972"/>
      <c r="AJ127" s="973"/>
      <c r="AK127" s="974">
        <v>2863</v>
      </c>
      <c r="AL127" s="972"/>
      <c r="AM127" s="972"/>
      <c r="AN127" s="972"/>
      <c r="AO127" s="973"/>
      <c r="AP127" s="975">
        <v>0</v>
      </c>
      <c r="AQ127" s="976"/>
      <c r="AR127" s="976"/>
      <c r="AS127" s="976"/>
      <c r="AT127" s="977"/>
      <c r="AU127" s="226"/>
      <c r="AV127" s="226"/>
      <c r="AW127" s="226"/>
      <c r="AX127" s="1044" t="s">
        <v>456</v>
      </c>
      <c r="AY127" s="1045"/>
      <c r="AZ127" s="1045"/>
      <c r="BA127" s="1045"/>
      <c r="BB127" s="1045"/>
      <c r="BC127" s="1045"/>
      <c r="BD127" s="1045"/>
      <c r="BE127" s="1046"/>
      <c r="BF127" s="1047" t="s">
        <v>457</v>
      </c>
      <c r="BG127" s="1045"/>
      <c r="BH127" s="1045"/>
      <c r="BI127" s="1045"/>
      <c r="BJ127" s="1045"/>
      <c r="BK127" s="1045"/>
      <c r="BL127" s="1046"/>
      <c r="BM127" s="1047" t="s">
        <v>458</v>
      </c>
      <c r="BN127" s="1045"/>
      <c r="BO127" s="1045"/>
      <c r="BP127" s="1045"/>
      <c r="BQ127" s="1045"/>
      <c r="BR127" s="1045"/>
      <c r="BS127" s="1046"/>
      <c r="BT127" s="1047" t="s">
        <v>459</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460</v>
      </c>
      <c r="CQ127" s="936"/>
      <c r="CR127" s="936"/>
      <c r="CS127" s="936"/>
      <c r="CT127" s="936"/>
      <c r="CU127" s="936"/>
      <c r="CV127" s="936"/>
      <c r="CW127" s="936"/>
      <c r="CX127" s="936"/>
      <c r="CY127" s="936"/>
      <c r="CZ127" s="936"/>
      <c r="DA127" s="936"/>
      <c r="DB127" s="936"/>
      <c r="DC127" s="936"/>
      <c r="DD127" s="936"/>
      <c r="DE127" s="936"/>
      <c r="DF127" s="937"/>
      <c r="DG127" s="938" t="s">
        <v>122</v>
      </c>
      <c r="DH127" s="939"/>
      <c r="DI127" s="939"/>
      <c r="DJ127" s="939"/>
      <c r="DK127" s="939"/>
      <c r="DL127" s="939" t="s">
        <v>122</v>
      </c>
      <c r="DM127" s="939"/>
      <c r="DN127" s="939"/>
      <c r="DO127" s="939"/>
      <c r="DP127" s="939"/>
      <c r="DQ127" s="939" t="s">
        <v>122</v>
      </c>
      <c r="DR127" s="939"/>
      <c r="DS127" s="939"/>
      <c r="DT127" s="939"/>
      <c r="DU127" s="939"/>
      <c r="DV127" s="940" t="s">
        <v>122</v>
      </c>
      <c r="DW127" s="940"/>
      <c r="DX127" s="940"/>
      <c r="DY127" s="940"/>
      <c r="DZ127" s="941"/>
    </row>
    <row r="128" spans="1:130" s="224" customFormat="1" ht="26.25" customHeight="1" thickBot="1" x14ac:dyDescent="0.25">
      <c r="A128" s="1054" t="s">
        <v>461</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462</v>
      </c>
      <c r="X128" s="1056"/>
      <c r="Y128" s="1056"/>
      <c r="Z128" s="1057"/>
      <c r="AA128" s="1058">
        <v>95500</v>
      </c>
      <c r="AB128" s="1059"/>
      <c r="AC128" s="1059"/>
      <c r="AD128" s="1059"/>
      <c r="AE128" s="1060"/>
      <c r="AF128" s="1061">
        <v>88854</v>
      </c>
      <c r="AG128" s="1059"/>
      <c r="AH128" s="1059"/>
      <c r="AI128" s="1059"/>
      <c r="AJ128" s="1060"/>
      <c r="AK128" s="1061">
        <v>69730</v>
      </c>
      <c r="AL128" s="1059"/>
      <c r="AM128" s="1059"/>
      <c r="AN128" s="1059"/>
      <c r="AO128" s="1060"/>
      <c r="AP128" s="1062"/>
      <c r="AQ128" s="1063"/>
      <c r="AR128" s="1063"/>
      <c r="AS128" s="1063"/>
      <c r="AT128" s="1064"/>
      <c r="AU128" s="226"/>
      <c r="AV128" s="226"/>
      <c r="AW128" s="226"/>
      <c r="AX128" s="909" t="s">
        <v>463</v>
      </c>
      <c r="AY128" s="910"/>
      <c r="AZ128" s="910"/>
      <c r="BA128" s="910"/>
      <c r="BB128" s="910"/>
      <c r="BC128" s="910"/>
      <c r="BD128" s="910"/>
      <c r="BE128" s="911"/>
      <c r="BF128" s="1065" t="s">
        <v>122</v>
      </c>
      <c r="BG128" s="1066"/>
      <c r="BH128" s="1066"/>
      <c r="BI128" s="1066"/>
      <c r="BJ128" s="1066"/>
      <c r="BK128" s="1066"/>
      <c r="BL128" s="1067"/>
      <c r="BM128" s="1065">
        <v>12.68</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464</v>
      </c>
      <c r="CQ128" s="739"/>
      <c r="CR128" s="739"/>
      <c r="CS128" s="739"/>
      <c r="CT128" s="739"/>
      <c r="CU128" s="739"/>
      <c r="CV128" s="739"/>
      <c r="CW128" s="739"/>
      <c r="CX128" s="739"/>
      <c r="CY128" s="739"/>
      <c r="CZ128" s="739"/>
      <c r="DA128" s="739"/>
      <c r="DB128" s="739"/>
      <c r="DC128" s="739"/>
      <c r="DD128" s="739"/>
      <c r="DE128" s="739"/>
      <c r="DF128" s="1049"/>
      <c r="DG128" s="1050">
        <v>29749</v>
      </c>
      <c r="DH128" s="1051"/>
      <c r="DI128" s="1051"/>
      <c r="DJ128" s="1051"/>
      <c r="DK128" s="1051"/>
      <c r="DL128" s="1051">
        <v>26249</v>
      </c>
      <c r="DM128" s="1051"/>
      <c r="DN128" s="1051"/>
      <c r="DO128" s="1051"/>
      <c r="DP128" s="1051"/>
      <c r="DQ128" s="1051">
        <v>23040</v>
      </c>
      <c r="DR128" s="1051"/>
      <c r="DS128" s="1051"/>
      <c r="DT128" s="1051"/>
      <c r="DU128" s="1051"/>
      <c r="DV128" s="1052">
        <v>0.2</v>
      </c>
      <c r="DW128" s="1052"/>
      <c r="DX128" s="1052"/>
      <c r="DY128" s="1052"/>
      <c r="DZ128" s="1053"/>
    </row>
    <row r="129" spans="1:131" s="224" customFormat="1" ht="26.25" customHeight="1" x14ac:dyDescent="0.2">
      <c r="A129" s="947" t="s">
        <v>103</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465</v>
      </c>
      <c r="X129" s="1084"/>
      <c r="Y129" s="1084"/>
      <c r="Z129" s="1085"/>
      <c r="AA129" s="971">
        <v>16549111</v>
      </c>
      <c r="AB129" s="972"/>
      <c r="AC129" s="972"/>
      <c r="AD129" s="972"/>
      <c r="AE129" s="973"/>
      <c r="AF129" s="974">
        <v>16177296</v>
      </c>
      <c r="AG129" s="972"/>
      <c r="AH129" s="972"/>
      <c r="AI129" s="972"/>
      <c r="AJ129" s="973"/>
      <c r="AK129" s="974">
        <v>16482722</v>
      </c>
      <c r="AL129" s="972"/>
      <c r="AM129" s="972"/>
      <c r="AN129" s="972"/>
      <c r="AO129" s="973"/>
      <c r="AP129" s="1086"/>
      <c r="AQ129" s="1087"/>
      <c r="AR129" s="1087"/>
      <c r="AS129" s="1087"/>
      <c r="AT129" s="1088"/>
      <c r="AU129" s="227"/>
      <c r="AV129" s="227"/>
      <c r="AW129" s="227"/>
      <c r="AX129" s="1078" t="s">
        <v>466</v>
      </c>
      <c r="AY129" s="936"/>
      <c r="AZ129" s="936"/>
      <c r="BA129" s="936"/>
      <c r="BB129" s="936"/>
      <c r="BC129" s="936"/>
      <c r="BD129" s="936"/>
      <c r="BE129" s="937"/>
      <c r="BF129" s="1079" t="s">
        <v>122</v>
      </c>
      <c r="BG129" s="1080"/>
      <c r="BH129" s="1080"/>
      <c r="BI129" s="1080"/>
      <c r="BJ129" s="1080"/>
      <c r="BK129" s="1080"/>
      <c r="BL129" s="1081"/>
      <c r="BM129" s="1079">
        <v>17.68</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467</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468</v>
      </c>
      <c r="X130" s="1084"/>
      <c r="Y130" s="1084"/>
      <c r="Z130" s="1085"/>
      <c r="AA130" s="971">
        <v>1311477</v>
      </c>
      <c r="AB130" s="972"/>
      <c r="AC130" s="972"/>
      <c r="AD130" s="972"/>
      <c r="AE130" s="973"/>
      <c r="AF130" s="974">
        <v>1324787</v>
      </c>
      <c r="AG130" s="972"/>
      <c r="AH130" s="972"/>
      <c r="AI130" s="972"/>
      <c r="AJ130" s="973"/>
      <c r="AK130" s="974">
        <v>1319249</v>
      </c>
      <c r="AL130" s="972"/>
      <c r="AM130" s="972"/>
      <c r="AN130" s="972"/>
      <c r="AO130" s="973"/>
      <c r="AP130" s="1086"/>
      <c r="AQ130" s="1087"/>
      <c r="AR130" s="1087"/>
      <c r="AS130" s="1087"/>
      <c r="AT130" s="1088"/>
      <c r="AU130" s="227"/>
      <c r="AV130" s="227"/>
      <c r="AW130" s="227"/>
      <c r="AX130" s="1078" t="s">
        <v>469</v>
      </c>
      <c r="AY130" s="936"/>
      <c r="AZ130" s="936"/>
      <c r="BA130" s="936"/>
      <c r="BB130" s="936"/>
      <c r="BC130" s="936"/>
      <c r="BD130" s="936"/>
      <c r="BE130" s="937"/>
      <c r="BF130" s="1114">
        <v>4</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470</v>
      </c>
      <c r="X131" s="1121"/>
      <c r="Y131" s="1121"/>
      <c r="Z131" s="1122"/>
      <c r="AA131" s="1017">
        <v>15237634</v>
      </c>
      <c r="AB131" s="999"/>
      <c r="AC131" s="999"/>
      <c r="AD131" s="999"/>
      <c r="AE131" s="1000"/>
      <c r="AF131" s="998">
        <v>14852509</v>
      </c>
      <c r="AG131" s="999"/>
      <c r="AH131" s="999"/>
      <c r="AI131" s="999"/>
      <c r="AJ131" s="1000"/>
      <c r="AK131" s="998">
        <v>15163473</v>
      </c>
      <c r="AL131" s="999"/>
      <c r="AM131" s="999"/>
      <c r="AN131" s="999"/>
      <c r="AO131" s="1000"/>
      <c r="AP131" s="1123"/>
      <c r="AQ131" s="1124"/>
      <c r="AR131" s="1124"/>
      <c r="AS131" s="1124"/>
      <c r="AT131" s="1125"/>
      <c r="AU131" s="227"/>
      <c r="AV131" s="227"/>
      <c r="AW131" s="227"/>
      <c r="AX131" s="1096" t="s">
        <v>471</v>
      </c>
      <c r="AY131" s="739"/>
      <c r="AZ131" s="739"/>
      <c r="BA131" s="739"/>
      <c r="BB131" s="739"/>
      <c r="BC131" s="739"/>
      <c r="BD131" s="739"/>
      <c r="BE131" s="1049"/>
      <c r="BF131" s="1097">
        <v>27</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472</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473</v>
      </c>
      <c r="W132" s="1107"/>
      <c r="X132" s="1107"/>
      <c r="Y132" s="1107"/>
      <c r="Z132" s="1108"/>
      <c r="AA132" s="1109">
        <v>3.9182132869999999</v>
      </c>
      <c r="AB132" s="1110"/>
      <c r="AC132" s="1110"/>
      <c r="AD132" s="1110"/>
      <c r="AE132" s="1111"/>
      <c r="AF132" s="1112">
        <v>3.9569476109999999</v>
      </c>
      <c r="AG132" s="1110"/>
      <c r="AH132" s="1110"/>
      <c r="AI132" s="1110"/>
      <c r="AJ132" s="1111"/>
      <c r="AK132" s="1112">
        <v>4.1583679409999998</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474</v>
      </c>
      <c r="W133" s="1090"/>
      <c r="X133" s="1090"/>
      <c r="Y133" s="1090"/>
      <c r="Z133" s="1091"/>
      <c r="AA133" s="1092">
        <v>3.9</v>
      </c>
      <c r="AB133" s="1093"/>
      <c r="AC133" s="1093"/>
      <c r="AD133" s="1093"/>
      <c r="AE133" s="1094"/>
      <c r="AF133" s="1092">
        <v>4</v>
      </c>
      <c r="AG133" s="1093"/>
      <c r="AH133" s="1093"/>
      <c r="AI133" s="1093"/>
      <c r="AJ133" s="1094"/>
      <c r="AK133" s="1092">
        <v>4</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J2fL5+4asM8Jtm34PHCjWMeXao653AQzu3We0xNQiqS64O9g8wKv9wGC5C9aaXvL4QKNZEu1CR1f/W+sxkD+cQ==" saltValue="ZuhhWlkLYJaQn3G2VDWE8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475</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KPGkvJsu75jdn36f915eZWUzlpWJ/UIX5fJvK60xQ3/x0f0IcDs67zwUU+ghqjyoJXErpQg0E7nhb/NxJCoe+Q==" saltValue="VsHY8MFCl9ErFGBN7BNac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q1lkiV7uXEW04cBmex71jbslVkC6Qv5vvrYD45O7Ku7hCOycbb+jrUEdizG6SUIi29/Qm+hXqG4awlhJXouUrw==" saltValue="GZLx8Yd5WpdRaKaJThVpU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477</v>
      </c>
      <c r="AL6" s="260"/>
      <c r="AM6" s="260"/>
      <c r="AN6" s="260"/>
    </row>
    <row r="7" spans="1:46" ht="13.5" customHeight="1" x14ac:dyDescent="0.2">
      <c r="A7" s="259"/>
      <c r="AK7" s="262"/>
      <c r="AL7" s="263"/>
      <c r="AM7" s="263"/>
      <c r="AN7" s="264"/>
      <c r="AO7" s="1127" t="s">
        <v>478</v>
      </c>
      <c r="AP7" s="265"/>
      <c r="AQ7" s="266" t="s">
        <v>479</v>
      </c>
      <c r="AR7" s="267"/>
    </row>
    <row r="8" spans="1:46" ht="13.2" x14ac:dyDescent="0.2">
      <c r="A8" s="259"/>
      <c r="AK8" s="268"/>
      <c r="AL8" s="269"/>
      <c r="AM8" s="269"/>
      <c r="AN8" s="270"/>
      <c r="AO8" s="1128"/>
      <c r="AP8" s="271" t="s">
        <v>480</v>
      </c>
      <c r="AQ8" s="272" t="s">
        <v>481</v>
      </c>
      <c r="AR8" s="273" t="s">
        <v>482</v>
      </c>
    </row>
    <row r="9" spans="1:46" ht="13.2" x14ac:dyDescent="0.2">
      <c r="A9" s="259"/>
      <c r="AK9" s="1129" t="s">
        <v>483</v>
      </c>
      <c r="AL9" s="1130"/>
      <c r="AM9" s="1130"/>
      <c r="AN9" s="1131"/>
      <c r="AO9" s="274">
        <v>4594904</v>
      </c>
      <c r="AP9" s="274">
        <v>61597</v>
      </c>
      <c r="AQ9" s="275">
        <v>66486</v>
      </c>
      <c r="AR9" s="276">
        <v>-7.4</v>
      </c>
    </row>
    <row r="10" spans="1:46" ht="13.5" customHeight="1" x14ac:dyDescent="0.2">
      <c r="A10" s="259"/>
      <c r="AK10" s="1129" t="s">
        <v>484</v>
      </c>
      <c r="AL10" s="1130"/>
      <c r="AM10" s="1130"/>
      <c r="AN10" s="1131"/>
      <c r="AO10" s="277">
        <v>71970</v>
      </c>
      <c r="AP10" s="277">
        <v>965</v>
      </c>
      <c r="AQ10" s="278">
        <v>6147</v>
      </c>
      <c r="AR10" s="279">
        <v>-84.3</v>
      </c>
    </row>
    <row r="11" spans="1:46" ht="13.5" customHeight="1" x14ac:dyDescent="0.2">
      <c r="A11" s="259"/>
      <c r="AK11" s="1129" t="s">
        <v>485</v>
      </c>
      <c r="AL11" s="1130"/>
      <c r="AM11" s="1130"/>
      <c r="AN11" s="1131"/>
      <c r="AO11" s="277">
        <v>57322</v>
      </c>
      <c r="AP11" s="277">
        <v>768</v>
      </c>
      <c r="AQ11" s="278">
        <v>1219</v>
      </c>
      <c r="AR11" s="279">
        <v>-37</v>
      </c>
    </row>
    <row r="12" spans="1:46" ht="13.5" customHeight="1" x14ac:dyDescent="0.2">
      <c r="A12" s="259"/>
      <c r="AK12" s="1129" t="s">
        <v>486</v>
      </c>
      <c r="AL12" s="1130"/>
      <c r="AM12" s="1130"/>
      <c r="AN12" s="1131"/>
      <c r="AO12" s="277" t="s">
        <v>487</v>
      </c>
      <c r="AP12" s="277" t="s">
        <v>487</v>
      </c>
      <c r="AQ12" s="278">
        <v>9</v>
      </c>
      <c r="AR12" s="279" t="s">
        <v>487</v>
      </c>
    </row>
    <row r="13" spans="1:46" ht="13.5" customHeight="1" x14ac:dyDescent="0.2">
      <c r="A13" s="259"/>
      <c r="AK13" s="1129" t="s">
        <v>488</v>
      </c>
      <c r="AL13" s="1130"/>
      <c r="AM13" s="1130"/>
      <c r="AN13" s="1131"/>
      <c r="AO13" s="277">
        <v>219665</v>
      </c>
      <c r="AP13" s="277">
        <v>2945</v>
      </c>
      <c r="AQ13" s="278">
        <v>2955</v>
      </c>
      <c r="AR13" s="279">
        <v>-0.3</v>
      </c>
    </row>
    <row r="14" spans="1:46" ht="13.5" customHeight="1" x14ac:dyDescent="0.2">
      <c r="A14" s="259"/>
      <c r="AK14" s="1129" t="s">
        <v>489</v>
      </c>
      <c r="AL14" s="1130"/>
      <c r="AM14" s="1130"/>
      <c r="AN14" s="1131"/>
      <c r="AO14" s="277">
        <v>73692</v>
      </c>
      <c r="AP14" s="277">
        <v>988</v>
      </c>
      <c r="AQ14" s="278">
        <v>1434</v>
      </c>
      <c r="AR14" s="279">
        <v>-31.1</v>
      </c>
    </row>
    <row r="15" spans="1:46" ht="13.5" customHeight="1" x14ac:dyDescent="0.2">
      <c r="A15" s="259"/>
      <c r="AK15" s="1132" t="s">
        <v>490</v>
      </c>
      <c r="AL15" s="1133"/>
      <c r="AM15" s="1133"/>
      <c r="AN15" s="1134"/>
      <c r="AO15" s="277">
        <v>-273114</v>
      </c>
      <c r="AP15" s="277">
        <v>-3661</v>
      </c>
      <c r="AQ15" s="278">
        <v>-3102</v>
      </c>
      <c r="AR15" s="279">
        <v>18</v>
      </c>
    </row>
    <row r="16" spans="1:46" ht="13.2" x14ac:dyDescent="0.2">
      <c r="A16" s="259"/>
      <c r="AK16" s="1132" t="s">
        <v>178</v>
      </c>
      <c r="AL16" s="1133"/>
      <c r="AM16" s="1133"/>
      <c r="AN16" s="1134"/>
      <c r="AO16" s="277">
        <v>4744439</v>
      </c>
      <c r="AP16" s="277">
        <v>63602</v>
      </c>
      <c r="AQ16" s="278">
        <v>75147</v>
      </c>
      <c r="AR16" s="279">
        <v>-15.4</v>
      </c>
    </row>
    <row r="17" spans="1:46" ht="13.2" x14ac:dyDescent="0.2">
      <c r="A17" s="259"/>
    </row>
    <row r="18" spans="1:46" ht="13.2" x14ac:dyDescent="0.2">
      <c r="A18" s="259"/>
      <c r="AQ18" s="280"/>
      <c r="AR18" s="280"/>
    </row>
    <row r="19" spans="1:46" ht="13.2" x14ac:dyDescent="0.2">
      <c r="A19" s="259"/>
      <c r="AK19" s="255" t="s">
        <v>491</v>
      </c>
    </row>
    <row r="20" spans="1:46" ht="13.2" x14ac:dyDescent="0.2">
      <c r="A20" s="259"/>
      <c r="AK20" s="281"/>
      <c r="AL20" s="282"/>
      <c r="AM20" s="282"/>
      <c r="AN20" s="283"/>
      <c r="AO20" s="284" t="s">
        <v>492</v>
      </c>
      <c r="AP20" s="285" t="s">
        <v>493</v>
      </c>
      <c r="AQ20" s="286" t="s">
        <v>494</v>
      </c>
      <c r="AR20" s="287"/>
    </row>
    <row r="21" spans="1:46" s="260" customFormat="1" ht="13.2" x14ac:dyDescent="0.2">
      <c r="A21" s="288"/>
      <c r="AK21" s="1135" t="s">
        <v>495</v>
      </c>
      <c r="AL21" s="1136"/>
      <c r="AM21" s="1136"/>
      <c r="AN21" s="1137"/>
      <c r="AO21" s="289">
        <v>5.34</v>
      </c>
      <c r="AP21" s="290">
        <v>6.62</v>
      </c>
      <c r="AQ21" s="291">
        <v>-1.28</v>
      </c>
      <c r="AS21" s="292"/>
      <c r="AT21" s="288"/>
    </row>
    <row r="22" spans="1:46" s="260" customFormat="1" ht="13.2" x14ac:dyDescent="0.2">
      <c r="A22" s="288"/>
      <c r="AK22" s="1135" t="s">
        <v>496</v>
      </c>
      <c r="AL22" s="1136"/>
      <c r="AM22" s="1136"/>
      <c r="AN22" s="1137"/>
      <c r="AO22" s="293">
        <v>100.5</v>
      </c>
      <c r="AP22" s="294">
        <v>98.3</v>
      </c>
      <c r="AQ22" s="295">
        <v>2.2000000000000002</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497</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498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499</v>
      </c>
      <c r="AL29" s="260"/>
      <c r="AM29" s="260"/>
      <c r="AN29" s="260"/>
      <c r="AS29" s="302"/>
    </row>
    <row r="30" spans="1:46" ht="13.5" customHeight="1" x14ac:dyDescent="0.2">
      <c r="A30" s="259"/>
      <c r="AK30" s="262"/>
      <c r="AL30" s="263"/>
      <c r="AM30" s="263"/>
      <c r="AN30" s="264"/>
      <c r="AO30" s="1127" t="s">
        <v>478</v>
      </c>
      <c r="AP30" s="265"/>
      <c r="AQ30" s="266" t="s">
        <v>479</v>
      </c>
      <c r="AR30" s="267"/>
    </row>
    <row r="31" spans="1:46" ht="13.2" x14ac:dyDescent="0.2">
      <c r="A31" s="259"/>
      <c r="AK31" s="268"/>
      <c r="AL31" s="269"/>
      <c r="AM31" s="269"/>
      <c r="AN31" s="270"/>
      <c r="AO31" s="1128"/>
      <c r="AP31" s="271" t="s">
        <v>480</v>
      </c>
      <c r="AQ31" s="272" t="s">
        <v>481</v>
      </c>
      <c r="AR31" s="273" t="s">
        <v>482</v>
      </c>
    </row>
    <row r="32" spans="1:46" ht="27" customHeight="1" x14ac:dyDescent="0.2">
      <c r="A32" s="259"/>
      <c r="AK32" s="1143" t="s">
        <v>500</v>
      </c>
      <c r="AL32" s="1144"/>
      <c r="AM32" s="1144"/>
      <c r="AN32" s="1145"/>
      <c r="AO32" s="303">
        <v>1967192</v>
      </c>
      <c r="AP32" s="303">
        <v>26371</v>
      </c>
      <c r="AQ32" s="304">
        <v>34847</v>
      </c>
      <c r="AR32" s="305">
        <v>-24.3</v>
      </c>
    </row>
    <row r="33" spans="1:46" ht="13.5" customHeight="1" x14ac:dyDescent="0.2">
      <c r="A33" s="259"/>
      <c r="AK33" s="1143" t="s">
        <v>501</v>
      </c>
      <c r="AL33" s="1144"/>
      <c r="AM33" s="1144"/>
      <c r="AN33" s="1145"/>
      <c r="AO33" s="303" t="s">
        <v>487</v>
      </c>
      <c r="AP33" s="303" t="s">
        <v>487</v>
      </c>
      <c r="AQ33" s="304" t="s">
        <v>487</v>
      </c>
      <c r="AR33" s="305" t="s">
        <v>487</v>
      </c>
    </row>
    <row r="34" spans="1:46" ht="27" customHeight="1" x14ac:dyDescent="0.2">
      <c r="A34" s="259"/>
      <c r="AK34" s="1143" t="s">
        <v>502</v>
      </c>
      <c r="AL34" s="1144"/>
      <c r="AM34" s="1144"/>
      <c r="AN34" s="1145"/>
      <c r="AO34" s="303" t="s">
        <v>487</v>
      </c>
      <c r="AP34" s="303" t="s">
        <v>487</v>
      </c>
      <c r="AQ34" s="304">
        <v>5</v>
      </c>
      <c r="AR34" s="305" t="s">
        <v>487</v>
      </c>
    </row>
    <row r="35" spans="1:46" ht="27" customHeight="1" x14ac:dyDescent="0.2">
      <c r="A35" s="259"/>
      <c r="AK35" s="1143" t="s">
        <v>503</v>
      </c>
      <c r="AL35" s="1144"/>
      <c r="AM35" s="1144"/>
      <c r="AN35" s="1145"/>
      <c r="AO35" s="303">
        <v>39227</v>
      </c>
      <c r="AP35" s="303">
        <v>526</v>
      </c>
      <c r="AQ35" s="304">
        <v>8260</v>
      </c>
      <c r="AR35" s="305">
        <v>-93.6</v>
      </c>
    </row>
    <row r="36" spans="1:46" ht="27" customHeight="1" x14ac:dyDescent="0.2">
      <c r="A36" s="259"/>
      <c r="AK36" s="1143" t="s">
        <v>504</v>
      </c>
      <c r="AL36" s="1144"/>
      <c r="AM36" s="1144"/>
      <c r="AN36" s="1145"/>
      <c r="AO36" s="303">
        <v>10200</v>
      </c>
      <c r="AP36" s="303">
        <v>137</v>
      </c>
      <c r="AQ36" s="304">
        <v>1689</v>
      </c>
      <c r="AR36" s="305">
        <v>-91.9</v>
      </c>
    </row>
    <row r="37" spans="1:46" ht="13.5" customHeight="1" x14ac:dyDescent="0.2">
      <c r="A37" s="259"/>
      <c r="AK37" s="1143" t="s">
        <v>505</v>
      </c>
      <c r="AL37" s="1144"/>
      <c r="AM37" s="1144"/>
      <c r="AN37" s="1145"/>
      <c r="AO37" s="303">
        <v>2913</v>
      </c>
      <c r="AP37" s="303">
        <v>39</v>
      </c>
      <c r="AQ37" s="304">
        <v>748</v>
      </c>
      <c r="AR37" s="305">
        <v>-94.8</v>
      </c>
    </row>
    <row r="38" spans="1:46" ht="27" customHeight="1" x14ac:dyDescent="0.2">
      <c r="A38" s="259"/>
      <c r="AK38" s="1146" t="s">
        <v>506</v>
      </c>
      <c r="AL38" s="1147"/>
      <c r="AM38" s="1147"/>
      <c r="AN38" s="1148"/>
      <c r="AO38" s="306" t="s">
        <v>487</v>
      </c>
      <c r="AP38" s="306" t="s">
        <v>487</v>
      </c>
      <c r="AQ38" s="307">
        <v>1</v>
      </c>
      <c r="AR38" s="295" t="s">
        <v>487</v>
      </c>
      <c r="AS38" s="302"/>
    </row>
    <row r="39" spans="1:46" ht="13.2" x14ac:dyDescent="0.2">
      <c r="A39" s="259"/>
      <c r="AK39" s="1146" t="s">
        <v>507</v>
      </c>
      <c r="AL39" s="1147"/>
      <c r="AM39" s="1147"/>
      <c r="AN39" s="1148"/>
      <c r="AO39" s="303">
        <v>-69730</v>
      </c>
      <c r="AP39" s="303">
        <v>-935</v>
      </c>
      <c r="AQ39" s="304">
        <v>-5762</v>
      </c>
      <c r="AR39" s="305">
        <v>-83.8</v>
      </c>
      <c r="AS39" s="302"/>
    </row>
    <row r="40" spans="1:46" ht="27" customHeight="1" x14ac:dyDescent="0.2">
      <c r="A40" s="259"/>
      <c r="AK40" s="1143" t="s">
        <v>508</v>
      </c>
      <c r="AL40" s="1144"/>
      <c r="AM40" s="1144"/>
      <c r="AN40" s="1145"/>
      <c r="AO40" s="303">
        <v>-1319249</v>
      </c>
      <c r="AP40" s="303">
        <v>-17685</v>
      </c>
      <c r="AQ40" s="304">
        <v>-27609</v>
      </c>
      <c r="AR40" s="305">
        <v>-35.9</v>
      </c>
      <c r="AS40" s="302"/>
    </row>
    <row r="41" spans="1:46" ht="13.2" x14ac:dyDescent="0.2">
      <c r="A41" s="259"/>
      <c r="AK41" s="1149" t="s">
        <v>288</v>
      </c>
      <c r="AL41" s="1150"/>
      <c r="AM41" s="1150"/>
      <c r="AN41" s="1151"/>
      <c r="AO41" s="303">
        <v>630553</v>
      </c>
      <c r="AP41" s="303">
        <v>8453</v>
      </c>
      <c r="AQ41" s="304">
        <v>12179</v>
      </c>
      <c r="AR41" s="305">
        <v>-30.6</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509</v>
      </c>
    </row>
    <row r="48" spans="1:46" ht="13.2" x14ac:dyDescent="0.2">
      <c r="A48" s="259"/>
      <c r="AK48" s="313" t="s">
        <v>510</v>
      </c>
      <c r="AL48" s="313"/>
      <c r="AM48" s="313"/>
      <c r="AN48" s="313"/>
      <c r="AO48" s="313"/>
      <c r="AP48" s="313"/>
      <c r="AQ48" s="314"/>
      <c r="AR48" s="313"/>
    </row>
    <row r="49" spans="1:44" ht="13.5" customHeight="1" x14ac:dyDescent="0.2">
      <c r="A49" s="259"/>
      <c r="AK49" s="315"/>
      <c r="AL49" s="316"/>
      <c r="AM49" s="1138" t="s">
        <v>478</v>
      </c>
      <c r="AN49" s="1140" t="s">
        <v>511</v>
      </c>
      <c r="AO49" s="1141"/>
      <c r="AP49" s="1141"/>
      <c r="AQ49" s="1141"/>
      <c r="AR49" s="1142"/>
    </row>
    <row r="50" spans="1:44" ht="13.2" x14ac:dyDescent="0.2">
      <c r="A50" s="259"/>
      <c r="AK50" s="317"/>
      <c r="AL50" s="318"/>
      <c r="AM50" s="1139"/>
      <c r="AN50" s="319" t="s">
        <v>512</v>
      </c>
      <c r="AO50" s="320" t="s">
        <v>513</v>
      </c>
      <c r="AP50" s="321" t="s">
        <v>514</v>
      </c>
      <c r="AQ50" s="322" t="s">
        <v>515</v>
      </c>
      <c r="AR50" s="323" t="s">
        <v>516</v>
      </c>
    </row>
    <row r="51" spans="1:44" ht="13.2" x14ac:dyDescent="0.2">
      <c r="A51" s="259"/>
      <c r="AK51" s="315" t="s">
        <v>517</v>
      </c>
      <c r="AL51" s="316"/>
      <c r="AM51" s="324">
        <v>2813122</v>
      </c>
      <c r="AN51" s="325">
        <v>37691</v>
      </c>
      <c r="AO51" s="326">
        <v>17.600000000000001</v>
      </c>
      <c r="AP51" s="327">
        <v>45588</v>
      </c>
      <c r="AQ51" s="328">
        <v>8.6999999999999993</v>
      </c>
      <c r="AR51" s="329">
        <v>8.9</v>
      </c>
    </row>
    <row r="52" spans="1:44" ht="13.2" x14ac:dyDescent="0.2">
      <c r="A52" s="259"/>
      <c r="AK52" s="330"/>
      <c r="AL52" s="331" t="s">
        <v>518</v>
      </c>
      <c r="AM52" s="332">
        <v>2462549</v>
      </c>
      <c r="AN52" s="333">
        <v>32994</v>
      </c>
      <c r="AO52" s="334">
        <v>57.3</v>
      </c>
      <c r="AP52" s="335">
        <v>24150</v>
      </c>
      <c r="AQ52" s="336">
        <v>3.4</v>
      </c>
      <c r="AR52" s="337">
        <v>53.9</v>
      </c>
    </row>
    <row r="53" spans="1:44" ht="13.2" x14ac:dyDescent="0.2">
      <c r="A53" s="259"/>
      <c r="AK53" s="315" t="s">
        <v>519</v>
      </c>
      <c r="AL53" s="316"/>
      <c r="AM53" s="324">
        <v>5392952</v>
      </c>
      <c r="AN53" s="325">
        <v>71997</v>
      </c>
      <c r="AO53" s="326">
        <v>91</v>
      </c>
      <c r="AP53" s="327">
        <v>45483</v>
      </c>
      <c r="AQ53" s="328">
        <v>-0.2</v>
      </c>
      <c r="AR53" s="329">
        <v>91.2</v>
      </c>
    </row>
    <row r="54" spans="1:44" ht="13.2" x14ac:dyDescent="0.2">
      <c r="A54" s="259"/>
      <c r="AK54" s="330"/>
      <c r="AL54" s="331" t="s">
        <v>518</v>
      </c>
      <c r="AM54" s="332">
        <v>4831934</v>
      </c>
      <c r="AN54" s="333">
        <v>64507</v>
      </c>
      <c r="AO54" s="334">
        <v>95.5</v>
      </c>
      <c r="AP54" s="335">
        <v>24241</v>
      </c>
      <c r="AQ54" s="336">
        <v>0.4</v>
      </c>
      <c r="AR54" s="337">
        <v>95.1</v>
      </c>
    </row>
    <row r="55" spans="1:44" ht="13.2" x14ac:dyDescent="0.2">
      <c r="A55" s="259"/>
      <c r="AK55" s="315" t="s">
        <v>520</v>
      </c>
      <c r="AL55" s="316"/>
      <c r="AM55" s="324">
        <v>2593450</v>
      </c>
      <c r="AN55" s="325">
        <v>34603</v>
      </c>
      <c r="AO55" s="326">
        <v>-51.9</v>
      </c>
      <c r="AP55" s="327">
        <v>45945</v>
      </c>
      <c r="AQ55" s="328">
        <v>1</v>
      </c>
      <c r="AR55" s="329">
        <v>-52.9</v>
      </c>
    </row>
    <row r="56" spans="1:44" ht="13.2" x14ac:dyDescent="0.2">
      <c r="A56" s="259"/>
      <c r="AK56" s="330"/>
      <c r="AL56" s="331" t="s">
        <v>518</v>
      </c>
      <c r="AM56" s="332">
        <v>2053636</v>
      </c>
      <c r="AN56" s="333">
        <v>27401</v>
      </c>
      <c r="AO56" s="334">
        <v>-57.5</v>
      </c>
      <c r="AP56" s="335">
        <v>25180</v>
      </c>
      <c r="AQ56" s="336">
        <v>3.9</v>
      </c>
      <c r="AR56" s="337">
        <v>-61.4</v>
      </c>
    </row>
    <row r="57" spans="1:44" ht="13.2" x14ac:dyDescent="0.2">
      <c r="A57" s="259"/>
      <c r="AK57" s="315" t="s">
        <v>521</v>
      </c>
      <c r="AL57" s="316"/>
      <c r="AM57" s="324">
        <v>2430843</v>
      </c>
      <c r="AN57" s="325">
        <v>32541</v>
      </c>
      <c r="AO57" s="326">
        <v>-6</v>
      </c>
      <c r="AP57" s="327">
        <v>44475</v>
      </c>
      <c r="AQ57" s="328">
        <v>-3.2</v>
      </c>
      <c r="AR57" s="329">
        <v>-2.8</v>
      </c>
    </row>
    <row r="58" spans="1:44" ht="13.2" x14ac:dyDescent="0.2">
      <c r="A58" s="259"/>
      <c r="AK58" s="330"/>
      <c r="AL58" s="331" t="s">
        <v>518</v>
      </c>
      <c r="AM58" s="332">
        <v>2049683</v>
      </c>
      <c r="AN58" s="333">
        <v>27438</v>
      </c>
      <c r="AO58" s="334">
        <v>0.1</v>
      </c>
      <c r="AP58" s="335">
        <v>24780</v>
      </c>
      <c r="AQ58" s="336">
        <v>-1.6</v>
      </c>
      <c r="AR58" s="337">
        <v>1.7</v>
      </c>
    </row>
    <row r="59" spans="1:44" ht="13.2" x14ac:dyDescent="0.2">
      <c r="A59" s="259"/>
      <c r="AK59" s="315" t="s">
        <v>522</v>
      </c>
      <c r="AL59" s="316"/>
      <c r="AM59" s="324">
        <v>2565450</v>
      </c>
      <c r="AN59" s="325">
        <v>34391</v>
      </c>
      <c r="AO59" s="326">
        <v>5.7</v>
      </c>
      <c r="AP59" s="327">
        <v>45982</v>
      </c>
      <c r="AQ59" s="328">
        <v>3.4</v>
      </c>
      <c r="AR59" s="329">
        <v>2.2999999999999998</v>
      </c>
    </row>
    <row r="60" spans="1:44" ht="13.2" x14ac:dyDescent="0.2">
      <c r="A60" s="259"/>
      <c r="AK60" s="330"/>
      <c r="AL60" s="331" t="s">
        <v>518</v>
      </c>
      <c r="AM60" s="332">
        <v>1661184</v>
      </c>
      <c r="AN60" s="333">
        <v>22269</v>
      </c>
      <c r="AO60" s="334">
        <v>-18.8</v>
      </c>
      <c r="AP60" s="335">
        <v>25583</v>
      </c>
      <c r="AQ60" s="336">
        <v>3.2</v>
      </c>
      <c r="AR60" s="337">
        <v>-22</v>
      </c>
    </row>
    <row r="61" spans="1:44" ht="13.2" x14ac:dyDescent="0.2">
      <c r="A61" s="259"/>
      <c r="AK61" s="315" t="s">
        <v>523</v>
      </c>
      <c r="AL61" s="338"/>
      <c r="AM61" s="324">
        <v>3159163</v>
      </c>
      <c r="AN61" s="325">
        <v>42245</v>
      </c>
      <c r="AO61" s="326">
        <v>11.3</v>
      </c>
      <c r="AP61" s="327">
        <v>45495</v>
      </c>
      <c r="AQ61" s="339">
        <v>1.9</v>
      </c>
      <c r="AR61" s="329">
        <v>9.4</v>
      </c>
    </row>
    <row r="62" spans="1:44" ht="13.2" x14ac:dyDescent="0.2">
      <c r="A62" s="259"/>
      <c r="AK62" s="330"/>
      <c r="AL62" s="331" t="s">
        <v>518</v>
      </c>
      <c r="AM62" s="332">
        <v>2611797</v>
      </c>
      <c r="AN62" s="333">
        <v>34922</v>
      </c>
      <c r="AO62" s="334">
        <v>15.3</v>
      </c>
      <c r="AP62" s="335">
        <v>24787</v>
      </c>
      <c r="AQ62" s="336">
        <v>1.9</v>
      </c>
      <c r="AR62" s="337">
        <v>13.4</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6x0N6gPMlJgq2vml77gcTdLiyyVq1k0ZvE05lex/P6dZdacxZPUy67ThDvORntvfvWBQMAVkSWhK5uvGMSNukw==" saltValue="jb7cCgZl7noUUeU5DwVuq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475</v>
      </c>
    </row>
    <row r="121" spans="125:125" ht="13.5" hidden="1" customHeight="1" x14ac:dyDescent="0.2">
      <c r="DU121" s="253"/>
    </row>
  </sheetData>
  <sheetProtection algorithmName="SHA-512" hashValue="vkGqkW2GFACm6vSXYWOUm8IiTvXrcbT7+/FRQ2dd1yFdnTAK9XNaquCdJhMUY3G1gYzJan+swUv1oTa927AcZA==" saltValue="QV5kuWK5lxiZbJy4yAirP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2" zoomScale="70" zoomScaleNormal="70" zoomScaleSheetLayoutView="55" workbookViewId="0">
      <selection activeCell="A2" sqref="A2"/>
    </sheetView>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475</v>
      </c>
    </row>
  </sheetData>
  <sheetProtection algorithmName="SHA-512" hashValue="oCltPIgGbWfH/hqAYF9MshdndxrrCMj3EvjpE39p7tsuwgoSAiRhu20CtpKcSlQu+AEXiPoixpMOeEooq4Or5w==" saltValue="Ae7W7HulJfCPIQ+k7Yoaq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52" t="s">
        <v>3</v>
      </c>
      <c r="D47" s="1152"/>
      <c r="E47" s="1153"/>
      <c r="F47" s="11">
        <v>9.6999999999999993</v>
      </c>
      <c r="G47" s="12">
        <v>8.14</v>
      </c>
      <c r="H47" s="12">
        <v>7.16</v>
      </c>
      <c r="I47" s="12">
        <v>7.73</v>
      </c>
      <c r="J47" s="13">
        <v>10.71</v>
      </c>
    </row>
    <row r="48" spans="2:10" ht="57.75" customHeight="1" x14ac:dyDescent="0.2">
      <c r="B48" s="14"/>
      <c r="C48" s="1154" t="s">
        <v>4</v>
      </c>
      <c r="D48" s="1154"/>
      <c r="E48" s="1155"/>
      <c r="F48" s="15">
        <v>4.45</v>
      </c>
      <c r="G48" s="16">
        <v>7.44</v>
      </c>
      <c r="H48" s="16">
        <v>12.81</v>
      </c>
      <c r="I48" s="16">
        <v>14.47</v>
      </c>
      <c r="J48" s="17">
        <v>10.58</v>
      </c>
    </row>
    <row r="49" spans="2:10" ht="57.75" customHeight="1" thickBot="1" x14ac:dyDescent="0.25">
      <c r="B49" s="18"/>
      <c r="C49" s="1156" t="s">
        <v>5</v>
      </c>
      <c r="D49" s="1156"/>
      <c r="E49" s="1157"/>
      <c r="F49" s="19" t="s">
        <v>530</v>
      </c>
      <c r="G49" s="20">
        <v>1.46</v>
      </c>
      <c r="H49" s="20">
        <v>4.91</v>
      </c>
      <c r="I49" s="20">
        <v>1.78</v>
      </c>
      <c r="J49" s="21" t="s">
        <v>531</v>
      </c>
    </row>
    <row r="50" spans="2:10" ht="13.2" x14ac:dyDescent="0.2"/>
  </sheetData>
  <sheetProtection algorithmName="SHA-512" hashValue="gUovHiDVYBm8ESA3Whe2+vJTDEF+4By38CViY2oYraJb+IWjbTXLvyfThE1x5a4f8A1BZPVnxO14Qa18ch1e2w==" saltValue="R+5eb+wkG8qli68TwTVPf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2025-03-13T02:38:25Z</cp:lastPrinted>
  <dcterms:created xsi:type="dcterms:W3CDTF">2025-02-19T01:53:58Z</dcterms:created>
  <dcterms:modified xsi:type="dcterms:W3CDTF">2025-09-12T04:39:32Z</dcterms:modified>
  <cp:category/>
</cp:coreProperties>
</file>