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AEA75A61-EF32-492B-AAE2-FE23D56C4CC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W37" i="10"/>
  <c r="E37" i="10"/>
  <c r="C37" i="10"/>
  <c r="DG36" i="10"/>
  <c r="CQ36" i="10"/>
  <c r="BY36" i="10"/>
  <c r="BE36" i="10"/>
  <c r="AM36" i="10"/>
  <c r="W36" i="10"/>
  <c r="E36" i="10"/>
  <c r="C36" i="10" s="1"/>
  <c r="U34" i="10" s="1"/>
  <c r="U35" i="10" s="1"/>
  <c r="DG35" i="10"/>
  <c r="CQ35" i="10"/>
  <c r="BY35" i="10"/>
  <c r="BE35" i="10"/>
  <c r="AM35" i="10"/>
  <c r="W35" i="10"/>
  <c r="E35" i="10"/>
  <c r="C35" i="10"/>
  <c r="DG34" i="10"/>
  <c r="CQ34" i="10"/>
  <c r="BY34" i="10"/>
  <c r="BE34" i="10"/>
  <c r="AO34" i="10"/>
  <c r="W34" i="10"/>
  <c r="E34" i="10"/>
  <c r="C34" i="10"/>
  <c r="U36" i="10" l="1"/>
  <c r="U37" i="10" s="1"/>
  <c r="AM34" i="10" l="1"/>
  <c r="BW34" i="10" s="1"/>
  <c r="BW35" i="10" l="1"/>
  <c r="BW36" i="10" s="1"/>
  <c r="BW37" i="10" s="1"/>
  <c r="BW38" i="10" s="1"/>
  <c r="BW39" i="10" s="1"/>
  <c r="BW40" i="10" s="1"/>
  <c r="BW41" i="10" s="1"/>
  <c r="CO34" i="10" l="1"/>
  <c r="CO35" i="10" s="1"/>
  <c r="CO36" i="10" s="1"/>
</calcChain>
</file>

<file path=xl/sharedStrings.xml><?xml version="1.0" encoding="utf-8"?>
<sst xmlns="http://schemas.openxmlformats.org/spreadsheetml/2006/main" count="1148" uniqueCount="550">
  <si>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</si>
  <si>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</si>
  <si>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</si>
  <si>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</si>
  <si>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</si>
  <si>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</si>
  <si>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</si>
  <si>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</si>
  <si>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</si>
  <si>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</si>
  <si>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</si>
  <si>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</si>
  <si>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</si>
  <si>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</si>
  <si>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</si>
  <si>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</si>
  <si>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</si>
  <si>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</si>
  <si>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</si>
  <si>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</si>
  <si>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</si>
  <si>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</si>
  <si>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　将来負担比率及び実質公債費比率ともに、類似団体内平均値よりも下回っている。平成24年度以降、中期財政計画に基づき地方債の新規発行を元金償還以内等に抑制してきた結果、地方債現在高が減少したこと、そして、標準税収入額や標準財政規模が増となったことが、将来負担比率、実質公債費比率ともに低下となった要因として考えられる。</t>
    <rPh sb="44" eb="46">
      <t>イコウ</t>
    </rPh>
    <phoneticPr fontId="33"/>
  </si>
  <si>
    <t>元利償還金</t>
  </si>
  <si>
    <t>分子の構造</t>
    <rPh sb="0" eb="2">
      <t>ブンシ</t>
    </rPh>
    <rPh sb="3" eb="5">
      <t>コウゾウ</t>
    </rPh>
    <phoneticPr fontId="33"/>
  </si>
  <si>
    <t>（百万円）</t>
  </si>
  <si>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t>
    </rPh>
    <rPh sb="15" eb="18">
      <t>シチョウソン</t>
    </rPh>
    <rPh sb="18" eb="19">
      <t>ミン</t>
    </rPh>
    <rPh sb="19" eb="25">
      <t>コウツウサイ</t>
    </rPh>
    <rPh sb="25" eb="27">
      <t>ジギョウ</t>
    </rPh>
    <rPh sb="27" eb="29">
      <t>トクベツ</t>
    </rPh>
    <rPh sb="29" eb="31">
      <t>カイケイ</t>
    </rPh>
    <phoneticPr fontId="33"/>
  </si>
  <si>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</si>
  <si>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</si>
  <si>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</si>
  <si>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</si>
  <si>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</si>
  <si>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</si>
  <si>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</si>
  <si>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</si>
  <si>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</si>
  <si>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</si>
  <si>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</si>
  <si>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</si>
  <si>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</si>
  <si>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</si>
  <si>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</si>
  <si>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</si>
  <si>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</si>
  <si>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</si>
  <si>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</si>
  <si>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</si>
  <si>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</si>
  <si>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</si>
  <si>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</si>
  <si>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</si>
  <si>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</si>
  <si>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</si>
  <si>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</si>
  <si>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</si>
  <si>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</si>
  <si>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</si>
  <si>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</si>
  <si>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</si>
  <si>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</si>
  <si>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</si>
  <si>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</si>
  <si>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</si>
  <si>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</si>
  <si>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</si>
  <si>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駐車場事業特別会計</t>
  </si>
  <si>
    <t>PFI事業に係るもの</t>
    <rPh sb="3" eb="5">
      <t>ジギョウ</t>
    </rPh>
    <rPh sb="6" eb="7">
      <t>カカ</t>
    </rPh>
    <phoneticPr fontId="35"/>
  </si>
  <si>
    <t>満期一括償還地方債に係る実質償還額又は理論償還額のいずれか少ない額(C)</t>
  </si>
  <si>
    <t>5.6</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</si>
  <si>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</si>
  <si>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</si>
  <si>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</si>
  <si>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</si>
  <si>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</si>
  <si>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</si>
  <si>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</si>
  <si>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</si>
  <si>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33"/>
  </si>
  <si>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</si>
  <si>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</si>
  <si>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</si>
  <si>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</si>
  <si>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</si>
  <si>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</si>
  <si>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</si>
  <si>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</si>
  <si>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</si>
  <si>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</si>
  <si>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</si>
  <si>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</si>
  <si>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</si>
  <si>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</si>
  <si>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</si>
  <si>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</si>
  <si>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</si>
  <si>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</si>
  <si>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</si>
  <si>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</si>
  <si>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</si>
  <si>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</si>
  <si>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</si>
  <si>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</si>
  <si>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</si>
  <si>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</si>
  <si>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</si>
  <si>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</si>
  <si>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</si>
  <si>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</si>
  <si>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</si>
  <si>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</si>
  <si>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</si>
  <si>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</si>
  <si>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</si>
  <si>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</si>
  <si>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</si>
  <si>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</si>
  <si>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</si>
  <si>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</si>
  <si>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</si>
  <si>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</si>
  <si>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</si>
  <si>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</si>
  <si>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</si>
  <si>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</si>
  <si>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</si>
  <si>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</si>
  <si>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</si>
  <si>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</si>
  <si>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</si>
  <si>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</si>
  <si>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</si>
  <si>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</si>
  <si>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</si>
  <si>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</si>
  <si>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</si>
  <si>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</si>
  <si>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</si>
  <si>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</si>
  <si>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</si>
  <si>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</si>
  <si>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</si>
  <si>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</si>
  <si>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</si>
  <si>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東京都</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</si>
  <si>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</si>
  <si>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</si>
  <si>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Ⅱ－３</t>
  </si>
  <si>
    <t>　実質赤字比率</t>
    <rPh sb="1" eb="3">
      <t>ジッシツ</t>
    </rPh>
    <rPh sb="3" eb="5">
      <t>アカジ</t>
    </rPh>
    <rPh sb="5" eb="7">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</si>
  <si>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</si>
  <si>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</si>
  <si>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</si>
  <si>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</si>
  <si>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</si>
  <si>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 0.89</t>
  </si>
  <si>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</si>
  <si>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</si>
  <si>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</si>
  <si>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</si>
  <si>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</si>
  <si>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</si>
  <si>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</si>
  <si>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</si>
  <si>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</si>
  <si>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</si>
  <si>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</si>
  <si>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</si>
  <si>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狛江市</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</si>
  <si>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</si>
  <si>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</si>
  <si>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地方交付税種地</t>
    <rPh sb="0" eb="2">
      <t>チホウ</t>
    </rPh>
    <rPh sb="2" eb="5">
      <t>コウフゼイ</t>
    </rPh>
    <rPh sb="5" eb="6">
      <t>シュ</t>
    </rPh>
    <rPh sb="6" eb="7">
      <t>チ</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</si>
  <si>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</si>
  <si>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</si>
  <si>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</si>
  <si>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</si>
  <si>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</si>
  <si>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</si>
  <si>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参考</t>
    <rPh sb="0" eb="2">
      <t>サンコウ</t>
    </rPh>
    <phoneticPr fontId="33"/>
  </si>
  <si>
    <t>○</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</si>
  <si>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</si>
  <si>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</si>
  <si>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</si>
  <si>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</si>
  <si>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</si>
  <si>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</si>
  <si>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</si>
  <si>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</si>
  <si>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</si>
  <si>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</si>
  <si>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</si>
  <si>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</si>
  <si>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</si>
  <si>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</si>
  <si>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</si>
  <si>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</si>
  <si>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</si>
  <si>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</si>
  <si>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繰上償還金</t>
  </si>
  <si>
    <t>※5：産業構造の比率は、分母を就業人口総数とし、分類不能の産業を除いて算出。</t>
  </si>
  <si>
    <t>　人件費</t>
  </si>
  <si>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</si>
  <si>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</si>
  <si>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</si>
  <si>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</si>
  <si>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</si>
  <si>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</si>
  <si>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</si>
  <si>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</si>
  <si>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</si>
  <si>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</si>
  <si>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</si>
  <si>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</si>
  <si>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</si>
  <si>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</si>
  <si>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</si>
  <si>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</si>
  <si>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</si>
  <si>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</si>
  <si>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</si>
  <si>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</si>
  <si>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</si>
  <si>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</si>
  <si>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</si>
  <si>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</si>
  <si>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</si>
  <si>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</si>
  <si>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</si>
  <si>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</si>
  <si>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-0.8</t>
  </si>
  <si>
    <t>-1.0</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</si>
  <si>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</si>
  <si>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</si>
  <si>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</si>
  <si>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</si>
  <si>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</si>
  <si>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</si>
  <si>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</si>
  <si>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</si>
  <si>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</si>
  <si>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</si>
  <si>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</si>
  <si>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</si>
  <si>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</si>
  <si>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</si>
  <si>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</si>
  <si>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</si>
  <si>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</si>
  <si>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</si>
  <si>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</si>
  <si>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</si>
  <si>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</si>
  <si>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</si>
  <si>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</si>
  <si>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</si>
  <si>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</si>
  <si>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</si>
  <si>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</si>
  <si>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</si>
  <si>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</si>
  <si>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</si>
  <si>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</si>
  <si>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</si>
  <si>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</si>
  <si>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</si>
  <si>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</si>
  <si>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</si>
  <si>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</si>
  <si>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</si>
  <si>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</si>
  <si>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</si>
  <si>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</si>
  <si>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</si>
  <si>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</si>
  <si>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</si>
  <si>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</si>
  <si>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</si>
  <si>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</si>
  <si>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</si>
  <si>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</si>
  <si>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</si>
  <si>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</si>
  <si>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東京都狛江市</t>
  </si>
  <si>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</si>
  <si>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</si>
  <si>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</si>
  <si>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</si>
  <si>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</si>
  <si>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</si>
  <si>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</si>
  <si>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</si>
  <si>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</si>
  <si>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</si>
  <si>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</si>
  <si>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</si>
  <si>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</si>
  <si>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</si>
  <si>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東京都市町村職員退職手当組合</t>
    <rPh sb="0" eb="3">
      <t>トウキョウト</t>
    </rPh>
    <rPh sb="3" eb="6">
      <t>シチョウソン</t>
    </rPh>
    <rPh sb="6" eb="8">
      <t>ショクイン</t>
    </rPh>
    <rPh sb="8" eb="10">
      <t>タイショク</t>
    </rPh>
    <rPh sb="10" eb="12">
      <t>テアテ</t>
    </rPh>
    <rPh sb="12" eb="14">
      <t>クミアイ</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</si>
  <si>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</si>
  <si>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</si>
  <si>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</si>
  <si>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</si>
  <si>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</si>
  <si>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</si>
  <si>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</si>
  <si>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</si>
  <si>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</si>
  <si>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</si>
  <si>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</si>
  <si>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</si>
  <si>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</si>
  <si>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</si>
  <si>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</si>
  <si>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</si>
  <si>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</si>
  <si>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</si>
  <si>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</si>
  <si>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</si>
  <si>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</si>
  <si>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</si>
  <si>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</si>
  <si>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</si>
  <si>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</si>
  <si>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</si>
  <si>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</si>
  <si>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</si>
  <si>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</si>
  <si>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</si>
  <si>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</si>
  <si>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</si>
  <si>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</si>
  <si>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</si>
  <si>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</si>
  <si>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</si>
  <si>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</si>
  <si>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</si>
  <si>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</si>
  <si>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</si>
  <si>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</si>
  <si>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</si>
  <si>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</si>
  <si>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</si>
  <si>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</si>
  <si>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</si>
  <si>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</si>
  <si>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</si>
  <si>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</si>
  <si>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</si>
  <si>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</si>
  <si>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</si>
  <si>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</si>
  <si>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</si>
  <si>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</si>
  <si>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</si>
  <si>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</si>
  <si>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</si>
  <si>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</si>
  <si>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</si>
  <si>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</si>
  <si>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</si>
  <si>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</si>
  <si>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</si>
  <si>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</si>
  <si>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</si>
  <si>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</si>
  <si>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</si>
  <si>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</si>
  <si>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</si>
  <si>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</si>
  <si>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</si>
  <si>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</si>
  <si>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</si>
  <si>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</si>
  <si>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</si>
  <si>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</si>
  <si>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</si>
  <si>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</si>
  <si>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</si>
  <si>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</si>
  <si>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</si>
  <si>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</si>
  <si>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</si>
  <si>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</si>
  <si>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</si>
  <si>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</si>
  <si>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</si>
  <si>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</si>
  <si>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</si>
  <si>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</si>
  <si>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</si>
  <si>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</si>
  <si>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</si>
  <si>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</si>
  <si>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</si>
  <si>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</si>
  <si>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</si>
  <si>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公共施設整備基金</t>
  </si>
  <si>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</si>
  <si>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</si>
  <si>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</si>
  <si>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</si>
  <si>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</si>
  <si>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</si>
  <si>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</si>
  <si>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</si>
  <si>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東京市町村総合事務組合（一般会計）</t>
    <rPh sb="0" eb="2">
      <t>トウキョウ</t>
    </rPh>
    <rPh sb="2" eb="7">
      <t>シチョウソ</t>
    </rPh>
    <rPh sb="7" eb="9">
      <t>ジム</t>
    </rPh>
    <rPh sb="9" eb="11">
      <t>クミアイ</t>
    </rPh>
    <rPh sb="12" eb="16">
      <t>イッパ</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</si>
  <si>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</si>
  <si>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</si>
  <si>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</si>
  <si>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</si>
  <si>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</si>
  <si>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</si>
  <si>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</si>
  <si>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</si>
  <si>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</si>
  <si>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</si>
  <si>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</si>
  <si>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</si>
  <si>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</si>
  <si>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</si>
  <si>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</si>
  <si>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</si>
  <si>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</si>
  <si>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</si>
  <si>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</si>
  <si>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</si>
  <si>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</si>
  <si>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</si>
  <si>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</si>
  <si>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</si>
  <si>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</si>
  <si>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</si>
  <si>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</si>
  <si>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</si>
  <si>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</si>
  <si>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</si>
  <si>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</si>
  <si>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</si>
  <si>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</si>
  <si>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</si>
  <si>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</si>
  <si>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</si>
  <si>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</si>
  <si>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</si>
  <si>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</si>
  <si>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</si>
  <si>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</si>
  <si>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</si>
  <si>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</si>
  <si>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</si>
  <si>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</si>
  <si>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</si>
  <si>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</si>
  <si>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</si>
  <si>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</si>
  <si>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</si>
  <si>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</si>
  <si>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</si>
  <si>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</si>
  <si>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</si>
  <si>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</si>
  <si>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</si>
  <si>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</si>
  <si>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</si>
  <si>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</si>
  <si>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</si>
  <si>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</si>
  <si>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</si>
  <si>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</si>
  <si>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</si>
  <si>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</si>
  <si>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</si>
  <si>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</si>
  <si>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</si>
  <si>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</si>
  <si>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</si>
  <si>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</si>
  <si>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</si>
  <si>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</si>
  <si>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</si>
  <si>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</si>
  <si>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</si>
  <si>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</si>
  <si>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</si>
  <si>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</si>
  <si>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</si>
  <si>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</si>
  <si>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</si>
  <si>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</si>
  <si>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</si>
  <si>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</si>
  <si>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</si>
  <si>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</si>
  <si>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</si>
  <si>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</si>
  <si>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</si>
  <si>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</si>
  <si>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</si>
  <si>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</si>
  <si>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</si>
  <si>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</si>
  <si>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</si>
  <si>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</si>
  <si>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</si>
  <si>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</si>
  <si>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</si>
  <si>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</si>
  <si>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</si>
  <si>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</si>
  <si>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</si>
  <si>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</si>
  <si>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</si>
  <si>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</si>
  <si>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</si>
  <si>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</si>
  <si>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</si>
  <si>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</si>
  <si>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</si>
  <si>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</si>
  <si>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</si>
  <si>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</si>
  <si>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</si>
  <si>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</si>
  <si>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</si>
  <si>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将来負担比率については、債務負担行為に基づく支出予定額が増となったものの、起債の新規発行抑制による地方債の現在高が減となったことにより、前年に引き続きマイナスとなった。一方で、有形固定資産減価償却率については、経年により増となった。</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</si>
  <si>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</si>
  <si>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</si>
  <si>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</si>
  <si>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</si>
  <si>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</si>
  <si>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</si>
  <si>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</si>
  <si>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0.09</t>
  </si>
  <si>
    <t>▲ 1.62</t>
  </si>
  <si>
    <t>その他会計（赤字）</t>
  </si>
  <si>
    <t>〇</t>
  </si>
  <si>
    <t>狛江市土地開発公社</t>
    <rPh sb="0" eb="3">
      <t>コマエシ</t>
    </rPh>
    <rPh sb="3" eb="9">
      <t>トチカイハツ</t>
    </rPh>
    <phoneticPr fontId="6"/>
  </si>
  <si>
    <t>東京たま広域資源循環組合</t>
    <rPh sb="0" eb="2">
      <t>トウキョウ</t>
    </rPh>
    <rPh sb="4" eb="6">
      <t>コウイキ</t>
    </rPh>
    <rPh sb="6" eb="10">
      <t>シゲン</t>
    </rPh>
    <rPh sb="10" eb="12">
      <t>クミアイ</t>
    </rPh>
    <phoneticPr fontId="33"/>
  </si>
  <si>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33"/>
  </si>
  <si>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33"/>
  </si>
  <si>
    <t>多摩川衛生組合</t>
    <rPh sb="0" eb="3">
      <t>タマガワ</t>
    </rPh>
    <rPh sb="3" eb="5">
      <t>エイセイ</t>
    </rPh>
    <rPh sb="5" eb="7">
      <t>クミアイ</t>
    </rPh>
    <phoneticPr fontId="33"/>
  </si>
  <si>
    <t>狛江市文化振興事業団</t>
    <rPh sb="0" eb="3">
      <t>コマエシ</t>
    </rPh>
    <rPh sb="3" eb="7">
      <t>ブンカ</t>
    </rPh>
    <rPh sb="7" eb="10">
      <t>ジギョウダン</t>
    </rPh>
    <phoneticPr fontId="33"/>
  </si>
  <si>
    <t>狛江まちみらいラボ</t>
    <rPh sb="0" eb="2">
      <t>コマエ</t>
    </rPh>
    <phoneticPr fontId="6"/>
  </si>
  <si>
    <t>公共施設修繕基金</t>
  </si>
  <si>
    <t>都市計画事業基金</t>
  </si>
  <si>
    <t>清掃施設整備基金</t>
  </si>
  <si>
    <t>緑化基金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</si>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</sst>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6">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0" fontId="3" fillId="0" borderId="0" xfId="24" applyFont="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0" xfId="24" applyNumberFormat="1" applyFont="1">
      <alignment vertical="center"/>
    </xf>
    <xf numFmtId="189" fontId="15" fillId="0" borderId="34" xfId="24" applyNumberFormat="1" applyFont="1" applyBorder="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185" fontId="23" fillId="0" borderId="79"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185" fontId="23" fillId="0" borderId="182"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185" fontId="23" fillId="0" borderId="62"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Alignment="1"/>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Alignment="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Border="1" applyAlignment="1">
      <alignment vertical="center" wrapText="1"/>
    </xf>
    <xf numFmtId="178" fontId="15" fillId="0" borderId="35" xfId="24" applyNumberFormat="1" applyFont="1" applyBorder="1" applyAlignment="1">
      <alignment vertical="center" wrapText="1"/>
    </xf>
    <xf numFmtId="178"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追加分【財政状況資料集】_132195_狛江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9000000}"/>
    <cellStyle name="標準_【レイアウト】（県）資料３（Ｐ２）　歳出比較分析表_■追加分【財政状況資料集】_132195_狛江市_2023(2回目)" xfId="25" xr:uid="{00000000-0005-0000-0000-00001A000000}"/>
    <cellStyle name="標準_【レイアウト】（市）資料３（Ｐ２）　歳出比較分析表" xfId="22" xr:uid="{00000000-0005-0000-0000-000017000000}"/>
    <cellStyle name="標準_【レイアウト】（市）資料３（Ｐ２）　歳出比較分析表_■追加分【財政状況資料集】_132195_狛江市_2023(2回目)" xfId="23" xr:uid="{00000000-0005-0000-0000-000018000000}"/>
    <cellStyle name="標準_APAHO251300" xfId="15" xr:uid="{00000000-0005-0000-0000-00000F000000}"/>
    <cellStyle name="標準_APAHO251300_■追加分【財政状況資料集】_132195_狛江市_2023(2回目)" xfId="16" xr:uid="{00000000-0005-0000-0000-000010000000}"/>
    <cellStyle name="標準_APAHO252300" xfId="17" xr:uid="{00000000-0005-0000-0000-000011000000}"/>
    <cellStyle name="標準_APAHO252300_■追加分【財政状況資料集】_132195_狛江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F8FF-47B8-89FF-58EDAAEE66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26394</c:v>
                </c:pt>
                <c:pt idx="1">
                  <c:v>22976</c:v>
                </c:pt>
                <c:pt idx="2">
                  <c:v>25026</c:v>
                </c:pt>
                <c:pt idx="3">
                  <c:v>26179</c:v>
                </c:pt>
                <c:pt idx="4">
                  <c:v>28015</c:v>
                </c:pt>
              </c:numCache>
            </c:numRef>
          </c:val>
          <c:smooth val="0"/>
          <c:extLst>
            <c:ext xmlns:c16="http://schemas.microsoft.com/office/drawing/2014/chart" uri="{C3380CC4-5D6E-409C-BE32-E72D297353CC}">
              <c16:uniqueId val="{00000001-F8FF-47B8-89FF-58EDAAEE66D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561024728564E-2"/>
              <c:y val="7.516332093103746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5.83</c:v>
                </c:pt>
                <c:pt idx="1">
                  <c:v>9.7100000000000009</c:v>
                </c:pt>
                <c:pt idx="2">
                  <c:v>13.16</c:v>
                </c:pt>
                <c:pt idx="3">
                  <c:v>11.84</c:v>
                </c:pt>
                <c:pt idx="4">
                  <c:v>10.18</c:v>
                </c:pt>
              </c:numCache>
            </c:numRef>
          </c:val>
          <c:extLst>
            <c:ext xmlns:c16="http://schemas.microsoft.com/office/drawing/2014/chart" uri="{C3380CC4-5D6E-409C-BE32-E72D297353CC}">
              <c16:uniqueId val="{00000000-8B5B-44C6-8CD9-746ED426AB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12.02</c:v>
                </c:pt>
                <c:pt idx="1">
                  <c:v>10.8</c:v>
                </c:pt>
                <c:pt idx="2">
                  <c:v>11.43</c:v>
                </c:pt>
                <c:pt idx="3">
                  <c:v>13.02</c:v>
                </c:pt>
                <c:pt idx="4">
                  <c:v>12.69</c:v>
                </c:pt>
              </c:numCache>
            </c:numRef>
          </c:val>
          <c:extLst>
            <c:ext xmlns:c16="http://schemas.microsoft.com/office/drawing/2014/chart" uri="{C3380CC4-5D6E-409C-BE32-E72D297353CC}">
              <c16:uniqueId val="{00000001-8B5B-44C6-8CD9-746ED426AB5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-0.89</c:v>
                </c:pt>
                <c:pt idx="1">
                  <c:v>3.57</c:v>
                </c:pt>
                <c:pt idx="2">
                  <c:v>5.46</c:v>
                </c:pt>
                <c:pt idx="3">
                  <c:v>-0.09</c:v>
                </c:pt>
                <c:pt idx="4">
                  <c:v>-1.62</c:v>
                </c:pt>
              </c:numCache>
            </c:numRef>
          </c:val>
          <c:smooth val="0"/>
          <c:extLst>
            <c:ext xmlns:c16="http://schemas.microsoft.com/office/drawing/2014/chart" uri="{C3380CC4-5D6E-409C-BE32-E72D297353CC}">
              <c16:uniqueId val="{00000002-8B5B-44C6-8CD9-746ED426AB5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19-40F3-8A94-31203ACAE5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19-40F3-8A94-31203ACAE5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19-40F3-8A94-31203ACAE5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919-40F3-8A94-31203ACAE595}"/>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919-40F3-8A94-31203ACAE59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0.03</c:v>
                </c:pt>
                <c:pt idx="4">
                  <c:v>#N/A</c:v>
                </c:pt>
                <c:pt idx="5">
                  <c:v>0</c:v>
                </c:pt>
                <c:pt idx="6">
                  <c:v>#N/A</c:v>
                </c:pt>
                <c:pt idx="7">
                  <c:v>0.14000000000000001</c:v>
                </c:pt>
                <c:pt idx="8">
                  <c:v>#N/A</c:v>
                </c:pt>
                <c:pt idx="9">
                  <c:v>0.01</c:v>
                </c:pt>
              </c:numCache>
            </c:numRef>
          </c:val>
          <c:extLst>
            <c:ext xmlns:c16="http://schemas.microsoft.com/office/drawing/2014/chart" uri="{C3380CC4-5D6E-409C-BE32-E72D297353CC}">
              <c16:uniqueId val="{00000005-4919-40F3-8A94-31203ACAE59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0.28999999999999998</c:v>
                </c:pt>
                <c:pt idx="4">
                  <c:v>#N/A</c:v>
                </c:pt>
                <c:pt idx="5">
                  <c:v>0.54</c:v>
                </c:pt>
                <c:pt idx="6">
                  <c:v>#N/A</c:v>
                </c:pt>
                <c:pt idx="7">
                  <c:v>0.72</c:v>
                </c:pt>
                <c:pt idx="8">
                  <c:v>#N/A</c:v>
                </c:pt>
                <c:pt idx="9">
                  <c:v>0.74</c:v>
                </c:pt>
              </c:numCache>
            </c:numRef>
          </c:val>
          <c:extLst>
            <c:ext xmlns:c16="http://schemas.microsoft.com/office/drawing/2014/chart" uri="{C3380CC4-5D6E-409C-BE32-E72D297353CC}">
              <c16:uniqueId val="{00000006-4919-40F3-8A94-31203ACAE59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0.89</c:v>
                </c:pt>
                <c:pt idx="2">
                  <c:v>#N/A</c:v>
                </c:pt>
                <c:pt idx="3">
                  <c:v>1.5</c:v>
                </c:pt>
                <c:pt idx="4">
                  <c:v>#N/A</c:v>
                </c:pt>
                <c:pt idx="5">
                  <c:v>1.1399999999999999</c:v>
                </c:pt>
                <c:pt idx="6">
                  <c:v>#N/A</c:v>
                </c:pt>
                <c:pt idx="7">
                  <c:v>0.68</c:v>
                </c:pt>
                <c:pt idx="8">
                  <c:v>#N/A</c:v>
                </c:pt>
                <c:pt idx="9">
                  <c:v>0.93</c:v>
                </c:pt>
              </c:numCache>
            </c:numRef>
          </c:val>
          <c:extLst>
            <c:ext xmlns:c16="http://schemas.microsoft.com/office/drawing/2014/chart" uri="{C3380CC4-5D6E-409C-BE32-E72D297353CC}">
              <c16:uniqueId val="{00000007-4919-40F3-8A94-31203ACAE59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1.5</c:v>
                </c:pt>
                <c:pt idx="4">
                  <c:v>#N/A</c:v>
                </c:pt>
                <c:pt idx="5">
                  <c:v>1.45</c:v>
                </c:pt>
                <c:pt idx="6">
                  <c:v>#N/A</c:v>
                </c:pt>
                <c:pt idx="7">
                  <c:v>1.44</c:v>
                </c:pt>
                <c:pt idx="8">
                  <c:v>#N/A</c:v>
                </c:pt>
                <c:pt idx="9">
                  <c:v>1.47</c:v>
                </c:pt>
              </c:numCache>
            </c:numRef>
          </c:val>
          <c:extLst>
            <c:ext xmlns:c16="http://schemas.microsoft.com/office/drawing/2014/chart" uri="{C3380CC4-5D6E-409C-BE32-E72D297353CC}">
              <c16:uniqueId val="{00000008-4919-40F3-8A94-31203ACAE5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5.83</c:v>
                </c:pt>
                <c:pt idx="2">
                  <c:v>#N/A</c:v>
                </c:pt>
                <c:pt idx="3">
                  <c:v>9.7100000000000009</c:v>
                </c:pt>
                <c:pt idx="4">
                  <c:v>#N/A</c:v>
                </c:pt>
                <c:pt idx="5">
                  <c:v>13.16</c:v>
                </c:pt>
                <c:pt idx="6">
                  <c:v>#N/A</c:v>
                </c:pt>
                <c:pt idx="7">
                  <c:v>11.83</c:v>
                </c:pt>
                <c:pt idx="8">
                  <c:v>#N/A</c:v>
                </c:pt>
                <c:pt idx="9">
                  <c:v>10.17</c:v>
                </c:pt>
              </c:numCache>
            </c:numRef>
          </c:val>
          <c:extLst>
            <c:ext xmlns:c16="http://schemas.microsoft.com/office/drawing/2014/chart" uri="{C3380CC4-5D6E-409C-BE32-E72D297353CC}">
              <c16:uniqueId val="{00000009-4919-40F3-8A94-31203ACAE59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1791</c:v>
                </c:pt>
                <c:pt idx="5">
                  <c:v>1606</c:v>
                </c:pt>
                <c:pt idx="8">
                  <c:v>1599</c:v>
                </c:pt>
                <c:pt idx="11">
                  <c:v>1596</c:v>
                </c:pt>
                <c:pt idx="14">
                  <c:v>1555</c:v>
                </c:pt>
              </c:numCache>
            </c:numRef>
          </c:val>
          <c:extLst>
            <c:ext xmlns:c16="http://schemas.microsoft.com/office/drawing/2014/chart" uri="{C3380CC4-5D6E-409C-BE32-E72D297353CC}">
              <c16:uniqueId val="{00000000-A036-4930-879E-519D72267B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36-4930-879E-519D72267B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c:v>
                </c:pt>
                <c:pt idx="3">
                  <c:v>33</c:v>
                </c:pt>
                <c:pt idx="6">
                  <c:v>24</c:v>
                </c:pt>
                <c:pt idx="9">
                  <c:v>5</c:v>
                </c:pt>
                <c:pt idx="12">
                  <c:v>3</c:v>
                </c:pt>
              </c:numCache>
            </c:numRef>
          </c:val>
          <c:extLst>
            <c:ext xmlns:c16="http://schemas.microsoft.com/office/drawing/2014/chart" uri="{C3380CC4-5D6E-409C-BE32-E72D297353CC}">
              <c16:uniqueId val="{00000002-A036-4930-879E-519D72267B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36-4930-879E-519D72267B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83</c:v>
                </c:pt>
                <c:pt idx="6">
                  <c:v>88</c:v>
                </c:pt>
                <c:pt idx="9">
                  <c:v>87</c:v>
                </c:pt>
                <c:pt idx="12">
                  <c:v>93</c:v>
                </c:pt>
              </c:numCache>
            </c:numRef>
          </c:val>
          <c:extLst>
            <c:ext xmlns:c16="http://schemas.microsoft.com/office/drawing/2014/chart" uri="{C3380CC4-5D6E-409C-BE32-E72D297353CC}">
              <c16:uniqueId val="{00000004-A036-4930-879E-519D72267B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36-4930-879E-519D72267B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36-4930-879E-519D72267B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1797</c:v>
                </c:pt>
                <c:pt idx="3">
                  <c:v>1694</c:v>
                </c:pt>
                <c:pt idx="6">
                  <c:v>1691</c:v>
                </c:pt>
                <c:pt idx="9">
                  <c:v>1649</c:v>
                </c:pt>
                <c:pt idx="12">
                  <c:v>1555</c:v>
                </c:pt>
              </c:numCache>
            </c:numRef>
          </c:val>
          <c:extLst>
            <c:ext xmlns:c16="http://schemas.microsoft.com/office/drawing/2014/chart" uri="{C3380CC4-5D6E-409C-BE32-E72D297353CC}">
              <c16:uniqueId val="{00000007-A036-4930-879E-519D72267B0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204</c:v>
                </c:pt>
                <c:pt idx="5">
                  <c:v>#N/A</c:v>
                </c:pt>
                <c:pt idx="6">
                  <c:v>#N/A</c:v>
                </c:pt>
                <c:pt idx="7">
                  <c:v>204</c:v>
                </c:pt>
                <c:pt idx="8">
                  <c:v>#N/A</c:v>
                </c:pt>
                <c:pt idx="9">
                  <c:v>#N/A</c:v>
                </c:pt>
                <c:pt idx="10">
                  <c:v>145</c:v>
                </c:pt>
                <c:pt idx="11">
                  <c:v>#N/A</c:v>
                </c:pt>
                <c:pt idx="12">
                  <c:v>#N/A</c:v>
                </c:pt>
                <c:pt idx="13">
                  <c:v>96</c:v>
                </c:pt>
                <c:pt idx="14">
                  <c:v>#N/A</c:v>
                </c:pt>
              </c:numCache>
            </c:numRef>
          </c:val>
          <c:smooth val="0"/>
          <c:extLst>
            <c:ext xmlns:c16="http://schemas.microsoft.com/office/drawing/2014/chart" uri="{C3380CC4-5D6E-409C-BE32-E72D297353CC}">
              <c16:uniqueId val="{00000008-A036-4930-879E-519D72267B0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16896</c:v>
                </c:pt>
                <c:pt idx="5">
                  <c:v>16821</c:v>
                </c:pt>
                <c:pt idx="8">
                  <c:v>16862</c:v>
                </c:pt>
                <c:pt idx="11">
                  <c:v>16286</c:v>
                </c:pt>
                <c:pt idx="14">
                  <c:v>15090</c:v>
                </c:pt>
              </c:numCache>
            </c:numRef>
          </c:val>
          <c:extLst>
            <c:ext xmlns:c16="http://schemas.microsoft.com/office/drawing/2014/chart" uri="{C3380CC4-5D6E-409C-BE32-E72D297353CC}">
              <c16:uniqueId val="{00000000-5E15-4E2B-B4DE-192E57A14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3753</c:v>
                </c:pt>
                <c:pt idx="5">
                  <c:v>2978</c:v>
                </c:pt>
                <c:pt idx="8">
                  <c:v>2364</c:v>
                </c:pt>
                <c:pt idx="11">
                  <c:v>1763</c:v>
                </c:pt>
                <c:pt idx="14">
                  <c:v>2204</c:v>
                </c:pt>
              </c:numCache>
            </c:numRef>
          </c:val>
          <c:extLst>
            <c:ext xmlns:c16="http://schemas.microsoft.com/office/drawing/2014/chart" uri="{C3380CC4-5D6E-409C-BE32-E72D297353CC}">
              <c16:uniqueId val="{00000001-5E15-4E2B-B4DE-192E57A14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4915</c:v>
                </c:pt>
                <c:pt idx="5">
                  <c:v>5043</c:v>
                </c:pt>
                <c:pt idx="8">
                  <c:v>6045</c:v>
                </c:pt>
                <c:pt idx="11">
                  <c:v>7374</c:v>
                </c:pt>
                <c:pt idx="14">
                  <c:v>7855</c:v>
                </c:pt>
              </c:numCache>
            </c:numRef>
          </c:val>
          <c:extLst>
            <c:ext xmlns:c16="http://schemas.microsoft.com/office/drawing/2014/chart" uri="{C3380CC4-5D6E-409C-BE32-E72D297353CC}">
              <c16:uniqueId val="{00000002-5E15-4E2B-B4DE-192E57A14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15-4E2B-B4DE-192E57A14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15-4E2B-B4DE-192E57A14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15-4E2B-B4DE-192E57A14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4362</c:v>
                </c:pt>
                <c:pt idx="3">
                  <c:v>4342</c:v>
                </c:pt>
                <c:pt idx="6">
                  <c:v>4176</c:v>
                </c:pt>
                <c:pt idx="9">
                  <c:v>4102</c:v>
                </c:pt>
                <c:pt idx="12">
                  <c:v>4056</c:v>
                </c:pt>
              </c:numCache>
            </c:numRef>
          </c:val>
          <c:extLst>
            <c:ext xmlns:c16="http://schemas.microsoft.com/office/drawing/2014/chart" uri="{C3380CC4-5D6E-409C-BE32-E72D297353CC}">
              <c16:uniqueId val="{00000006-5E15-4E2B-B4DE-192E57A14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167</c:v>
                </c:pt>
                <c:pt idx="3">
                  <c:v>147</c:v>
                </c:pt>
                <c:pt idx="6">
                  <c:v>134</c:v>
                </c:pt>
                <c:pt idx="9">
                  <c:v>121</c:v>
                </c:pt>
                <c:pt idx="12">
                  <c:v>106</c:v>
                </c:pt>
              </c:numCache>
            </c:numRef>
          </c:val>
          <c:extLst>
            <c:ext xmlns:c16="http://schemas.microsoft.com/office/drawing/2014/chart" uri="{C3380CC4-5D6E-409C-BE32-E72D297353CC}">
              <c16:uniqueId val="{00000007-5E15-4E2B-B4DE-192E57A14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3080</c:v>
                </c:pt>
                <c:pt idx="3">
                  <c:v>2332</c:v>
                </c:pt>
                <c:pt idx="6">
                  <c:v>1808</c:v>
                </c:pt>
                <c:pt idx="9">
                  <c:v>1166</c:v>
                </c:pt>
                <c:pt idx="12">
                  <c:v>1197</c:v>
                </c:pt>
              </c:numCache>
            </c:numRef>
          </c:val>
          <c:extLst>
            <c:ext xmlns:c16="http://schemas.microsoft.com/office/drawing/2014/chart" uri="{C3380CC4-5D6E-409C-BE32-E72D297353CC}">
              <c16:uniqueId val="{00000008-5E15-4E2B-B4DE-192E57A14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22</c:v>
                </c:pt>
                <c:pt idx="6">
                  <c:v>1</c:v>
                </c:pt>
                <c:pt idx="9">
                  <c:v>53</c:v>
                </c:pt>
                <c:pt idx="12">
                  <c:v>387</c:v>
                </c:pt>
              </c:numCache>
            </c:numRef>
          </c:val>
          <c:extLst>
            <c:ext xmlns:c16="http://schemas.microsoft.com/office/drawing/2014/chart" uri="{C3380CC4-5D6E-409C-BE32-E72D297353CC}">
              <c16:uniqueId val="{00000009-5E15-4E2B-B4DE-192E57A14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19341</c:v>
                </c:pt>
                <c:pt idx="3">
                  <c:v>18950</c:v>
                </c:pt>
                <c:pt idx="6">
                  <c:v>18427</c:v>
                </c:pt>
                <c:pt idx="9">
                  <c:v>17806</c:v>
                </c:pt>
                <c:pt idx="12">
                  <c:v>16771</c:v>
                </c:pt>
              </c:numCache>
            </c:numRef>
          </c:val>
          <c:extLst>
            <c:ext xmlns:c16="http://schemas.microsoft.com/office/drawing/2014/chart" uri="{C3380CC4-5D6E-409C-BE32-E72D297353CC}">
              <c16:uniqueId val="{0000000A-5E15-4E2B-B4DE-192E57A1485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1439</c:v>
                </c:pt>
                <c:pt idx="2">
                  <c:v>#N/A</c:v>
                </c:pt>
                <c:pt idx="3">
                  <c:v>#N/A</c:v>
                </c:pt>
                <c:pt idx="4">
                  <c:v>952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15-4E2B-B4DE-192E57A148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2005</c:v>
                </c:pt>
                <c:pt idx="1">
                  <c:v>2251</c:v>
                </c:pt>
                <c:pt idx="2">
                  <c:v>2228</c:v>
                </c:pt>
              </c:numCache>
            </c:numRef>
          </c:val>
          <c:extLst>
            <c:ext xmlns:c16="http://schemas.microsoft.com/office/drawing/2014/chart" uri="{C3380CC4-5D6E-409C-BE32-E72D297353CC}">
              <c16:uniqueId val="{00000000-C934-4772-B541-5046756E00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85</c:v>
                </c:pt>
              </c:numCache>
            </c:numRef>
          </c:val>
          <c:extLst>
            <c:ext xmlns:c16="http://schemas.microsoft.com/office/drawing/2014/chart" uri="{C3380CC4-5D6E-409C-BE32-E72D297353CC}">
              <c16:uniqueId val="{00000001-C934-4772-B541-5046756E00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3547</c:v>
                </c:pt>
                <c:pt idx="1">
                  <c:v>4430</c:v>
                </c:pt>
                <c:pt idx="2">
                  <c:v>5407</c:v>
                </c:pt>
              </c:numCache>
            </c:numRef>
          </c:val>
          <c:extLst>
            <c:ext xmlns:c16="http://schemas.microsoft.com/office/drawing/2014/chart" uri="{C3380CC4-5D6E-409C-BE32-E72D297353CC}">
              <c16:uniqueId val="{00000002-C934-4772-B541-5046756E003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006-49B1-8816-9E676E5A2378}"/>
              </c:ext>
            </c:extLst>
          </c:dPt>
          <c:dPt>
            <c:idx val="1"/>
            <c:bubble3D val="0"/>
            <c:extLst>
              <c:ext xmlns:c16="http://schemas.microsoft.com/office/drawing/2014/chart" uri="{C3380CC4-5D6E-409C-BE32-E72D297353CC}">
                <c16:uniqueId val="{00000001-F006-49B1-8816-9E676E5A2378}"/>
              </c:ext>
            </c:extLst>
          </c:dPt>
          <c:dPt>
            <c:idx val="2"/>
            <c:bubble3D val="0"/>
            <c:extLst>
              <c:ext xmlns:c16="http://schemas.microsoft.com/office/drawing/2014/chart" uri="{C3380CC4-5D6E-409C-BE32-E72D297353CC}">
                <c16:uniqueId val="{00000002-F006-49B1-8816-9E676E5A2378}"/>
              </c:ext>
            </c:extLst>
          </c:dPt>
          <c:dPt>
            <c:idx val="3"/>
            <c:bubble3D val="0"/>
            <c:extLst>
              <c:ext xmlns:c16="http://schemas.microsoft.com/office/drawing/2014/chart" uri="{C3380CC4-5D6E-409C-BE32-E72D297353CC}">
                <c16:uniqueId val="{00000003-F006-49B1-8816-9E676E5A2378}"/>
              </c:ext>
            </c:extLst>
          </c:dPt>
          <c:dPt>
            <c:idx val="4"/>
            <c:bubble3D val="0"/>
            <c:extLst>
              <c:ext xmlns:c16="http://schemas.microsoft.com/office/drawing/2014/chart" uri="{C3380CC4-5D6E-409C-BE32-E72D297353CC}">
                <c16:uniqueId val="{00000004-F006-49B1-8816-9E676E5A2378}"/>
              </c:ext>
            </c:extLst>
          </c:dPt>
          <c:dPt>
            <c:idx val="8"/>
            <c:bubble3D val="0"/>
            <c:extLst>
              <c:ext xmlns:c16="http://schemas.microsoft.com/office/drawing/2014/chart" uri="{C3380CC4-5D6E-409C-BE32-E72D297353CC}">
                <c16:uniqueId val="{00000005-F006-49B1-8816-9E676E5A2378}"/>
              </c:ext>
            </c:extLst>
          </c:dPt>
          <c:dPt>
            <c:idx val="16"/>
            <c:bubble3D val="0"/>
            <c:extLst>
              <c:ext xmlns:c16="http://schemas.microsoft.com/office/drawing/2014/chart" uri="{C3380CC4-5D6E-409C-BE32-E72D297353CC}">
                <c16:uniqueId val="{00000006-F006-49B1-8816-9E676E5A2378}"/>
              </c:ext>
            </c:extLst>
          </c:dPt>
          <c:dPt>
            <c:idx val="24"/>
            <c:bubble3D val="0"/>
            <c:extLst>
              <c:ext xmlns:c16="http://schemas.microsoft.com/office/drawing/2014/chart" uri="{C3380CC4-5D6E-409C-BE32-E72D297353CC}">
                <c16:uniqueId val="{00000007-F006-49B1-8816-9E676E5A2378}"/>
              </c:ext>
            </c:extLst>
          </c:dPt>
          <c:dPt>
            <c:idx val="32"/>
            <c:bubble3D val="0"/>
            <c:extLst>
              <c:ext xmlns:c16="http://schemas.microsoft.com/office/drawing/2014/chart" uri="{C3380CC4-5D6E-409C-BE32-E72D297353CC}">
                <c16:uniqueId val="{00000008-F006-49B1-8816-9E676E5A2378}"/>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006-49B1-8816-9E676E5A2378}"/>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F006-49B1-8816-9E676E5A2378}"/>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F006-49B1-8816-9E676E5A2378}"/>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F006-49B1-8816-9E676E5A2378}"/>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F006-49B1-8816-9E676E5A2378}"/>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F006-49B1-8816-9E676E5A2378}"/>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F006-49B1-8816-9E676E5A2378}"/>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F006-49B1-8816-9E676E5A237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F006-49B1-8816-9E676E5A237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54.8</c:v>
                </c:pt>
                <c:pt idx="8">
                  <c:v>55.1</c:v>
                </c:pt>
                <c:pt idx="16">
                  <c:v>56.1</c:v>
                </c:pt>
                <c:pt idx="24">
                  <c:v>57</c:v>
                </c:pt>
                <c:pt idx="32">
                  <c:v>57.6</c:v>
                </c:pt>
              </c:numCache>
            </c:numRef>
          </c:xVal>
          <c:yVal>
            <c:numRef>
              <c:f>公会計指標分析・財政指標組合せ分析表!$BP$51:$DC$51</c:f>
              <c:numCache>
                <c:formatCode>#,##0.0;"▲ "#,##0.0</c:formatCode>
                <c:ptCount val="40"/>
                <c:pt idx="0">
                  <c:v>10.1</c:v>
                </c:pt>
                <c:pt idx="8">
                  <c:v>6.3</c:v>
                </c:pt>
              </c:numCache>
            </c:numRef>
          </c:yVal>
          <c:smooth val="0"/>
          <c:extLst>
            <c:ext xmlns:c16="http://schemas.microsoft.com/office/drawing/2014/chart" uri="{C3380CC4-5D6E-409C-BE32-E72D297353CC}">
              <c16:uniqueId val="{00000009-F006-49B1-8816-9E676E5A23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F006-49B1-8816-9E676E5A2378}"/>
              </c:ext>
            </c:extLst>
          </c:dPt>
          <c:dPt>
            <c:idx val="1"/>
            <c:bubble3D val="0"/>
            <c:extLst>
              <c:ext xmlns:c16="http://schemas.microsoft.com/office/drawing/2014/chart" uri="{C3380CC4-5D6E-409C-BE32-E72D297353CC}">
                <c16:uniqueId val="{0000000B-F006-49B1-8816-9E676E5A2378}"/>
              </c:ext>
            </c:extLst>
          </c:dPt>
          <c:dPt>
            <c:idx val="2"/>
            <c:bubble3D val="0"/>
            <c:extLst>
              <c:ext xmlns:c16="http://schemas.microsoft.com/office/drawing/2014/chart" uri="{C3380CC4-5D6E-409C-BE32-E72D297353CC}">
                <c16:uniqueId val="{0000000C-F006-49B1-8816-9E676E5A2378}"/>
              </c:ext>
            </c:extLst>
          </c:dPt>
          <c:dPt>
            <c:idx val="3"/>
            <c:bubble3D val="0"/>
            <c:extLst>
              <c:ext xmlns:c16="http://schemas.microsoft.com/office/drawing/2014/chart" uri="{C3380CC4-5D6E-409C-BE32-E72D297353CC}">
                <c16:uniqueId val="{0000000D-F006-49B1-8816-9E676E5A2378}"/>
              </c:ext>
            </c:extLst>
          </c:dPt>
          <c:dPt>
            <c:idx val="4"/>
            <c:bubble3D val="0"/>
            <c:extLst>
              <c:ext xmlns:c16="http://schemas.microsoft.com/office/drawing/2014/chart" uri="{C3380CC4-5D6E-409C-BE32-E72D297353CC}">
                <c16:uniqueId val="{0000000E-F006-49B1-8816-9E676E5A2378}"/>
              </c:ext>
            </c:extLst>
          </c:dPt>
          <c:dPt>
            <c:idx val="8"/>
            <c:bubble3D val="0"/>
            <c:extLst>
              <c:ext xmlns:c16="http://schemas.microsoft.com/office/drawing/2014/chart" uri="{C3380CC4-5D6E-409C-BE32-E72D297353CC}">
                <c16:uniqueId val="{0000000F-F006-49B1-8816-9E676E5A2378}"/>
              </c:ext>
            </c:extLst>
          </c:dPt>
          <c:dPt>
            <c:idx val="16"/>
            <c:bubble3D val="0"/>
            <c:extLst>
              <c:ext xmlns:c16="http://schemas.microsoft.com/office/drawing/2014/chart" uri="{C3380CC4-5D6E-409C-BE32-E72D297353CC}">
                <c16:uniqueId val="{00000010-F006-49B1-8816-9E676E5A2378}"/>
              </c:ext>
            </c:extLst>
          </c:dPt>
          <c:dPt>
            <c:idx val="24"/>
            <c:bubble3D val="0"/>
            <c:extLst>
              <c:ext xmlns:c16="http://schemas.microsoft.com/office/drawing/2014/chart" uri="{C3380CC4-5D6E-409C-BE32-E72D297353CC}">
                <c16:uniqueId val="{00000011-F006-49B1-8816-9E676E5A2378}"/>
              </c:ext>
            </c:extLst>
          </c:dPt>
          <c:dPt>
            <c:idx val="32"/>
            <c:bubble3D val="0"/>
            <c:extLst>
              <c:ext xmlns:c16="http://schemas.microsoft.com/office/drawing/2014/chart" uri="{C3380CC4-5D6E-409C-BE32-E72D297353CC}">
                <c16:uniqueId val="{00000012-F006-49B1-8816-9E676E5A2378}"/>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F006-49B1-8816-9E676E5A2378}"/>
                </c:ext>
              </c:extLst>
            </c:dLbl>
            <c:dLbl>
              <c:idx val="1"/>
              <c:delete val="1"/>
              <c:extLst>
                <c:ext xmlns:c15="http://schemas.microsoft.com/office/drawing/2012/chart" uri="{CE6537A1-D6FC-4f65-9D91-7224C49458BB}"/>
                <c:ext xmlns:c16="http://schemas.microsoft.com/office/drawing/2014/chart" uri="{C3380CC4-5D6E-409C-BE32-E72D297353CC}">
                  <c16:uniqueId val="{0000000B-F006-49B1-8816-9E676E5A2378}"/>
                </c:ext>
              </c:extLst>
            </c:dLbl>
            <c:dLbl>
              <c:idx val="2"/>
              <c:delete val="1"/>
              <c:extLst>
                <c:ext xmlns:c15="http://schemas.microsoft.com/office/drawing/2012/chart" uri="{CE6537A1-D6FC-4f65-9D91-7224C49458BB}"/>
                <c:ext xmlns:c16="http://schemas.microsoft.com/office/drawing/2014/chart" uri="{C3380CC4-5D6E-409C-BE32-E72D297353CC}">
                  <c16:uniqueId val="{0000000C-F006-49B1-8816-9E676E5A2378}"/>
                </c:ext>
              </c:extLst>
            </c:dLbl>
            <c:dLbl>
              <c:idx val="3"/>
              <c:delete val="1"/>
              <c:extLst>
                <c:ext xmlns:c15="http://schemas.microsoft.com/office/drawing/2012/chart" uri="{CE6537A1-D6FC-4f65-9D91-7224C49458BB}"/>
                <c:ext xmlns:c16="http://schemas.microsoft.com/office/drawing/2014/chart" uri="{C3380CC4-5D6E-409C-BE32-E72D297353CC}">
                  <c16:uniqueId val="{0000000D-F006-49B1-8816-9E676E5A2378}"/>
                </c:ext>
              </c:extLst>
            </c:dLbl>
            <c:dLbl>
              <c:idx val="4"/>
              <c:delete val="1"/>
              <c:extLst>
                <c:ext xmlns:c15="http://schemas.microsoft.com/office/drawing/2012/chart" uri="{CE6537A1-D6FC-4f65-9D91-7224C49458BB}"/>
                <c:ext xmlns:c16="http://schemas.microsoft.com/office/drawing/2014/chart" uri="{C3380CC4-5D6E-409C-BE32-E72D297353CC}">
                  <c16:uniqueId val="{0000000E-F006-49B1-8816-9E676E5A2378}"/>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F006-49B1-8816-9E676E5A2378}"/>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F006-49B1-8816-9E676E5A2378}"/>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F006-49B1-8816-9E676E5A2378}"/>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F006-49B1-8816-9E676E5A237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F006-49B1-8816-9E676E5A2378}"/>
            </c:ext>
          </c:extLst>
        </c:ser>
        <c:dLbls>
          <c:showLegendKey val="0"/>
          <c:showVal val="1"/>
          <c:showCatName val="0"/>
          <c:showSerName val="0"/>
          <c:showPercent val="0"/>
          <c:showBubbleSize val="0"/>
        </c:dLbls>
        <c:axId val="3"/>
        <c:axId val="2"/>
      </c:scatterChart>
      <c:valAx>
        <c:axId val="3"/>
        <c:scaling>
          <c:orientation val="maxMin"/>
          <c:max val="66"/>
          <c:min val="5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368353859"/>
              <c:y val="0.907929724596391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77147698066E-2"/>
              <c:y val="0.25088124668177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D31-47F8-9ED0-C7E91E2CD865}"/>
              </c:ext>
            </c:extLst>
          </c:dPt>
          <c:dPt>
            <c:idx val="1"/>
            <c:bubble3D val="0"/>
            <c:extLst>
              <c:ext xmlns:c16="http://schemas.microsoft.com/office/drawing/2014/chart" uri="{C3380CC4-5D6E-409C-BE32-E72D297353CC}">
                <c16:uniqueId val="{00000001-7D31-47F8-9ED0-C7E91E2CD865}"/>
              </c:ext>
            </c:extLst>
          </c:dPt>
          <c:dPt>
            <c:idx val="2"/>
            <c:bubble3D val="0"/>
            <c:extLst>
              <c:ext xmlns:c16="http://schemas.microsoft.com/office/drawing/2014/chart" uri="{C3380CC4-5D6E-409C-BE32-E72D297353CC}">
                <c16:uniqueId val="{00000002-7D31-47F8-9ED0-C7E91E2CD865}"/>
              </c:ext>
            </c:extLst>
          </c:dPt>
          <c:dPt>
            <c:idx val="3"/>
            <c:bubble3D val="0"/>
            <c:extLst>
              <c:ext xmlns:c16="http://schemas.microsoft.com/office/drawing/2014/chart" uri="{C3380CC4-5D6E-409C-BE32-E72D297353CC}">
                <c16:uniqueId val="{00000003-7D31-47F8-9ED0-C7E91E2CD865}"/>
              </c:ext>
            </c:extLst>
          </c:dPt>
          <c:dPt>
            <c:idx val="4"/>
            <c:bubble3D val="0"/>
            <c:extLst>
              <c:ext xmlns:c16="http://schemas.microsoft.com/office/drawing/2014/chart" uri="{C3380CC4-5D6E-409C-BE32-E72D297353CC}">
                <c16:uniqueId val="{00000004-7D31-47F8-9ED0-C7E91E2CD865}"/>
              </c:ext>
            </c:extLst>
          </c:dPt>
          <c:dPt>
            <c:idx val="8"/>
            <c:bubble3D val="0"/>
            <c:extLst>
              <c:ext xmlns:c16="http://schemas.microsoft.com/office/drawing/2014/chart" uri="{C3380CC4-5D6E-409C-BE32-E72D297353CC}">
                <c16:uniqueId val="{00000005-7D31-47F8-9ED0-C7E91E2CD865}"/>
              </c:ext>
            </c:extLst>
          </c:dPt>
          <c:dPt>
            <c:idx val="16"/>
            <c:bubble3D val="0"/>
            <c:extLst>
              <c:ext xmlns:c16="http://schemas.microsoft.com/office/drawing/2014/chart" uri="{C3380CC4-5D6E-409C-BE32-E72D297353CC}">
                <c16:uniqueId val="{00000006-7D31-47F8-9ED0-C7E91E2CD865}"/>
              </c:ext>
            </c:extLst>
          </c:dPt>
          <c:dPt>
            <c:idx val="24"/>
            <c:bubble3D val="0"/>
            <c:extLst>
              <c:ext xmlns:c16="http://schemas.microsoft.com/office/drawing/2014/chart" uri="{C3380CC4-5D6E-409C-BE32-E72D297353CC}">
                <c16:uniqueId val="{00000007-7D31-47F8-9ED0-C7E91E2CD865}"/>
              </c:ext>
            </c:extLst>
          </c:dPt>
          <c:dPt>
            <c:idx val="32"/>
            <c:bubble3D val="0"/>
            <c:extLst>
              <c:ext xmlns:c16="http://schemas.microsoft.com/office/drawing/2014/chart" uri="{C3380CC4-5D6E-409C-BE32-E72D297353CC}">
                <c16:uniqueId val="{00000008-7D31-47F8-9ED0-C7E91E2CD86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D31-47F8-9ED0-C7E91E2CD865}"/>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31-47F8-9ED0-C7E91E2CD865}"/>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D31-47F8-9ED0-C7E91E2CD865}"/>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D31-47F8-9ED0-C7E91E2CD865}"/>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D31-47F8-9ED0-C7E91E2CD86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7D31-47F8-9ED0-C7E91E2CD86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7D31-47F8-9ED0-C7E91E2CD86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7D31-47F8-9ED0-C7E91E2CD86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7D31-47F8-9ED0-C7E91E2CD86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1.7</c:v>
                </c:pt>
                <c:pt idx="16">
                  <c:v>1.4</c:v>
                </c:pt>
                <c:pt idx="24">
                  <c:v>1.1000000000000001</c:v>
                </c:pt>
                <c:pt idx="32">
                  <c:v>0.9</c:v>
                </c:pt>
              </c:numCache>
            </c:numRef>
          </c:xVal>
          <c:yVal>
            <c:numRef>
              <c:f>公会計指標分析・財政指標組合せ分析表!$BP$73:$DC$73</c:f>
              <c:numCache>
                <c:formatCode>#,##0.0;"▲ "#,##0.0</c:formatCode>
                <c:ptCount val="40"/>
                <c:pt idx="0">
                  <c:v>10.1</c:v>
                </c:pt>
                <c:pt idx="8">
                  <c:v>6.3</c:v>
                </c:pt>
              </c:numCache>
            </c:numRef>
          </c:yVal>
          <c:smooth val="0"/>
          <c:extLst>
            <c:ext xmlns:c16="http://schemas.microsoft.com/office/drawing/2014/chart" uri="{C3380CC4-5D6E-409C-BE32-E72D297353CC}">
              <c16:uniqueId val="{00000009-7D31-47F8-9ED0-C7E91E2CD8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D31-47F8-9ED0-C7E91E2CD865}"/>
              </c:ext>
            </c:extLst>
          </c:dPt>
          <c:dPt>
            <c:idx val="1"/>
            <c:bubble3D val="0"/>
            <c:extLst>
              <c:ext xmlns:c16="http://schemas.microsoft.com/office/drawing/2014/chart" uri="{C3380CC4-5D6E-409C-BE32-E72D297353CC}">
                <c16:uniqueId val="{0000000B-7D31-47F8-9ED0-C7E91E2CD865}"/>
              </c:ext>
            </c:extLst>
          </c:dPt>
          <c:dPt>
            <c:idx val="2"/>
            <c:bubble3D val="0"/>
            <c:extLst>
              <c:ext xmlns:c16="http://schemas.microsoft.com/office/drawing/2014/chart" uri="{C3380CC4-5D6E-409C-BE32-E72D297353CC}">
                <c16:uniqueId val="{0000000C-7D31-47F8-9ED0-C7E91E2CD865}"/>
              </c:ext>
            </c:extLst>
          </c:dPt>
          <c:dPt>
            <c:idx val="3"/>
            <c:bubble3D val="0"/>
            <c:extLst>
              <c:ext xmlns:c16="http://schemas.microsoft.com/office/drawing/2014/chart" uri="{C3380CC4-5D6E-409C-BE32-E72D297353CC}">
                <c16:uniqueId val="{0000000D-7D31-47F8-9ED0-C7E91E2CD865}"/>
              </c:ext>
            </c:extLst>
          </c:dPt>
          <c:dPt>
            <c:idx val="4"/>
            <c:bubble3D val="0"/>
            <c:extLst>
              <c:ext xmlns:c16="http://schemas.microsoft.com/office/drawing/2014/chart" uri="{C3380CC4-5D6E-409C-BE32-E72D297353CC}">
                <c16:uniqueId val="{0000000E-7D31-47F8-9ED0-C7E91E2CD865}"/>
              </c:ext>
            </c:extLst>
          </c:dPt>
          <c:dPt>
            <c:idx val="8"/>
            <c:bubble3D val="0"/>
            <c:extLst>
              <c:ext xmlns:c16="http://schemas.microsoft.com/office/drawing/2014/chart" uri="{C3380CC4-5D6E-409C-BE32-E72D297353CC}">
                <c16:uniqueId val="{0000000F-7D31-47F8-9ED0-C7E91E2CD865}"/>
              </c:ext>
            </c:extLst>
          </c:dPt>
          <c:dPt>
            <c:idx val="16"/>
            <c:bubble3D val="0"/>
            <c:extLst>
              <c:ext xmlns:c16="http://schemas.microsoft.com/office/drawing/2014/chart" uri="{C3380CC4-5D6E-409C-BE32-E72D297353CC}">
                <c16:uniqueId val="{00000010-7D31-47F8-9ED0-C7E91E2CD865}"/>
              </c:ext>
            </c:extLst>
          </c:dPt>
          <c:dPt>
            <c:idx val="24"/>
            <c:bubble3D val="0"/>
            <c:extLst>
              <c:ext xmlns:c16="http://schemas.microsoft.com/office/drawing/2014/chart" uri="{C3380CC4-5D6E-409C-BE32-E72D297353CC}">
                <c16:uniqueId val="{00000011-7D31-47F8-9ED0-C7E91E2CD865}"/>
              </c:ext>
            </c:extLst>
          </c:dPt>
          <c:dPt>
            <c:idx val="32"/>
            <c:bubble3D val="0"/>
            <c:extLst>
              <c:ext xmlns:c16="http://schemas.microsoft.com/office/drawing/2014/chart" uri="{C3380CC4-5D6E-409C-BE32-E72D297353CC}">
                <c16:uniqueId val="{00000012-7D31-47F8-9ED0-C7E91E2CD865}"/>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7D31-47F8-9ED0-C7E91E2CD865}"/>
                </c:ext>
              </c:extLst>
            </c:dLbl>
            <c:dLbl>
              <c:idx val="1"/>
              <c:delete val="1"/>
              <c:extLst>
                <c:ext xmlns:c15="http://schemas.microsoft.com/office/drawing/2012/chart" uri="{CE6537A1-D6FC-4f65-9D91-7224C49458BB}"/>
                <c:ext xmlns:c16="http://schemas.microsoft.com/office/drawing/2014/chart" uri="{C3380CC4-5D6E-409C-BE32-E72D297353CC}">
                  <c16:uniqueId val="{0000000B-7D31-47F8-9ED0-C7E91E2CD865}"/>
                </c:ext>
              </c:extLst>
            </c:dLbl>
            <c:dLbl>
              <c:idx val="2"/>
              <c:delete val="1"/>
              <c:extLst>
                <c:ext xmlns:c15="http://schemas.microsoft.com/office/drawing/2012/chart" uri="{CE6537A1-D6FC-4f65-9D91-7224C49458BB}"/>
                <c:ext xmlns:c16="http://schemas.microsoft.com/office/drawing/2014/chart" uri="{C3380CC4-5D6E-409C-BE32-E72D297353CC}">
                  <c16:uniqueId val="{0000000C-7D31-47F8-9ED0-C7E91E2CD865}"/>
                </c:ext>
              </c:extLst>
            </c:dLbl>
            <c:dLbl>
              <c:idx val="3"/>
              <c:delete val="1"/>
              <c:extLst>
                <c:ext xmlns:c15="http://schemas.microsoft.com/office/drawing/2012/chart" uri="{CE6537A1-D6FC-4f65-9D91-7224C49458BB}"/>
                <c:ext xmlns:c16="http://schemas.microsoft.com/office/drawing/2014/chart" uri="{C3380CC4-5D6E-409C-BE32-E72D297353CC}">
                  <c16:uniqueId val="{0000000D-7D31-47F8-9ED0-C7E91E2CD865}"/>
                </c:ext>
              </c:extLst>
            </c:dLbl>
            <c:dLbl>
              <c:idx val="4"/>
              <c:delete val="1"/>
              <c:extLst>
                <c:ext xmlns:c15="http://schemas.microsoft.com/office/drawing/2012/chart" uri="{CE6537A1-D6FC-4f65-9D91-7224C49458BB}"/>
                <c:ext xmlns:c16="http://schemas.microsoft.com/office/drawing/2014/chart" uri="{C3380CC4-5D6E-409C-BE32-E72D297353CC}">
                  <c16:uniqueId val="{0000000E-7D31-47F8-9ED0-C7E91E2CD865}"/>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7D31-47F8-9ED0-C7E91E2CD865}"/>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7D31-47F8-9ED0-C7E91E2CD865}"/>
                </c:ext>
              </c:extLst>
            </c:dLbl>
            <c:dLbl>
              <c:idx val="24"/>
              <c:layout>
                <c:manualLayout>
                  <c:x val="-4.4905057365901176E-2"/>
                  <c:y val="-4.661221570963081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7D31-47F8-9ED0-C7E91E2CD865}"/>
                </c:ext>
              </c:extLst>
            </c:dLbl>
            <c:dLbl>
              <c:idx val="32"/>
              <c:layout>
                <c:manualLayout>
                  <c:x val="-1.8235628084250059E-2"/>
                  <c:y val="-7.822073597838766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7D31-47F8-9ED0-C7E91E2CD86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7D31-47F8-9ED0-C7E91E2CD865}"/>
            </c:ext>
          </c:extLst>
        </c:ser>
        <c:dLbls>
          <c:showLegendKey val="0"/>
          <c:showVal val="1"/>
          <c:showCatName val="0"/>
          <c:showSerName val="0"/>
          <c:showPercent val="0"/>
          <c:showBubbleSize val="0"/>
        </c:dLbls>
        <c:axId val="3"/>
        <c:axId val="2"/>
      </c:scatterChart>
      <c:valAx>
        <c:axId val="3"/>
        <c:scaling>
          <c:orientation val="maxMin"/>
          <c:max val="9"/>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78568750335"/>
              <c:y val="0.899569524963225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5500562431E-2"/>
              <c:y val="0.2511555046003864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92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元利償還金は抑制により9,357万４千円の減となっており、公営企業債の元利償還金に対する繰入金や算入公債費等は横ばいとなったため、実質公債費率の分子は減となった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91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7020" y="7572375"/>
          <a:ext cx="41846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4170" y="7604125"/>
          <a:ext cx="223901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公営企業債等繰入見込額が31,340千円の増加（2.7％）、債務負担行為に基づく支出予定額が334,510千円の増（＋633.1％）となっているが、起債の発行抑制のため、地方債の現在高が1,035,348千円減少（△5.8％）したことにより、将来負担額は減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また、充当可能財源等が280,299千円の減（△1.1％）となっているが、これは基準財政需要額算入見込額の大幅減による影響を受けており、その中でも着実に基金を積み立てている。中期財政計画に基づく、起債の発行額抑制及び計画的な基金への積み増しの結果、将来負担比率の分子は減とな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341630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dr:col>0</xdr:col>
      <xdr:colOff>533400</xdr:colOff>
      <xdr:row>4</xdr:row>
      <xdr:rowOff>119380</xdr:rowOff>
    </xdr:from>
    <xdr:to>
      <xdr:col>2</xdr:col>
      <xdr:colOff>1008380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341630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dr:col>8</xdr:col>
      <xdr:colOff>341630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令和４年度の実質収支額は2,047百万円となった。令和５年度は財政調整基金に279百万円、特定目的基金を加えた基金合計では1,027百万円を積み立て、実質収支額（決算剰余金）の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99975" y="911225"/>
          <a:ext cx="125857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341630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dr:col>8</xdr:col>
      <xdr:colOff>341630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都市計画事業基金：都市計画税を原資として、５千万円を取り崩し、３億５千円の積立を行ったことによる増。</a:t>
          </a:r>
        </a:p>
        <a:p>
          <a:r>
            <a:rPr kumimoji="1" lang="ja-JP" altLang="en-US" sz="1200">
              <a:solidFill>
                <a:schemeClr val="dk1"/>
              </a:solidFill>
              <a:effectLst/>
              <a:latin typeface="ＭＳ ゴシック"/>
              <a:ea typeface="ＭＳ ゴシック"/>
              <a:cs typeface="+mn-cs"/>
            </a:rPr>
            <a:t>　公共施設整備基金：今後の学校等の公共施設の建替えや、新図書館の新築に備え、２億56万円の積立を行ったことによる増。</a:t>
          </a:r>
        </a:p>
        <a:p>
          <a:r>
            <a:rPr kumimoji="1" lang="ja-JP" altLang="en-US" sz="1200">
              <a:solidFill>
                <a:schemeClr val="dk1"/>
              </a:solidFill>
              <a:effectLst/>
              <a:latin typeface="ＭＳ ゴシック"/>
              <a:ea typeface="ＭＳ ゴシック"/>
              <a:cs typeface="+mn-cs"/>
            </a:rPr>
            <a:t>　公共施設修繕基金：今後の学校等の公共施設の大規模改修に備え、４億７万３千円を積み立てたことによる増。</a:t>
          </a:r>
        </a:p>
        <a:p>
          <a:r>
            <a:rPr kumimoji="1" lang="ja-JP" altLang="en-US" sz="12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公共施設修繕基金：積立目標額の設定にあたっては、貸借対照表における建物の減価償却累計額を必要となる公共施設の更新費用とし、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％）で負担することとする。令和３年度の建物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減価償却累計額約202億円を今後必要になる更新費用として考え、20億円（約202億円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公共施設整備基金：学校施設の改修費用は改築費用と同程度と考えられるため、公共施設修繕基金と同額の20億円を積立目標額とする。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341630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dr:col>8</xdr:col>
      <xdr:colOff>341630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令和５年度末残高は、279百万円の積み立てと302百万円の取崩しにより、2,228百万円、前年度比23百万円（△1.0％）減となった。市民一人あたりでは約２万７千円となり、標準財政規模の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％（令和５年度では約</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億６千万円）以上の残高の確保ができた。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341630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dr:col>8</xdr:col>
      <xdr:colOff>341630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普通交付税の追加交付にあたり、臨時財政対策債償還基金費が設けられたため。</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令和５年度の普通交付税に追加交付された分については、令和６・７年度の普通交付税における基準財政需要額の臨時財政対策債償還費の一部についての繰り上げ交付に該当するため、それぞれの年度において、減債基金から繰り入れるものである。</a:t>
          </a:r>
        </a:p>
        <a:p>
          <a:r>
            <a:rPr kumimoji="1" lang="ja-JP" altLang="en-US" sz="1300">
              <a:solidFill>
                <a:schemeClr val="dk1"/>
              </a:solidFill>
              <a:effectLst/>
              <a:latin typeface="ＭＳ ゴシック"/>
              <a:ea typeface="ＭＳ ゴシック"/>
              <a:cs typeface="+mn-cs"/>
            </a:rPr>
            <a:t>　なお、公債費のピークはすでに過ぎたことから、減債基金の運用益以外の新たな積み立ては行わないものである。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42</xdr:row>
      <xdr:rowOff>168275</xdr:rowOff>
    </xdr:from>
    <xdr:to>
      <xdr:col>8</xdr:col>
      <xdr:colOff>1680210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99975" y="8969375"/>
          <a:ext cx="125857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6" name="角丸四角形 25">
          <a:extLst>
            <a:ext uri="{FF2B5EF4-FFF2-40B4-BE49-F238E27FC236}">
              <a16:creationId xmlns:a16="http://schemas.microsoft.com/office/drawing/2014/main" id="{00000000-0008-0000-0E00-00001A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1" name="楕円 30">
          <a:extLst>
            <a:ext uri="{FF2B5EF4-FFF2-40B4-BE49-F238E27FC236}">
              <a16:creationId xmlns:a16="http://schemas.microsoft.com/office/drawing/2014/main" id="{00000000-0008-0000-0E00-00001F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2" name="フローチャート: 判断 31">
          <a:extLst>
            <a:ext uri="{FF2B5EF4-FFF2-40B4-BE49-F238E27FC236}">
              <a16:creationId xmlns:a16="http://schemas.microsoft.com/office/drawing/2014/main" id="{00000000-0008-0000-0E00-000020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3" name="直線コネクタ 32">
          <a:extLst>
            <a:ext uri="{FF2B5EF4-FFF2-40B4-BE49-F238E27FC236}">
              <a16:creationId xmlns:a16="http://schemas.microsoft.com/office/drawing/2014/main" id="{00000000-0008-0000-0E00-000021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5" name="直線コネクタ 34">
          <a:extLst>
            <a:ext uri="{FF2B5EF4-FFF2-40B4-BE49-F238E27FC236}">
              <a16:creationId xmlns:a16="http://schemas.microsoft.com/office/drawing/2014/main" id="{00000000-0008-0000-0E00-000023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6" name="直線コネクタ 35">
          <a:extLst>
            <a:ext uri="{FF2B5EF4-FFF2-40B4-BE49-F238E27FC236}">
              <a16:creationId xmlns:a16="http://schemas.microsoft.com/office/drawing/2014/main" id="{00000000-0008-0000-0E00-000024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3810" cy="250825"/>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273367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3930" cy="250825"/>
    <xdr:sp macro="" textlink="">
      <xdr:nvSpPr>
        <xdr:cNvPr id="38" name="テキスト ボックス 37">
          <a:extLst>
            <a:ext uri="{FF2B5EF4-FFF2-40B4-BE49-F238E27FC236}">
              <a16:creationId xmlns:a16="http://schemas.microsoft.com/office/drawing/2014/main" id="{00000000-0008-0000-0E00-000026000000}"/>
            </a:ext>
          </a:extLst>
        </xdr:cNvPr>
        <xdr:cNvSpPr txBox="1"/>
      </xdr:nvSpPr>
      <xdr:spPr>
        <a:xfrm>
          <a:off x="419100" y="29698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965" cy="253365"/>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419100" y="3205480"/>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1030" cy="250825"/>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419100" y="344170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2245" cy="25082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3677920"/>
          <a:ext cx="182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4" name="テキスト ボックス 53">
          <a:extLst>
            <a:ext uri="{FF2B5EF4-FFF2-40B4-BE49-F238E27FC236}">
              <a16:creationId xmlns:a16="http://schemas.microsoft.com/office/drawing/2014/main" id="{00000000-0008-0000-0E00-000036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a:t>
          </a:r>
          <a:r>
            <a:rPr kumimoji="1" lang="ja-JP" altLang="en-US"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en-US" sz="1100">
              <a:solidFill>
                <a:schemeClr val="dk1"/>
              </a:solidFill>
              <a:effectLst/>
              <a:latin typeface="ＭＳ Ｐゴシック"/>
              <a:ea typeface="ＭＳ Ｐゴシック"/>
              <a:cs typeface="+mn-cs"/>
            </a:rPr>
            <a:t>年度に策定した狛江市公共施設等総合管理計画（令和３年度更新）の個別施設計画である狛江市公共施設整備計画（令和４年度更新）に基づき、</a:t>
          </a:r>
          <a:r>
            <a:rPr kumimoji="1" lang="ja-JP" altLang="ja-JP" sz="1100">
              <a:solidFill>
                <a:schemeClr val="dk1"/>
              </a:solidFill>
              <a:effectLst/>
              <a:latin typeface="ＭＳ Ｐゴシック"/>
              <a:ea typeface="ＭＳ Ｐゴシック"/>
              <a:cs typeface="+mn-cs"/>
            </a:rPr>
            <a:t>施設の利用形態や老朽化、また、人口の変化、財政状況等を踏まえながら、建替、新設、改修等を行っている。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有形固定資産減価償却率については、平成30年度以降上昇傾向にあるものの、類似団体平均と比較すると７％程度低く、これまでの取組の効果が表れていると考えられる。</a:t>
          </a:r>
          <a:endParaRPr kumimoji="1" lang="ja-JP" altLang="en-US" sz="1100">
            <a:latin typeface="ＭＳ Ｐゴシック"/>
            <a:ea typeface="ＭＳ Ｐゴシック"/>
          </a:endParaRPr>
        </a:p>
      </xdr:txBody>
    </xdr:sp>
    <xdr:clientData/>
  </xdr:twoCellAnchor>
  <xdr:oneCellAnchor>
    <xdr:from>
      <xdr:col>4</xdr:col>
      <xdr:colOff>171450</xdr:colOff>
      <xdr:row>23</xdr:row>
      <xdr:rowOff>46990</xdr:rowOff>
    </xdr:from>
    <xdr:ext cx="349885" cy="21780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1122680" y="469328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6870" cy="218440"/>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79145" y="6898640"/>
          <a:ext cx="3568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6870" cy="2203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79145" y="6546850"/>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6870" cy="2203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79145" y="619442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6870" cy="2203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79145" y="584263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6870" cy="2203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79145" y="549084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6870" cy="2203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779145" y="513905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6870" cy="21780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779145" y="478726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0" name="有形固定資産減価償却率グラフ枠">
          <a:extLst>
            <a:ext uri="{FF2B5EF4-FFF2-40B4-BE49-F238E27FC236}">
              <a16:creationId xmlns:a16="http://schemas.microsoft.com/office/drawing/2014/main" id="{00000000-0008-0000-0E00-000046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151130</xdr:rowOff>
    </xdr:from>
    <xdr:to>
      <xdr:col>23</xdr:col>
      <xdr:colOff>85090</xdr:colOff>
      <xdr:row>34</xdr:row>
      <xdr:rowOff>123825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flipV="1">
          <a:off x="4292600" y="513270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127635</xdr:rowOff>
    </xdr:from>
    <xdr:ext cx="405130" cy="250825"/>
    <xdr:sp macro="" textlink="">
      <xdr:nvSpPr>
        <xdr:cNvPr id="72" name="有形固定資産減価償却率最小値テキスト">
          <a:extLst>
            <a:ext uri="{FF2B5EF4-FFF2-40B4-BE49-F238E27FC236}">
              <a16:creationId xmlns:a16="http://schemas.microsoft.com/office/drawing/2014/main" id="{00000000-0008-0000-0E00-000048000000}"/>
            </a:ext>
          </a:extLst>
        </xdr:cNvPr>
        <xdr:cNvSpPr txBox="1"/>
      </xdr:nvSpPr>
      <xdr:spPr>
        <a:xfrm>
          <a:off x="4345305" y="661797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123825</xdr:rowOff>
    </xdr:from>
    <xdr:to>
      <xdr:col>23</xdr:col>
      <xdr:colOff>171450</xdr:colOff>
      <xdr:row>34</xdr:row>
      <xdr:rowOff>123825</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4208780" y="66141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98425</xdr:rowOff>
    </xdr:from>
    <xdr:ext cx="405130" cy="253365"/>
    <xdr:sp macro="" textlink="">
      <xdr:nvSpPr>
        <xdr:cNvPr id="74" name="有形固定資産減価償却率最大値テキスト">
          <a:extLst>
            <a:ext uri="{FF2B5EF4-FFF2-40B4-BE49-F238E27FC236}">
              <a16:creationId xmlns:a16="http://schemas.microsoft.com/office/drawing/2014/main" id="{00000000-0008-0000-0E00-00004A000000}"/>
            </a:ext>
          </a:extLst>
        </xdr:cNvPr>
        <xdr:cNvSpPr txBox="1"/>
      </xdr:nvSpPr>
      <xdr:spPr>
        <a:xfrm>
          <a:off x="4345305" y="4912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171450</xdr:colOff>
      <xdr:row>25</xdr:row>
      <xdr:rowOff>151130</xdr:rowOff>
    </xdr:from>
    <xdr:to>
      <xdr:col>23</xdr:col>
      <xdr:colOff>171450</xdr:colOff>
      <xdr:row>25</xdr:row>
      <xdr:rowOff>151130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4208780" y="51327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38735</xdr:rowOff>
    </xdr:from>
    <xdr:ext cx="405130" cy="253365"/>
    <xdr:sp macro="" textlink="">
      <xdr:nvSpPr>
        <xdr:cNvPr id="76" name="有形固定資産減価償却率平均値テキスト">
          <a:extLst>
            <a:ext uri="{FF2B5EF4-FFF2-40B4-BE49-F238E27FC236}">
              <a16:creationId xmlns:a16="http://schemas.microsoft.com/office/drawing/2014/main" id="{00000000-0008-0000-0E00-00004C000000}"/>
            </a:ext>
          </a:extLst>
        </xdr:cNvPr>
        <xdr:cNvSpPr txBox="1"/>
      </xdr:nvSpPr>
      <xdr:spPr>
        <a:xfrm>
          <a:off x="4345305" y="60261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59690</xdr:rowOff>
    </xdr:from>
    <xdr:to>
      <xdr:col>23</xdr:col>
      <xdr:colOff>136525</xdr:colOff>
      <xdr:row>31</xdr:row>
      <xdr:rowOff>159385</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4243705"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41275</xdr:rowOff>
    </xdr:from>
    <xdr:to>
      <xdr:col>19</xdr:col>
      <xdr:colOff>171450</xdr:colOff>
      <xdr:row>31</xdr:row>
      <xdr:rowOff>140970</xdr:rowOff>
    </xdr:to>
    <xdr:sp macro="" textlink="">
      <xdr:nvSpPr>
        <xdr:cNvPr id="78" name="フローチャート: 判断 77">
          <a:extLst>
            <a:ext uri="{FF2B5EF4-FFF2-40B4-BE49-F238E27FC236}">
              <a16:creationId xmlns:a16="http://schemas.microsoft.com/office/drawing/2014/main" id="{00000000-0008-0000-0E00-00004E000000}"/>
            </a:ext>
          </a:extLst>
        </xdr:cNvPr>
        <xdr:cNvSpPr/>
      </xdr:nvSpPr>
      <xdr:spPr>
        <a:xfrm>
          <a:off x="3608705" y="602869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28575</xdr:rowOff>
    </xdr:from>
    <xdr:to>
      <xdr:col>15</xdr:col>
      <xdr:colOff>171450</xdr:colOff>
      <xdr:row>31</xdr:row>
      <xdr:rowOff>127635</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2922905" y="601599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135255</xdr:rowOff>
    </xdr:from>
    <xdr:to>
      <xdr:col>11</xdr:col>
      <xdr:colOff>171450</xdr:colOff>
      <xdr:row>31</xdr:row>
      <xdr:rowOff>67310</xdr:rowOff>
    </xdr:to>
    <xdr:sp macro="" textlink="">
      <xdr:nvSpPr>
        <xdr:cNvPr id="80" name="フローチャート: 判断 79">
          <a:extLst>
            <a:ext uri="{FF2B5EF4-FFF2-40B4-BE49-F238E27FC236}">
              <a16:creationId xmlns:a16="http://schemas.microsoft.com/office/drawing/2014/main" id="{00000000-0008-0000-0E00-000050000000}"/>
            </a:ext>
          </a:extLst>
        </xdr:cNvPr>
        <xdr:cNvSpPr/>
      </xdr:nvSpPr>
      <xdr:spPr>
        <a:xfrm>
          <a:off x="2237105" y="595503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86360</xdr:rowOff>
    </xdr:from>
    <xdr:to>
      <xdr:col>7</xdr:col>
      <xdr:colOff>171450</xdr:colOff>
      <xdr:row>31</xdr:row>
      <xdr:rowOff>17780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1551305" y="590613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9460" cy="22034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4135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9460" cy="2203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3500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9460" cy="2203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28149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9460" cy="2203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21291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9460" cy="2203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14433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148590</xdr:rowOff>
    </xdr:from>
    <xdr:to>
      <xdr:col>23</xdr:col>
      <xdr:colOff>136525</xdr:colOff>
      <xdr:row>30</xdr:row>
      <xdr:rowOff>80010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4243705" y="5800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3175</xdr:rowOff>
    </xdr:from>
    <xdr:ext cx="405130" cy="253365"/>
    <xdr:sp macro="" textlink="">
      <xdr:nvSpPr>
        <xdr:cNvPr id="88" name="有形固定資産減価償却率該当値テキスト">
          <a:extLst>
            <a:ext uri="{FF2B5EF4-FFF2-40B4-BE49-F238E27FC236}">
              <a16:creationId xmlns:a16="http://schemas.microsoft.com/office/drawing/2014/main" id="{00000000-0008-0000-0E00-000058000000}"/>
            </a:ext>
          </a:extLst>
        </xdr:cNvPr>
        <xdr:cNvSpPr txBox="1"/>
      </xdr:nvSpPr>
      <xdr:spPr>
        <a:xfrm>
          <a:off x="4345305" y="56553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127635</xdr:rowOff>
    </xdr:from>
    <xdr:to>
      <xdr:col>19</xdr:col>
      <xdr:colOff>171450</xdr:colOff>
      <xdr:row>30</xdr:row>
      <xdr:rowOff>59055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3608705" y="57797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8890</xdr:rowOff>
    </xdr:from>
    <xdr:to>
      <xdr:col>23</xdr:col>
      <xdr:colOff>85725</xdr:colOff>
      <xdr:row>30</xdr:row>
      <xdr:rowOff>30480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3659505" y="5828665"/>
          <a:ext cx="635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95250</xdr:rowOff>
    </xdr:from>
    <xdr:to>
      <xdr:col>15</xdr:col>
      <xdr:colOff>171450</xdr:colOff>
      <xdr:row>30</xdr:row>
      <xdr:rowOff>27305</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2922905" y="574738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145415</xdr:rowOff>
    </xdr:from>
    <xdr:to>
      <xdr:col>19</xdr:col>
      <xdr:colOff>136525</xdr:colOff>
      <xdr:row>30</xdr:row>
      <xdr:rowOff>8890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2973705" y="5797550"/>
          <a:ext cx="685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60325</xdr:rowOff>
    </xdr:from>
    <xdr:to>
      <xdr:col>11</xdr:col>
      <xdr:colOff>171450</xdr:colOff>
      <xdr:row>29</xdr:row>
      <xdr:rowOff>160020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2237105" y="571246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109855</xdr:rowOff>
    </xdr:from>
    <xdr:to>
      <xdr:col>15</xdr:col>
      <xdr:colOff>136525</xdr:colOff>
      <xdr:row>29</xdr:row>
      <xdr:rowOff>145415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2287905" y="5761990"/>
          <a:ext cx="685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50165</xdr:rowOff>
    </xdr:from>
    <xdr:to>
      <xdr:col>7</xdr:col>
      <xdr:colOff>171450</xdr:colOff>
      <xdr:row>29</xdr:row>
      <xdr:rowOff>149225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1551305" y="570230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99060</xdr:rowOff>
    </xdr:from>
    <xdr:to>
      <xdr:col>11</xdr:col>
      <xdr:colOff>136525</xdr:colOff>
      <xdr:row>29</xdr:row>
      <xdr:rowOff>109855</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1602105" y="5751195"/>
          <a:ext cx="685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132080</xdr:rowOff>
    </xdr:from>
    <xdr:ext cx="405130" cy="253365"/>
    <xdr:sp macro="" textlink="">
      <xdr:nvSpPr>
        <xdr:cNvPr id="97" name="n_1aveValue有形固定資産減価償却率">
          <a:extLst>
            <a:ext uri="{FF2B5EF4-FFF2-40B4-BE49-F238E27FC236}">
              <a16:creationId xmlns:a16="http://schemas.microsoft.com/office/drawing/2014/main" id="{00000000-0008-0000-0E00-000061000000}"/>
            </a:ext>
          </a:extLst>
        </xdr:cNvPr>
        <xdr:cNvSpPr txBox="1"/>
      </xdr:nvSpPr>
      <xdr:spPr>
        <a:xfrm>
          <a:off x="3463290" y="61194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118110</xdr:rowOff>
    </xdr:from>
    <xdr:ext cx="405130" cy="253365"/>
    <xdr:sp macro="" textlink="">
      <xdr:nvSpPr>
        <xdr:cNvPr id="98" name="n_2aveValue有形固定資産減価償却率">
          <a:extLst>
            <a:ext uri="{FF2B5EF4-FFF2-40B4-BE49-F238E27FC236}">
              <a16:creationId xmlns:a16="http://schemas.microsoft.com/office/drawing/2014/main" id="{00000000-0008-0000-0E00-000062000000}"/>
            </a:ext>
          </a:extLst>
        </xdr:cNvPr>
        <xdr:cNvSpPr txBox="1"/>
      </xdr:nvSpPr>
      <xdr:spPr>
        <a:xfrm>
          <a:off x="2790190" y="6105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58420</xdr:rowOff>
    </xdr:from>
    <xdr:ext cx="405130" cy="253365"/>
    <xdr:sp macro="" textlink="">
      <xdr:nvSpPr>
        <xdr:cNvPr id="99" name="n_3aveValue有形固定資産減価償却率">
          <a:extLst>
            <a:ext uri="{FF2B5EF4-FFF2-40B4-BE49-F238E27FC236}">
              <a16:creationId xmlns:a16="http://schemas.microsoft.com/office/drawing/2014/main" id="{00000000-0008-0000-0E00-000063000000}"/>
            </a:ext>
          </a:extLst>
        </xdr:cNvPr>
        <xdr:cNvSpPr txBox="1"/>
      </xdr:nvSpPr>
      <xdr:spPr>
        <a:xfrm>
          <a:off x="2104390" y="60458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8890</xdr:rowOff>
    </xdr:from>
    <xdr:ext cx="405130" cy="253365"/>
    <xdr:sp macro="" textlink="">
      <xdr:nvSpPr>
        <xdr:cNvPr id="100" name="n_4aveValue有形固定資産減価償却率">
          <a:extLst>
            <a:ext uri="{FF2B5EF4-FFF2-40B4-BE49-F238E27FC236}">
              <a16:creationId xmlns:a16="http://schemas.microsoft.com/office/drawing/2014/main" id="{00000000-0008-0000-0E00-000064000000}"/>
            </a:ext>
          </a:extLst>
        </xdr:cNvPr>
        <xdr:cNvSpPr txBox="1"/>
      </xdr:nvSpPr>
      <xdr:spPr>
        <a:xfrm>
          <a:off x="1418590" y="59963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74930</xdr:rowOff>
    </xdr:from>
    <xdr:ext cx="405130" cy="253365"/>
    <xdr:sp macro="" textlink="">
      <xdr:nvSpPr>
        <xdr:cNvPr id="101" name="n_1mainValue有形固定資産減価償却率">
          <a:extLst>
            <a:ext uri="{FF2B5EF4-FFF2-40B4-BE49-F238E27FC236}">
              <a16:creationId xmlns:a16="http://schemas.microsoft.com/office/drawing/2014/main" id="{00000000-0008-0000-0E00-000065000000}"/>
            </a:ext>
          </a:extLst>
        </xdr:cNvPr>
        <xdr:cNvSpPr txBox="1"/>
      </xdr:nvSpPr>
      <xdr:spPr>
        <a:xfrm>
          <a:off x="3463290" y="55594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43180</xdr:rowOff>
    </xdr:from>
    <xdr:ext cx="405130" cy="253365"/>
    <xdr:sp macro="" textlink="">
      <xdr:nvSpPr>
        <xdr:cNvPr id="102" name="n_2mainValue有形固定資産減価償却率">
          <a:extLst>
            <a:ext uri="{FF2B5EF4-FFF2-40B4-BE49-F238E27FC236}">
              <a16:creationId xmlns:a16="http://schemas.microsoft.com/office/drawing/2014/main" id="{00000000-0008-0000-0E00-000066000000}"/>
            </a:ext>
          </a:extLst>
        </xdr:cNvPr>
        <xdr:cNvSpPr txBox="1"/>
      </xdr:nvSpPr>
      <xdr:spPr>
        <a:xfrm>
          <a:off x="2790190" y="55276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7620</xdr:rowOff>
    </xdr:from>
    <xdr:ext cx="405130" cy="253365"/>
    <xdr:sp macro="" textlink="">
      <xdr:nvSpPr>
        <xdr:cNvPr id="103" name="n_3mainValue有形固定資産減価償却率">
          <a:extLst>
            <a:ext uri="{FF2B5EF4-FFF2-40B4-BE49-F238E27FC236}">
              <a16:creationId xmlns:a16="http://schemas.microsoft.com/office/drawing/2014/main" id="{00000000-0008-0000-0E00-000067000000}"/>
            </a:ext>
          </a:extLst>
        </xdr:cNvPr>
        <xdr:cNvSpPr txBox="1"/>
      </xdr:nvSpPr>
      <xdr:spPr>
        <a:xfrm>
          <a:off x="2104390" y="54921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165100</xdr:rowOff>
    </xdr:from>
    <xdr:ext cx="405130" cy="250825"/>
    <xdr:sp macro="" textlink="">
      <xdr:nvSpPr>
        <xdr:cNvPr id="104" name="n_4mainValue有形固定資産減価償却率">
          <a:extLst>
            <a:ext uri="{FF2B5EF4-FFF2-40B4-BE49-F238E27FC236}">
              <a16:creationId xmlns:a16="http://schemas.microsoft.com/office/drawing/2014/main" id="{00000000-0008-0000-0E00-000068000000}"/>
            </a:ext>
          </a:extLst>
        </xdr:cNvPr>
        <xdr:cNvSpPr txBox="1"/>
      </xdr:nvSpPr>
      <xdr:spPr>
        <a:xfrm>
          <a:off x="1418590" y="548195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[ 309.5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債務償還比率は、類似団体平均、全国平均ともに下回っている。</a:t>
          </a:r>
          <a:endParaRPr kumimoji="1" lang="ja-JP" altLang="en-US" sz="1100">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主な要因としては、地方債の新規発行を抑制してきたこと</a:t>
          </a:r>
          <a:r>
            <a:rPr kumimoji="1" lang="ja-JP" altLang="en-US" sz="1100">
              <a:solidFill>
                <a:schemeClr val="dk1"/>
              </a:solidFill>
              <a:effectLst/>
              <a:latin typeface="ＭＳ Ｐゴシック"/>
              <a:ea typeface="ＭＳ Ｐゴシック"/>
              <a:cs typeface="+mn-cs"/>
            </a:rPr>
            <a:t>により、地方債現在高が減となっていること</a:t>
          </a:r>
          <a:r>
            <a:rPr kumimoji="1" lang="ja-JP" altLang="ja-JP" sz="1100">
              <a:solidFill>
                <a:schemeClr val="dk1"/>
              </a:solidFill>
              <a:effectLst/>
              <a:latin typeface="ＭＳ Ｐゴシック"/>
              <a:ea typeface="ＭＳ Ｐゴシック"/>
              <a:cs typeface="+mn-cs"/>
            </a:rPr>
            <a:t>、そして充当可能一般財源について</a:t>
          </a:r>
          <a:r>
            <a:rPr kumimoji="1" lang="ja-JP" altLang="en-US" sz="1100">
              <a:solidFill>
                <a:schemeClr val="dk1"/>
              </a:solidFill>
              <a:effectLst/>
              <a:latin typeface="ＭＳ Ｐゴシック"/>
              <a:ea typeface="ＭＳ Ｐゴシック"/>
              <a:cs typeface="+mn-cs"/>
            </a:rPr>
            <a:t>、基金の積立により増となったこと</a:t>
          </a:r>
          <a:r>
            <a:rPr kumimoji="1" lang="ja-JP" altLang="ja-JP" sz="1100">
              <a:solidFill>
                <a:schemeClr val="dk1"/>
              </a:solidFill>
              <a:effectLst/>
              <a:latin typeface="ＭＳ Ｐゴシック"/>
              <a:ea typeface="ＭＳ Ｐゴシック"/>
              <a:cs typeface="+mn-cs"/>
            </a:rPr>
            <a:t>が考えられる</a:t>
          </a:r>
          <a:r>
            <a:rPr kumimoji="1" lang="ja-JP" altLang="en-US" sz="1100">
              <a:solidFill>
                <a:schemeClr val="dk1"/>
              </a:solidFill>
              <a:effectLst/>
              <a:latin typeface="ＭＳ Ｐゴシック"/>
              <a:ea typeface="ＭＳ Ｐゴシック"/>
              <a:cs typeface="+mn-cs"/>
            </a:rPr>
            <a:t>。</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7345" cy="21780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149205" y="469328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844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9695180" y="689864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8305" cy="2203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751060" y="619442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8305" cy="2203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751060" y="584263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8305" cy="2203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751060" y="549084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5435" cy="2203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9853930" y="5139055"/>
          <a:ext cx="3054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2" name="債務償還比率グラフ枠">
          <a:extLst>
            <a:ext uri="{FF2B5EF4-FFF2-40B4-BE49-F238E27FC236}">
              <a16:creationId xmlns:a16="http://schemas.microsoft.com/office/drawing/2014/main" id="{00000000-0008-0000-0E00-000084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127635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13315950" y="523113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130810</xdr:rowOff>
    </xdr:from>
    <xdr:ext cx="560705" cy="253365"/>
    <xdr:sp macro="" textlink="">
      <xdr:nvSpPr>
        <xdr:cNvPr id="134" name="債務償還比率最小値テキスト">
          <a:extLst>
            <a:ext uri="{FF2B5EF4-FFF2-40B4-BE49-F238E27FC236}">
              <a16:creationId xmlns:a16="http://schemas.microsoft.com/office/drawing/2014/main" id="{00000000-0008-0000-0E00-000086000000}"/>
            </a:ext>
          </a:extLst>
        </xdr:cNvPr>
        <xdr:cNvSpPr txBox="1"/>
      </xdr:nvSpPr>
      <xdr:spPr>
        <a:xfrm>
          <a:off x="13368655" y="645350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127635</xdr:rowOff>
    </xdr:from>
    <xdr:to>
      <xdr:col>76</xdr:col>
      <xdr:colOff>111125</xdr:colOff>
      <xdr:row>33</xdr:row>
      <xdr:rowOff>127635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3248005" y="6450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0825"/>
    <xdr:sp macro="" textlink="">
      <xdr:nvSpPr>
        <xdr:cNvPr id="136" name="債務償還比率最大値テキスト">
          <a:extLst>
            <a:ext uri="{FF2B5EF4-FFF2-40B4-BE49-F238E27FC236}">
              <a16:creationId xmlns:a16="http://schemas.microsoft.com/office/drawing/2014/main" id="{00000000-0008-0000-0E00-000088000000}"/>
            </a:ext>
          </a:extLst>
        </xdr:cNvPr>
        <xdr:cNvSpPr txBox="1"/>
      </xdr:nvSpPr>
      <xdr:spPr>
        <a:xfrm>
          <a:off x="13368655" y="5011420"/>
          <a:ext cx="340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114300</xdr:rowOff>
    </xdr:from>
    <xdr:ext cx="469900" cy="253365"/>
    <xdr:sp macro="" textlink="">
      <xdr:nvSpPr>
        <xdr:cNvPr id="138" name="債務償還比率平均値テキスト">
          <a:extLst>
            <a:ext uri="{FF2B5EF4-FFF2-40B4-BE49-F238E27FC236}">
              <a16:creationId xmlns:a16="http://schemas.microsoft.com/office/drawing/2014/main" id="{00000000-0008-0000-0E00-00008A000000}"/>
            </a:ext>
          </a:extLst>
        </xdr:cNvPr>
        <xdr:cNvSpPr txBox="1"/>
      </xdr:nvSpPr>
      <xdr:spPr>
        <a:xfrm>
          <a:off x="13368655" y="57664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135255</xdr:rowOff>
    </xdr:from>
    <xdr:to>
      <xdr:col>76</xdr:col>
      <xdr:colOff>73025</xdr:colOff>
      <xdr:row>30</xdr:row>
      <xdr:rowOff>67310</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3286105" y="57873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114935</xdr:rowOff>
    </xdr:from>
    <xdr:to>
      <xdr:col>72</xdr:col>
      <xdr:colOff>123825</xdr:colOff>
      <xdr:row>30</xdr:row>
      <xdr:rowOff>46990</xdr:rowOff>
    </xdr:to>
    <xdr:sp macro="" textlink="">
      <xdr:nvSpPr>
        <xdr:cNvPr id="140" name="フローチャート: 判断 139">
          <a:extLst>
            <a:ext uri="{FF2B5EF4-FFF2-40B4-BE49-F238E27FC236}">
              <a16:creationId xmlns:a16="http://schemas.microsoft.com/office/drawing/2014/main" id="{00000000-0008-0000-0E00-00008C000000}"/>
            </a:ext>
          </a:extLst>
        </xdr:cNvPr>
        <xdr:cNvSpPr/>
      </xdr:nvSpPr>
      <xdr:spPr>
        <a:xfrm>
          <a:off x="12632055" y="5767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62230</xdr:rowOff>
    </xdr:from>
    <xdr:to>
      <xdr:col>68</xdr:col>
      <xdr:colOff>123825</xdr:colOff>
      <xdr:row>29</xdr:row>
      <xdr:rowOff>162560</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1946255" y="5714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113030</xdr:rowOff>
    </xdr:from>
    <xdr:to>
      <xdr:col>64</xdr:col>
      <xdr:colOff>123825</xdr:colOff>
      <xdr:row>31</xdr:row>
      <xdr:rowOff>44450</xdr:rowOff>
    </xdr:to>
    <xdr:sp macro="" textlink="">
      <xdr:nvSpPr>
        <xdr:cNvPr id="142" name="フローチャート: 判断 141">
          <a:extLst>
            <a:ext uri="{FF2B5EF4-FFF2-40B4-BE49-F238E27FC236}">
              <a16:creationId xmlns:a16="http://schemas.microsoft.com/office/drawing/2014/main" id="{00000000-0008-0000-0E00-00008E000000}"/>
            </a:ext>
          </a:extLst>
        </xdr:cNvPr>
        <xdr:cNvSpPr/>
      </xdr:nvSpPr>
      <xdr:spPr>
        <a:xfrm>
          <a:off x="11260455" y="5932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114935</xdr:rowOff>
    </xdr:from>
    <xdr:to>
      <xdr:col>60</xdr:col>
      <xdr:colOff>123825</xdr:colOff>
      <xdr:row>31</xdr:row>
      <xdr:rowOff>46990</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0574655" y="59347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9460" cy="2203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315910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59690</xdr:rowOff>
    </xdr:from>
    <xdr:to>
      <xdr:col>76</xdr:col>
      <xdr:colOff>73025</xdr:colOff>
      <xdr:row>28</xdr:row>
      <xdr:rowOff>159385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3286105" y="55441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81915</xdr:rowOff>
    </xdr:from>
    <xdr:ext cx="469900" cy="253365"/>
    <xdr:sp macro="" textlink="">
      <xdr:nvSpPr>
        <xdr:cNvPr id="150" name="債務償還比率該当値テキスト">
          <a:extLst>
            <a:ext uri="{FF2B5EF4-FFF2-40B4-BE49-F238E27FC236}">
              <a16:creationId xmlns:a16="http://schemas.microsoft.com/office/drawing/2014/main" id="{00000000-0008-0000-0E00-000096000000}"/>
            </a:ext>
          </a:extLst>
        </xdr:cNvPr>
        <xdr:cNvSpPr txBox="1"/>
      </xdr:nvSpPr>
      <xdr:spPr>
        <a:xfrm>
          <a:off x="13368655" y="5398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74295</xdr:rowOff>
    </xdr:from>
    <xdr:to>
      <xdr:col>72</xdr:col>
      <xdr:colOff>123825</xdr:colOff>
      <xdr:row>29</xdr:row>
      <xdr:rowOff>5715</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2632055" y="5558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109220</xdr:rowOff>
    </xdr:from>
    <xdr:to>
      <xdr:col>76</xdr:col>
      <xdr:colOff>22225</xdr:colOff>
      <xdr:row>28</xdr:row>
      <xdr:rowOff>124460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2682855" y="5593715"/>
          <a:ext cx="635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84455</xdr:rowOff>
    </xdr:from>
    <xdr:to>
      <xdr:col>68</xdr:col>
      <xdr:colOff>123825</xdr:colOff>
      <xdr:row>29</xdr:row>
      <xdr:rowOff>16510</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1946255" y="5568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124460</xdr:rowOff>
    </xdr:from>
    <xdr:to>
      <xdr:col>72</xdr:col>
      <xdr:colOff>73025</xdr:colOff>
      <xdr:row>28</xdr:row>
      <xdr:rowOff>133985</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11997055" y="5608955"/>
          <a:ext cx="685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114935</xdr:rowOff>
    </xdr:from>
    <xdr:to>
      <xdr:col>64</xdr:col>
      <xdr:colOff>123825</xdr:colOff>
      <xdr:row>30</xdr:row>
      <xdr:rowOff>46990</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1260455" y="5767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133985</xdr:rowOff>
    </xdr:from>
    <xdr:to>
      <xdr:col>68</xdr:col>
      <xdr:colOff>73025</xdr:colOff>
      <xdr:row>29</xdr:row>
      <xdr:rowOff>164465</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1311255" y="5618480"/>
          <a:ext cx="6858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17145</xdr:rowOff>
    </xdr:from>
    <xdr:to>
      <xdr:col>60</xdr:col>
      <xdr:colOff>123825</xdr:colOff>
      <xdr:row>30</xdr:row>
      <xdr:rowOff>116840</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0574655" y="5836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164465</xdr:rowOff>
    </xdr:from>
    <xdr:to>
      <xdr:col>64</xdr:col>
      <xdr:colOff>73025</xdr:colOff>
      <xdr:row>30</xdr:row>
      <xdr:rowOff>67310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0625455" y="5816600"/>
          <a:ext cx="6858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38100</xdr:rowOff>
    </xdr:from>
    <xdr:ext cx="469900" cy="253365"/>
    <xdr:sp macro="" textlink="">
      <xdr:nvSpPr>
        <xdr:cNvPr id="159" name="n_1aveValue債務償還比率">
          <a:extLst>
            <a:ext uri="{FF2B5EF4-FFF2-40B4-BE49-F238E27FC236}">
              <a16:creationId xmlns:a16="http://schemas.microsoft.com/office/drawing/2014/main" id="{00000000-0008-0000-0E00-00009F000000}"/>
            </a:ext>
          </a:extLst>
        </xdr:cNvPr>
        <xdr:cNvSpPr txBox="1"/>
      </xdr:nvSpPr>
      <xdr:spPr>
        <a:xfrm>
          <a:off x="12454255" y="5857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153035</xdr:rowOff>
    </xdr:from>
    <xdr:ext cx="469900" cy="253365"/>
    <xdr:sp macro="" textlink="">
      <xdr:nvSpPr>
        <xdr:cNvPr id="160" name="n_2aveValue債務償還比率">
          <a:extLst>
            <a:ext uri="{FF2B5EF4-FFF2-40B4-BE49-F238E27FC236}">
              <a16:creationId xmlns:a16="http://schemas.microsoft.com/office/drawing/2014/main" id="{00000000-0008-0000-0E00-0000A0000000}"/>
            </a:ext>
          </a:extLst>
        </xdr:cNvPr>
        <xdr:cNvSpPr txBox="1"/>
      </xdr:nvSpPr>
      <xdr:spPr>
        <a:xfrm>
          <a:off x="11781155" y="5805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36195</xdr:rowOff>
    </xdr:from>
    <xdr:ext cx="469900" cy="250825"/>
    <xdr:sp macro="" textlink="">
      <xdr:nvSpPr>
        <xdr:cNvPr id="161" name="n_3aveValue債務償還比率">
          <a:extLst>
            <a:ext uri="{FF2B5EF4-FFF2-40B4-BE49-F238E27FC236}">
              <a16:creationId xmlns:a16="http://schemas.microsoft.com/office/drawing/2014/main" id="{00000000-0008-0000-0E00-0000A1000000}"/>
            </a:ext>
          </a:extLst>
        </xdr:cNvPr>
        <xdr:cNvSpPr txBox="1"/>
      </xdr:nvSpPr>
      <xdr:spPr>
        <a:xfrm>
          <a:off x="11095355" y="60236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38100</xdr:rowOff>
    </xdr:from>
    <xdr:ext cx="469900" cy="253365"/>
    <xdr:sp macro="" textlink="">
      <xdr:nvSpPr>
        <xdr:cNvPr id="162" name="n_4aveValue債務償還比率">
          <a:extLst>
            <a:ext uri="{FF2B5EF4-FFF2-40B4-BE49-F238E27FC236}">
              <a16:creationId xmlns:a16="http://schemas.microsoft.com/office/drawing/2014/main" id="{00000000-0008-0000-0E00-0000A2000000}"/>
            </a:ext>
          </a:extLst>
        </xdr:cNvPr>
        <xdr:cNvSpPr txBox="1"/>
      </xdr:nvSpPr>
      <xdr:spPr>
        <a:xfrm>
          <a:off x="10409555" y="6025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22225</xdr:rowOff>
    </xdr:from>
    <xdr:ext cx="469900" cy="253365"/>
    <xdr:sp macro="" textlink="">
      <xdr:nvSpPr>
        <xdr:cNvPr id="163" name="n_1mainValue債務償還比率">
          <a:extLst>
            <a:ext uri="{FF2B5EF4-FFF2-40B4-BE49-F238E27FC236}">
              <a16:creationId xmlns:a16="http://schemas.microsoft.com/office/drawing/2014/main" id="{00000000-0008-0000-0E00-0000A3000000}"/>
            </a:ext>
          </a:extLst>
        </xdr:cNvPr>
        <xdr:cNvSpPr txBox="1"/>
      </xdr:nvSpPr>
      <xdr:spPr>
        <a:xfrm>
          <a:off x="12454255" y="5339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32385</xdr:rowOff>
    </xdr:from>
    <xdr:ext cx="469900" cy="250825"/>
    <xdr:sp macro="" textlink="">
      <xdr:nvSpPr>
        <xdr:cNvPr id="164" name="n_2mainValue債務償還比率">
          <a:extLst>
            <a:ext uri="{FF2B5EF4-FFF2-40B4-BE49-F238E27FC236}">
              <a16:creationId xmlns:a16="http://schemas.microsoft.com/office/drawing/2014/main" id="{00000000-0008-0000-0E00-0000A4000000}"/>
            </a:ext>
          </a:extLst>
        </xdr:cNvPr>
        <xdr:cNvSpPr txBox="1"/>
      </xdr:nvSpPr>
      <xdr:spPr>
        <a:xfrm>
          <a:off x="11781155" y="53492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62230</xdr:rowOff>
    </xdr:from>
    <xdr:ext cx="469900" cy="253365"/>
    <xdr:sp macro="" textlink="">
      <xdr:nvSpPr>
        <xdr:cNvPr id="165" name="n_3mainValue債務償還比率">
          <a:extLst>
            <a:ext uri="{FF2B5EF4-FFF2-40B4-BE49-F238E27FC236}">
              <a16:creationId xmlns:a16="http://schemas.microsoft.com/office/drawing/2014/main" id="{00000000-0008-0000-0E00-0000A5000000}"/>
            </a:ext>
          </a:extLst>
        </xdr:cNvPr>
        <xdr:cNvSpPr txBox="1"/>
      </xdr:nvSpPr>
      <xdr:spPr>
        <a:xfrm>
          <a:off x="11095355" y="5546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132715</xdr:rowOff>
    </xdr:from>
    <xdr:ext cx="469900" cy="253365"/>
    <xdr:sp macro="" textlink="">
      <xdr:nvSpPr>
        <xdr:cNvPr id="166" name="n_4mainValue債務償還比率">
          <a:extLst>
            <a:ext uri="{FF2B5EF4-FFF2-40B4-BE49-F238E27FC236}">
              <a16:creationId xmlns:a16="http://schemas.microsoft.com/office/drawing/2014/main" id="{00000000-0008-0000-0E00-0000A6000000}"/>
            </a:ext>
          </a:extLst>
        </xdr:cNvPr>
        <xdr:cNvSpPr txBox="1"/>
      </xdr:nvSpPr>
      <xdr:spPr>
        <a:xfrm>
          <a:off x="10409555" y="5617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7665" cy="23685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827405" y="8102600"/>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7665" cy="23431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827405" y="11799570"/>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330"/>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288405" y="1449197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62865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18</xdr:col>
      <xdr:colOff>127000</xdr:colOff>
      <xdr:row>15</xdr:row>
      <xdr:rowOff>62865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120015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3020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100965</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100965</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132715</xdr:rowOff>
    </xdr:from>
    <xdr:to>
      <xdr:col>59</xdr:col>
      <xdr:colOff>73025</xdr:colOff>
      <xdr:row>6</xdr:row>
      <xdr:rowOff>62865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120015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717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85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84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84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145415</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966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75565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132715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132715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132715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81915</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75565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4790"/>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75565</xdr:rowOff>
    </xdr:from>
    <xdr:to>
      <xdr:col>28</xdr:col>
      <xdr:colOff>114300</xdr:colOff>
      <xdr:row>44</xdr:row>
      <xdr:rowOff>75565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84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590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443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685" cy="25590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57034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132715</xdr:rowOff>
    </xdr:from>
    <xdr:to>
      <xdr:col>28</xdr:col>
      <xdr:colOff>114300</xdr:colOff>
      <xdr:row>37</xdr:row>
      <xdr:rowOff>132715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0685" cy="25717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2014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0685" cy="25781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58280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56515</xdr:rowOff>
    </xdr:from>
    <xdr:to>
      <xdr:col>28</xdr:col>
      <xdr:colOff>114300</xdr:colOff>
      <xdr:row>33</xdr:row>
      <xdr:rowOff>56515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85725</xdr:rowOff>
    </xdr:from>
    <xdr:ext cx="400685" cy="25590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45401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590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08127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75565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858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6985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65785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2590" cy="255905"/>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705612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6985</xdr:rowOff>
    </xdr:from>
    <xdr:to>
      <xdr:col>24</xdr:col>
      <xdr:colOff>152400</xdr:colOff>
      <xdr:row>42</xdr:row>
      <xdr:rowOff>6985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7051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2590" cy="25781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3687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657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47625</xdr:rowOff>
    </xdr:from>
    <xdr:ext cx="402590" cy="255905"/>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421755"/>
          <a:ext cx="4025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69215</xdr:rowOff>
    </xdr:from>
    <xdr:to>
      <xdr:col>24</xdr:col>
      <xdr:colOff>114300</xdr:colOff>
      <xdr:row>38</xdr:row>
      <xdr:rowOff>167640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4433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422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137795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410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80645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63576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110490</xdr:rowOff>
    </xdr:from>
    <xdr:to>
      <xdr:col>6</xdr:col>
      <xdr:colOff>38100</xdr:colOff>
      <xdr:row>38</xdr:row>
      <xdr:rowOff>40640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3169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654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73660</xdr:rowOff>
    </xdr:from>
    <xdr:ext cx="762000" cy="25654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59460" cy="25654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654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73660</xdr:rowOff>
    </xdr:from>
    <xdr:ext cx="762000" cy="25654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141605</xdr:rowOff>
    </xdr:from>
    <xdr:ext cx="402590" cy="255905"/>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18045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99060</xdr:rowOff>
    </xdr:from>
    <xdr:to>
      <xdr:col>20</xdr:col>
      <xdr:colOff>38100</xdr:colOff>
      <xdr:row>38</xdr:row>
      <xdr:rowOff>29845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30555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150495</xdr:rowOff>
    </xdr:from>
    <xdr:to>
      <xdr:col>24</xdr:col>
      <xdr:colOff>63500</xdr:colOff>
      <xdr:row>37</xdr:row>
      <xdr:rowOff>167640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356985"/>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134620</xdr:rowOff>
    </xdr:from>
    <xdr:to>
      <xdr:col>19</xdr:col>
      <xdr:colOff>171450</xdr:colOff>
      <xdr:row>37</xdr:row>
      <xdr:rowOff>150495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34111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134620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32841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53340</xdr:rowOff>
    </xdr:from>
    <xdr:to>
      <xdr:col>6</xdr:col>
      <xdr:colOff>38100</xdr:colOff>
      <xdr:row>37</xdr:row>
      <xdr:rowOff>154940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259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104775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31126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140970</xdr:rowOff>
    </xdr:from>
    <xdr:ext cx="402590" cy="255905"/>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39135" y="651510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129540</xdr:rowOff>
    </xdr:from>
    <xdr:ext cx="402590" cy="25654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39035" y="65036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72390</xdr:rowOff>
    </xdr:from>
    <xdr:ext cx="402590" cy="25654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45285" y="6446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32385</xdr:rowOff>
    </xdr:from>
    <xdr:ext cx="405130" cy="25590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51535" y="64065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45720</xdr:rowOff>
    </xdr:from>
    <xdr:ext cx="402590" cy="258445"/>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39135" y="60845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31115</xdr:rowOff>
    </xdr:from>
    <xdr:ext cx="402590" cy="25590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39035" y="606996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17145</xdr:rowOff>
    </xdr:from>
    <xdr:ext cx="402590" cy="25654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45285" y="60559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635</xdr:rowOff>
    </xdr:from>
    <xdr:ext cx="405130" cy="25844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51535" y="6039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75565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132715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132715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132715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81915</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75565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4790"/>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5033010"/>
          <a:ext cx="34099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75565</xdr:rowOff>
    </xdr:from>
    <xdr:to>
      <xdr:col>59</xdr:col>
      <xdr:colOff>50800</xdr:colOff>
      <xdr:row>44</xdr:row>
      <xdr:rowOff>75565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455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082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590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040" y="69443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28575</xdr:rowOff>
    </xdr:from>
    <xdr:ext cx="528955" cy="25590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81955" y="6570345"/>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132715</xdr:rowOff>
    </xdr:from>
    <xdr:to>
      <xdr:col>59</xdr:col>
      <xdr:colOff>50800</xdr:colOff>
      <xdr:row>37</xdr:row>
      <xdr:rowOff>132715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339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28955" cy="25717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81955" y="6201410"/>
          <a:ext cx="528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966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28955" cy="25781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81955" y="582803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56515</xdr:rowOff>
    </xdr:from>
    <xdr:to>
      <xdr:col>59</xdr:col>
      <xdr:colOff>50800</xdr:colOff>
      <xdr:row>33</xdr:row>
      <xdr:rowOff>56515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92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85725</xdr:rowOff>
    </xdr:from>
    <xdr:ext cx="528955" cy="25590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81955" y="5454015"/>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28955" cy="25590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81955" y="508127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75565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595630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50800</xdr:rowOff>
    </xdr:from>
    <xdr:to>
      <xdr:col>54</xdr:col>
      <xdr:colOff>171450</xdr:colOff>
      <xdr:row>41</xdr:row>
      <xdr:rowOff>154305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750" y="5754370"/>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158750</xdr:rowOff>
    </xdr:from>
    <xdr:ext cx="467360" cy="255905"/>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467850" y="703580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154305</xdr:rowOff>
    </xdr:from>
    <xdr:to>
      <xdr:col>55</xdr:col>
      <xdr:colOff>88900</xdr:colOff>
      <xdr:row>41</xdr:row>
      <xdr:rowOff>154305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7031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167640</xdr:rowOff>
    </xdr:from>
    <xdr:ext cx="532130" cy="258445"/>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467850" y="553593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50800</xdr:rowOff>
    </xdr:from>
    <xdr:to>
      <xdr:col>55</xdr:col>
      <xdr:colOff>88900</xdr:colOff>
      <xdr:row>34</xdr:row>
      <xdr:rowOff>50800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754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66675</xdr:rowOff>
    </xdr:from>
    <xdr:ext cx="467360" cy="255905"/>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467850" y="6608445"/>
          <a:ext cx="4673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43180</xdr:rowOff>
    </xdr:from>
    <xdr:to>
      <xdr:col>55</xdr:col>
      <xdr:colOff>50800</xdr:colOff>
      <xdr:row>40</xdr:row>
      <xdr:rowOff>144780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752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47625</xdr:rowOff>
    </xdr:from>
    <xdr:to>
      <xdr:col>50</xdr:col>
      <xdr:colOff>165100</xdr:colOff>
      <xdr:row>40</xdr:row>
      <xdr:rowOff>149225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75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50165</xdr:rowOff>
    </xdr:from>
    <xdr:to>
      <xdr:col>46</xdr:col>
      <xdr:colOff>38100</xdr:colOff>
      <xdr:row>40</xdr:row>
      <xdr:rowOff>151765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759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116840</xdr:rowOff>
    </xdr:from>
    <xdr:to>
      <xdr:col>41</xdr:col>
      <xdr:colOff>101600</xdr:colOff>
      <xdr:row>38</xdr:row>
      <xdr:rowOff>47625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323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111760</xdr:rowOff>
    </xdr:from>
    <xdr:to>
      <xdr:col>36</xdr:col>
      <xdr:colOff>165100</xdr:colOff>
      <xdr:row>38</xdr:row>
      <xdr:rowOff>41910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318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654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654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73660</xdr:rowOff>
    </xdr:from>
    <xdr:ext cx="762000" cy="25654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59460" cy="25654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654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104140</xdr:rowOff>
    </xdr:from>
    <xdr:to>
      <xdr:col>55</xdr:col>
      <xdr:colOff>50800</xdr:colOff>
      <xdr:row>42</xdr:row>
      <xdr:rowOff>34290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69811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18415</xdr:rowOff>
    </xdr:from>
    <xdr:ext cx="467360" cy="256540"/>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467850" y="68954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104140</xdr:rowOff>
    </xdr:from>
    <xdr:to>
      <xdr:col>50</xdr:col>
      <xdr:colOff>165100</xdr:colOff>
      <xdr:row>42</xdr:row>
      <xdr:rowOff>34290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6981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154305</xdr:rowOff>
    </xdr:from>
    <xdr:to>
      <xdr:col>55</xdr:col>
      <xdr:colOff>0</xdr:colOff>
      <xdr:row>41</xdr:row>
      <xdr:rowOff>154305</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686800" y="70313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104775</xdr:rowOff>
    </xdr:from>
    <xdr:to>
      <xdr:col>46</xdr:col>
      <xdr:colOff>38100</xdr:colOff>
      <xdr:row>42</xdr:row>
      <xdr:rowOff>34925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69818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154305</xdr:rowOff>
    </xdr:from>
    <xdr:to>
      <xdr:col>50</xdr:col>
      <xdr:colOff>114300</xdr:colOff>
      <xdr:row>41</xdr:row>
      <xdr:rowOff>154940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86700" y="703135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104775</xdr:rowOff>
    </xdr:from>
    <xdr:to>
      <xdr:col>41</xdr:col>
      <xdr:colOff>101600</xdr:colOff>
      <xdr:row>42</xdr:row>
      <xdr:rowOff>34925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6981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154940</xdr:rowOff>
    </xdr:from>
    <xdr:to>
      <xdr:col>45</xdr:col>
      <xdr:colOff>171450</xdr:colOff>
      <xdr:row>41</xdr:row>
      <xdr:rowOff>154940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080250" y="70319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104775</xdr:rowOff>
    </xdr:from>
    <xdr:to>
      <xdr:col>36</xdr:col>
      <xdr:colOff>165100</xdr:colOff>
      <xdr:row>42</xdr:row>
      <xdr:rowOff>34925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6981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154940</xdr:rowOff>
    </xdr:from>
    <xdr:to>
      <xdr:col>41</xdr:col>
      <xdr:colOff>50800</xdr:colOff>
      <xdr:row>41</xdr:row>
      <xdr:rowOff>154940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286500" y="70319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165735</xdr:rowOff>
    </xdr:from>
    <xdr:ext cx="469900" cy="25654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458200" y="65398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167640</xdr:rowOff>
    </xdr:from>
    <xdr:ext cx="469900" cy="258445"/>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677150" y="6541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63500</xdr:rowOff>
    </xdr:from>
    <xdr:ext cx="532130" cy="258445"/>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851015" y="610235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59055</xdr:rowOff>
    </xdr:from>
    <xdr:ext cx="534670" cy="25844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038215" y="6097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25400</xdr:rowOff>
    </xdr:from>
    <xdr:ext cx="469900" cy="25844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458200" y="7070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25400</xdr:rowOff>
    </xdr:from>
    <xdr:ext cx="469900" cy="258445"/>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677150" y="7070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25400</xdr:rowOff>
    </xdr:from>
    <xdr:ext cx="469900" cy="258445"/>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864350" y="7070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25400</xdr:rowOff>
    </xdr:from>
    <xdr:ext cx="469900" cy="25844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070600" y="7070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62865</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120015</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120015</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120015</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479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75919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142875</xdr:rowOff>
    </xdr:from>
    <xdr:ext cx="464820" cy="25590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590" y="110432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863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590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590" y="1072515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146050</xdr:rowOff>
    </xdr:from>
    <xdr:to>
      <xdr:col>28</xdr:col>
      <xdr:colOff>114300</xdr:colOff>
      <xdr:row>62</xdr:row>
      <xdr:rowOff>146050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543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0685" cy="2584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725" y="104019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10225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0685" cy="2584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725" y="100825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0685" cy="2584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725" y="976439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53340</xdr:rowOff>
    </xdr:from>
    <xdr:ext cx="400685" cy="25654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725" y="94449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40005</xdr:rowOff>
    </xdr:from>
    <xdr:to>
      <xdr:col>28</xdr:col>
      <xdr:colOff>114300</xdr:colOff>
      <xdr:row>55</xdr:row>
      <xdr:rowOff>40005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9264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654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810" y="912622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56515</xdr:rowOff>
    </xdr:from>
    <xdr:to>
      <xdr:col>28</xdr:col>
      <xdr:colOff>152400</xdr:colOff>
      <xdr:row>66</xdr:row>
      <xdr:rowOff>113665</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31115</xdr:rowOff>
    </xdr:from>
    <xdr:to>
      <xdr:col>24</xdr:col>
      <xdr:colOff>62865</xdr:colOff>
      <xdr:row>64</xdr:row>
      <xdr:rowOff>3175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422765"/>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6350</xdr:rowOff>
    </xdr:from>
    <xdr:ext cx="402590" cy="258445"/>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7391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3175</xdr:rowOff>
    </xdr:from>
    <xdr:to>
      <xdr:col>24</xdr:col>
      <xdr:colOff>152400</xdr:colOff>
      <xdr:row>64</xdr:row>
      <xdr:rowOff>3175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735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149225</xdr:rowOff>
    </xdr:from>
    <xdr:ext cx="337820" cy="25844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205595"/>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31115</xdr:rowOff>
    </xdr:from>
    <xdr:to>
      <xdr:col>24</xdr:col>
      <xdr:colOff>152400</xdr:colOff>
      <xdr:row>56</xdr:row>
      <xdr:rowOff>31115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42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134620</xdr:rowOff>
    </xdr:from>
    <xdr:ext cx="402590" cy="25844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10196830"/>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156210</xdr:rowOff>
    </xdr:from>
    <xdr:to>
      <xdr:col>24</xdr:col>
      <xdr:colOff>114300</xdr:colOff>
      <xdr:row>61</xdr:row>
      <xdr:rowOff>86360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10218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137795</xdr:rowOff>
    </xdr:from>
    <xdr:to>
      <xdr:col>20</xdr:col>
      <xdr:colOff>38100</xdr:colOff>
      <xdr:row>61</xdr:row>
      <xdr:rowOff>68580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1020000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127000</xdr:rowOff>
    </xdr:from>
    <xdr:to>
      <xdr:col>15</xdr:col>
      <xdr:colOff>101600</xdr:colOff>
      <xdr:row>61</xdr:row>
      <xdr:rowOff>56515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101892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10226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134620</xdr:rowOff>
    </xdr:from>
    <xdr:to>
      <xdr:col>6</xdr:col>
      <xdr:colOff>38100</xdr:colOff>
      <xdr:row>61</xdr:row>
      <xdr:rowOff>64770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101968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111125</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111125</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111125</xdr:rowOff>
    </xdr:from>
    <xdr:ext cx="75946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111125</xdr:rowOff>
    </xdr:from>
    <xdr:ext cx="762000" cy="25654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111125</xdr:rowOff>
    </xdr:from>
    <xdr:ext cx="762000" cy="25654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122555</xdr:rowOff>
    </xdr:from>
    <xdr:to>
      <xdr:col>24</xdr:col>
      <xdr:colOff>114300</xdr:colOff>
      <xdr:row>60</xdr:row>
      <xdr:rowOff>52070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100171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144780</xdr:rowOff>
    </xdr:from>
    <xdr:ext cx="402590" cy="25654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98717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94615</xdr:rowOff>
    </xdr:from>
    <xdr:to>
      <xdr:col>20</xdr:col>
      <xdr:colOff>38100</xdr:colOff>
      <xdr:row>60</xdr:row>
      <xdr:rowOff>24130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998918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59</xdr:row>
      <xdr:rowOff>144780</xdr:rowOff>
    </xdr:from>
    <xdr:to>
      <xdr:col>24</xdr:col>
      <xdr:colOff>63500</xdr:colOff>
      <xdr:row>60</xdr:row>
      <xdr:rowOff>1905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1003935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60325</xdr:rowOff>
    </xdr:from>
    <xdr:to>
      <xdr:col>15</xdr:col>
      <xdr:colOff>101600</xdr:colOff>
      <xdr:row>59</xdr:row>
      <xdr:rowOff>161925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171450</xdr:colOff>
      <xdr:row>59</xdr:row>
      <xdr:rowOff>144780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1000506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32385</xdr:rowOff>
    </xdr:from>
    <xdr:to>
      <xdr:col>10</xdr:col>
      <xdr:colOff>165100</xdr:colOff>
      <xdr:row>59</xdr:row>
      <xdr:rowOff>133350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99269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82550</xdr:rowOff>
    </xdr:from>
    <xdr:to>
      <xdr:col>15</xdr:col>
      <xdr:colOff>50800</xdr:colOff>
      <xdr:row>59</xdr:row>
      <xdr:rowOff>110490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9977120"/>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131445</xdr:rowOff>
    </xdr:from>
    <xdr:to>
      <xdr:col>6</xdr:col>
      <xdr:colOff>38100</xdr:colOff>
      <xdr:row>60</xdr:row>
      <xdr:rowOff>62230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1002601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82550</xdr:rowOff>
    </xdr:from>
    <xdr:to>
      <xdr:col>10</xdr:col>
      <xdr:colOff>114300</xdr:colOff>
      <xdr:row>60</xdr:row>
      <xdr:rowOff>11430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1028700" y="9977120"/>
          <a:ext cx="8001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59690</xdr:rowOff>
    </xdr:from>
    <xdr:ext cx="402590" cy="258445"/>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239135" y="102895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48260</xdr:rowOff>
    </xdr:from>
    <xdr:ext cx="402590" cy="255905"/>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439035" y="1027811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85725</xdr:rowOff>
    </xdr:from>
    <xdr:ext cx="402590" cy="255905"/>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645285" y="1031557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55880</xdr:rowOff>
    </xdr:from>
    <xdr:ext cx="405130" cy="25781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851535" y="102857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40640</xdr:rowOff>
    </xdr:from>
    <xdr:ext cx="402590" cy="25844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239135" y="97675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6350</xdr:rowOff>
    </xdr:from>
    <xdr:ext cx="402590" cy="25844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439035" y="97332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150495</xdr:rowOff>
    </xdr:from>
    <xdr:ext cx="402590" cy="258445"/>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645285" y="97097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78105</xdr:rowOff>
    </xdr:from>
    <xdr:ext cx="405130" cy="25844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851535" y="9805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62865</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120015</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120015</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120015</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4790"/>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75919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75565</xdr:rowOff>
    </xdr:from>
    <xdr:to>
      <xdr:col>59</xdr:col>
      <xdr:colOff>50800</xdr:colOff>
      <xdr:row>64</xdr:row>
      <xdr:rowOff>75565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84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726430" y="10670540"/>
          <a:ext cx="246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43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5630" cy="25590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17820" y="102971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28575</xdr:rowOff>
    </xdr:from>
    <xdr:ext cx="595630" cy="25590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17820" y="99231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132715</xdr:rowOff>
    </xdr:from>
    <xdr:to>
      <xdr:col>59</xdr:col>
      <xdr:colOff>50800</xdr:colOff>
      <xdr:row>57</xdr:row>
      <xdr:rowOff>132715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692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5630" cy="25717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17820" y="955421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319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800" cy="25781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327650" y="918083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85725</xdr:rowOff>
    </xdr:from>
    <xdr:ext cx="685800" cy="25590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327650" y="8806815"/>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167640</xdr:rowOff>
    </xdr:from>
    <xdr:to>
      <xdr:col>54</xdr:col>
      <xdr:colOff>171450</xdr:colOff>
      <xdr:row>64</xdr:row>
      <xdr:rowOff>72390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429750" y="939165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75565</xdr:rowOff>
    </xdr:from>
    <xdr:ext cx="467360" cy="2584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9467850" y="108083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359900" y="10805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116205</xdr:rowOff>
    </xdr:from>
    <xdr:ext cx="687705" cy="2584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9467850" y="9172575"/>
          <a:ext cx="687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167640</xdr:rowOff>
    </xdr:from>
    <xdr:to>
      <xdr:col>55</xdr:col>
      <xdr:colOff>88900</xdr:colOff>
      <xdr:row>55</xdr:row>
      <xdr:rowOff>167640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9391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80645</xdr:rowOff>
    </xdr:from>
    <xdr:ext cx="596265" cy="2584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9467850" y="10478135"/>
          <a:ext cx="596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57785</xdr:rowOff>
    </xdr:from>
    <xdr:to>
      <xdr:col>55</xdr:col>
      <xdr:colOff>50800</xdr:colOff>
      <xdr:row>63</xdr:row>
      <xdr:rowOff>160020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398000" y="1062291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62230</xdr:rowOff>
    </xdr:from>
    <xdr:to>
      <xdr:col>50</xdr:col>
      <xdr:colOff>165100</xdr:colOff>
      <xdr:row>63</xdr:row>
      <xdr:rowOff>163830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360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62230</xdr:rowOff>
    </xdr:from>
    <xdr:to>
      <xdr:col>46</xdr:col>
      <xdr:colOff>38100</xdr:colOff>
      <xdr:row>63</xdr:row>
      <xdr:rowOff>163830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42250" y="10627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107950</xdr:rowOff>
    </xdr:from>
    <xdr:to>
      <xdr:col>41</xdr:col>
      <xdr:colOff>101600</xdr:colOff>
      <xdr:row>62</xdr:row>
      <xdr:rowOff>38100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029450" y="10337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120015</xdr:rowOff>
    </xdr:from>
    <xdr:to>
      <xdr:col>36</xdr:col>
      <xdr:colOff>165100</xdr:colOff>
      <xdr:row>62</xdr:row>
      <xdr:rowOff>50165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235700" y="1034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111125</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25830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111125</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153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111125</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7152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111125</xdr:rowOff>
    </xdr:from>
    <xdr:ext cx="759460" cy="25654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9088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111125</xdr:rowOff>
    </xdr:from>
    <xdr:ext cx="762000" cy="25654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150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20955</xdr:rowOff>
    </xdr:from>
    <xdr:to>
      <xdr:col>55</xdr:col>
      <xdr:colOff>50800</xdr:colOff>
      <xdr:row>64</xdr:row>
      <xdr:rowOff>123190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398000" y="107537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107950</xdr:rowOff>
    </xdr:from>
    <xdr:ext cx="467360" cy="256540"/>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9467850" y="106730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20955</xdr:rowOff>
    </xdr:from>
    <xdr:to>
      <xdr:col>50</xdr:col>
      <xdr:colOff>165100</xdr:colOff>
      <xdr:row>64</xdr:row>
      <xdr:rowOff>123190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36000" y="10753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72390</xdr:rowOff>
    </xdr:from>
    <xdr:to>
      <xdr:col>55</xdr:col>
      <xdr:colOff>0</xdr:colOff>
      <xdr:row>64</xdr:row>
      <xdr:rowOff>72390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686800" y="1080516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20955</xdr:rowOff>
    </xdr:from>
    <xdr:to>
      <xdr:col>46</xdr:col>
      <xdr:colOff>38100</xdr:colOff>
      <xdr:row>64</xdr:row>
      <xdr:rowOff>123190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42250" y="107537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72390</xdr:rowOff>
    </xdr:from>
    <xdr:to>
      <xdr:col>50</xdr:col>
      <xdr:colOff>114300</xdr:colOff>
      <xdr:row>64</xdr:row>
      <xdr:rowOff>72390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86700" y="108051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20955</xdr:rowOff>
    </xdr:from>
    <xdr:to>
      <xdr:col>41</xdr:col>
      <xdr:colOff>101600</xdr:colOff>
      <xdr:row>64</xdr:row>
      <xdr:rowOff>123190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029450" y="10753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72390</xdr:rowOff>
    </xdr:from>
    <xdr:to>
      <xdr:col>45</xdr:col>
      <xdr:colOff>171450</xdr:colOff>
      <xdr:row>64</xdr:row>
      <xdr:rowOff>72390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080250" y="108051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21590</xdr:rowOff>
    </xdr:from>
    <xdr:to>
      <xdr:col>36</xdr:col>
      <xdr:colOff>165100</xdr:colOff>
      <xdr:row>64</xdr:row>
      <xdr:rowOff>123825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235700" y="107543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72390</xdr:rowOff>
    </xdr:from>
    <xdr:to>
      <xdr:col>41</xdr:col>
      <xdr:colOff>50800</xdr:colOff>
      <xdr:row>64</xdr:row>
      <xdr:rowOff>73025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286500" y="1080516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8255</xdr:rowOff>
    </xdr:from>
    <xdr:ext cx="598805" cy="25844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01050" y="10405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8255</xdr:rowOff>
    </xdr:from>
    <xdr:ext cx="596265" cy="258445"/>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612380" y="104057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53975</xdr:rowOff>
    </xdr:from>
    <xdr:ext cx="596265" cy="256540"/>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818630" y="10116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339,947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66675</xdr:rowOff>
    </xdr:from>
    <xdr:ext cx="596265" cy="255905"/>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005830" y="1012888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113665</xdr:rowOff>
    </xdr:from>
    <xdr:ext cx="469900" cy="258445"/>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58200" y="10846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113665</xdr:rowOff>
    </xdr:from>
    <xdr:ext cx="469900" cy="258445"/>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677150" y="10846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113665</xdr:rowOff>
    </xdr:from>
    <xdr:ext cx="469900" cy="258445"/>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864350" y="10846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114300</xdr:rowOff>
    </xdr:from>
    <xdr:ext cx="469900" cy="258445"/>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070600" y="10847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100965</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5800" y="12672060"/>
          <a:ext cx="42672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100965</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5956300" y="12672060"/>
          <a:ext cx="424815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128,725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75565</xdr:rowOff>
    </xdr:from>
    <xdr:to>
      <xdr:col>90</xdr:col>
      <xdr:colOff>25400</xdr:colOff>
      <xdr:row>28</xdr:row>
      <xdr:rowOff>24765</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132715</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132715</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132715</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81915</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75565</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479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169650" y="50330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75565</xdr:rowOff>
    </xdr:from>
    <xdr:to>
      <xdr:col>89</xdr:col>
      <xdr:colOff>171450</xdr:colOff>
      <xdr:row>44</xdr:row>
      <xdr:rowOff>75565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84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079754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171450</xdr:colOff>
      <xdr:row>42</xdr:row>
      <xdr:rowOff>38100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207750" y="7082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590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0797540" y="69443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590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0842625" y="657034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132715</xdr:rowOff>
    </xdr:from>
    <xdr:to>
      <xdr:col>89</xdr:col>
      <xdr:colOff>171450</xdr:colOff>
      <xdr:row>37</xdr:row>
      <xdr:rowOff>132715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207750" y="6339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0685" cy="25717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0842625" y="62014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171450</xdr:colOff>
      <xdr:row>35</xdr:row>
      <xdr:rowOff>95250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207750" y="5966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0685" cy="257810"/>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0842625" y="58280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171450</xdr:colOff>
      <xdr:row>33</xdr:row>
      <xdr:rowOff>56515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207750" y="5592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85725</xdr:rowOff>
    </xdr:from>
    <xdr:ext cx="400685" cy="25590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0842625" y="545401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590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0906760" y="508127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75565</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F00-00003F010000}"/>
            </a:ext>
          </a:extLst>
        </xdr:cNvPr>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138430</xdr:rowOff>
    </xdr:from>
    <xdr:to>
      <xdr:col>85</xdr:col>
      <xdr:colOff>126365</xdr:colOff>
      <xdr:row>42</xdr:row>
      <xdr:rowOff>11430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4699615" y="5674360"/>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15240</xdr:rowOff>
    </xdr:from>
    <xdr:ext cx="402590" cy="256540"/>
    <xdr:sp macro="" textlink="">
      <xdr:nvSpPr>
        <xdr:cNvPr id="321" name="【認定こども園・幼稚園・保育所】&#10;有形固定資産減価償却率最小値テキスト">
          <a:extLst>
            <a:ext uri="{FF2B5EF4-FFF2-40B4-BE49-F238E27FC236}">
              <a16:creationId xmlns:a16="http://schemas.microsoft.com/office/drawing/2014/main" id="{00000000-0008-0000-0F00-000041010000}"/>
            </a:ext>
          </a:extLst>
        </xdr:cNvPr>
        <xdr:cNvSpPr txBox="1"/>
      </xdr:nvSpPr>
      <xdr:spPr>
        <a:xfrm>
          <a:off x="14738350" y="70599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4611350" y="7056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85725</xdr:rowOff>
    </xdr:from>
    <xdr:ext cx="402590" cy="25590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F00-000043010000}"/>
            </a:ext>
          </a:extLst>
        </xdr:cNvPr>
        <xdr:cNvSpPr txBox="1"/>
      </xdr:nvSpPr>
      <xdr:spPr>
        <a:xfrm>
          <a:off x="14738350" y="545401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138430</xdr:rowOff>
    </xdr:from>
    <xdr:to>
      <xdr:col>86</xdr:col>
      <xdr:colOff>25400</xdr:colOff>
      <xdr:row>33</xdr:row>
      <xdr:rowOff>138430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4611350" y="5674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45085</xdr:rowOff>
    </xdr:from>
    <xdr:ext cx="402590" cy="2584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F00-000045010000}"/>
            </a:ext>
          </a:extLst>
        </xdr:cNvPr>
        <xdr:cNvSpPr txBox="1"/>
      </xdr:nvSpPr>
      <xdr:spPr>
        <a:xfrm>
          <a:off x="14738350" y="6251575"/>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67310</xdr:rowOff>
    </xdr:from>
    <xdr:to>
      <xdr:col>85</xdr:col>
      <xdr:colOff>171450</xdr:colOff>
      <xdr:row>37</xdr:row>
      <xdr:rowOff>167640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4649450" y="627380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388745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093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80645</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299950" y="618998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135255</xdr:rowOff>
    </xdr:from>
    <xdr:to>
      <xdr:col>67</xdr:col>
      <xdr:colOff>101600</xdr:colOff>
      <xdr:row>37</xdr:row>
      <xdr:rowOff>66040</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1487150" y="61741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654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452880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59460" cy="25654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37668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654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9730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73660</xdr:rowOff>
    </xdr:from>
    <xdr:ext cx="762000" cy="25654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1729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59460" cy="25654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13665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78105</xdr:rowOff>
    </xdr:from>
    <xdr:to>
      <xdr:col>85</xdr:col>
      <xdr:colOff>171450</xdr:colOff>
      <xdr:row>36</xdr:row>
      <xdr:rowOff>8255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4649450" y="59493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100965</xdr:rowOff>
    </xdr:from>
    <xdr:ext cx="402590" cy="2584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F00-000051010000}"/>
            </a:ext>
          </a:extLst>
        </xdr:cNvPr>
        <xdr:cNvSpPr txBox="1"/>
      </xdr:nvSpPr>
      <xdr:spPr>
        <a:xfrm>
          <a:off x="14738350" y="58045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43815</xdr:rowOff>
    </xdr:from>
    <xdr:to>
      <xdr:col>81</xdr:col>
      <xdr:colOff>101600</xdr:colOff>
      <xdr:row>35</xdr:row>
      <xdr:rowOff>145415</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388745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95250</xdr:rowOff>
    </xdr:from>
    <xdr:to>
      <xdr:col>85</xdr:col>
      <xdr:colOff>127000</xdr:colOff>
      <xdr:row>35</xdr:row>
      <xdr:rowOff>129540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3938250" y="596646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7620</xdr:rowOff>
    </xdr:from>
    <xdr:to>
      <xdr:col>76</xdr:col>
      <xdr:colOff>165100</xdr:colOff>
      <xdr:row>35</xdr:row>
      <xdr:rowOff>109220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30937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59055</xdr:rowOff>
    </xdr:from>
    <xdr:to>
      <xdr:col>81</xdr:col>
      <xdr:colOff>50800</xdr:colOff>
      <xdr:row>35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3144500" y="5930265"/>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141605</xdr:rowOff>
    </xdr:from>
    <xdr:to>
      <xdr:col>72</xdr:col>
      <xdr:colOff>38100</xdr:colOff>
      <xdr:row>35</xdr:row>
      <xdr:rowOff>71755</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2299950" y="58451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35</xdr:row>
      <xdr:rowOff>20320</xdr:rowOff>
    </xdr:from>
    <xdr:to>
      <xdr:col>76</xdr:col>
      <xdr:colOff>114300</xdr:colOff>
      <xdr:row>35</xdr:row>
      <xdr:rowOff>59055</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2344400" y="5891530"/>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100965</xdr:rowOff>
    </xdr:from>
    <xdr:to>
      <xdr:col>67</xdr:col>
      <xdr:colOff>101600</xdr:colOff>
      <xdr:row>35</xdr:row>
      <xdr:rowOff>31750</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1487150" y="58045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152400</xdr:rowOff>
    </xdr:from>
    <xdr:to>
      <xdr:col>71</xdr:col>
      <xdr:colOff>171450</xdr:colOff>
      <xdr:row>35</xdr:row>
      <xdr:rowOff>20320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1537950" y="5855970"/>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146050</xdr:rowOff>
    </xdr:from>
    <xdr:ext cx="402590" cy="256540"/>
    <xdr:sp macro="" textlink="">
      <xdr:nvSpPr>
        <xdr:cNvPr id="346" name="n_1aveValue【認定こども園・幼稚園・保育所】&#10;有形固定資産減価償却率">
          <a:extLst>
            <a:ext uri="{FF2B5EF4-FFF2-40B4-BE49-F238E27FC236}">
              <a16:creationId xmlns:a16="http://schemas.microsoft.com/office/drawing/2014/main" id="{00000000-0008-0000-0F00-00005A010000}"/>
            </a:ext>
          </a:extLst>
        </xdr:cNvPr>
        <xdr:cNvSpPr txBox="1"/>
      </xdr:nvSpPr>
      <xdr:spPr>
        <a:xfrm>
          <a:off x="13742035" y="6352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142875</xdr:rowOff>
    </xdr:from>
    <xdr:ext cx="402590" cy="255905"/>
    <xdr:sp macro="" textlink="">
      <xdr:nvSpPr>
        <xdr:cNvPr id="347" name="n_2aveValue【認定こども園・幼稚園・保育所】&#10;有形固定資産減価償却率">
          <a:extLst>
            <a:ext uri="{FF2B5EF4-FFF2-40B4-BE49-F238E27FC236}">
              <a16:creationId xmlns:a16="http://schemas.microsoft.com/office/drawing/2014/main" id="{00000000-0008-0000-0F00-00005B010000}"/>
            </a:ext>
          </a:extLst>
        </xdr:cNvPr>
        <xdr:cNvSpPr txBox="1"/>
      </xdr:nvSpPr>
      <xdr:spPr>
        <a:xfrm>
          <a:off x="12960985" y="634936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72390</xdr:rowOff>
    </xdr:from>
    <xdr:ext cx="405130" cy="256540"/>
    <xdr:sp macro="" textlink="">
      <xdr:nvSpPr>
        <xdr:cNvPr id="348" name="n_3aveValue【認定こども園・幼稚園・保育所】&#10;有形固定資産減価償却率">
          <a:extLst>
            <a:ext uri="{FF2B5EF4-FFF2-40B4-BE49-F238E27FC236}">
              <a16:creationId xmlns:a16="http://schemas.microsoft.com/office/drawing/2014/main" id="{00000000-0008-0000-0F00-00005C010000}"/>
            </a:ext>
          </a:extLst>
        </xdr:cNvPr>
        <xdr:cNvSpPr txBox="1"/>
      </xdr:nvSpPr>
      <xdr:spPr>
        <a:xfrm>
          <a:off x="12167235" y="6278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56515</xdr:rowOff>
    </xdr:from>
    <xdr:ext cx="402590" cy="258445"/>
    <xdr:sp macro="" textlink="">
      <xdr:nvSpPr>
        <xdr:cNvPr id="349" name="n_4aveValue【認定こども園・幼稚園・保育所】&#10;有形固定資産減価償却率">
          <a:extLst>
            <a:ext uri="{FF2B5EF4-FFF2-40B4-BE49-F238E27FC236}">
              <a16:creationId xmlns:a16="http://schemas.microsoft.com/office/drawing/2014/main" id="{00000000-0008-0000-0F00-00005D010000}"/>
            </a:ext>
          </a:extLst>
        </xdr:cNvPr>
        <xdr:cNvSpPr txBox="1"/>
      </xdr:nvSpPr>
      <xdr:spPr>
        <a:xfrm>
          <a:off x="11354435" y="62630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162560</xdr:rowOff>
    </xdr:from>
    <xdr:ext cx="402590" cy="257175"/>
    <xdr:sp macro="" textlink="">
      <xdr:nvSpPr>
        <xdr:cNvPr id="350" name="n_1mainValue【認定こども園・幼稚園・保育所】&#10;有形固定資産減価償却率">
          <a:extLst>
            <a:ext uri="{FF2B5EF4-FFF2-40B4-BE49-F238E27FC236}">
              <a16:creationId xmlns:a16="http://schemas.microsoft.com/office/drawing/2014/main" id="{00000000-0008-0000-0F00-00005E010000}"/>
            </a:ext>
          </a:extLst>
        </xdr:cNvPr>
        <xdr:cNvSpPr txBox="1"/>
      </xdr:nvSpPr>
      <xdr:spPr>
        <a:xfrm>
          <a:off x="13742035" y="569849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126365</xdr:rowOff>
    </xdr:from>
    <xdr:ext cx="402590" cy="256540"/>
    <xdr:sp macro="" textlink="">
      <xdr:nvSpPr>
        <xdr:cNvPr id="351" name="n_2mainValue【認定こども園・幼稚園・保育所】&#10;有形固定資産減価償却率">
          <a:extLst>
            <a:ext uri="{FF2B5EF4-FFF2-40B4-BE49-F238E27FC236}">
              <a16:creationId xmlns:a16="http://schemas.microsoft.com/office/drawing/2014/main" id="{00000000-0008-0000-0F00-00005F010000}"/>
            </a:ext>
          </a:extLst>
        </xdr:cNvPr>
        <xdr:cNvSpPr txBox="1"/>
      </xdr:nvSpPr>
      <xdr:spPr>
        <a:xfrm>
          <a:off x="12960985" y="56622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87630</xdr:rowOff>
    </xdr:from>
    <xdr:ext cx="405130" cy="255905"/>
    <xdr:sp macro="" textlink="">
      <xdr:nvSpPr>
        <xdr:cNvPr id="352" name="n_3mainValue【認定こども園・幼稚園・保育所】&#10;有形固定資産減価償却率">
          <a:extLst>
            <a:ext uri="{FF2B5EF4-FFF2-40B4-BE49-F238E27FC236}">
              <a16:creationId xmlns:a16="http://schemas.microsoft.com/office/drawing/2014/main" id="{00000000-0008-0000-0F00-000060010000}"/>
            </a:ext>
          </a:extLst>
        </xdr:cNvPr>
        <xdr:cNvSpPr txBox="1"/>
      </xdr:nvSpPr>
      <xdr:spPr>
        <a:xfrm>
          <a:off x="12167235" y="5623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48260</xdr:rowOff>
    </xdr:from>
    <xdr:ext cx="402590" cy="255905"/>
    <xdr:sp macro="" textlink="">
      <xdr:nvSpPr>
        <xdr:cNvPr id="353" name="n_4mainValue【認定こども園・幼稚園・保育所】&#10;有形固定資産減価償却率">
          <a:extLst>
            <a:ext uri="{FF2B5EF4-FFF2-40B4-BE49-F238E27FC236}">
              <a16:creationId xmlns:a16="http://schemas.microsoft.com/office/drawing/2014/main" id="{00000000-0008-0000-0F00-000061010000}"/>
            </a:ext>
          </a:extLst>
        </xdr:cNvPr>
        <xdr:cNvSpPr txBox="1"/>
      </xdr:nvSpPr>
      <xdr:spPr>
        <a:xfrm>
          <a:off x="11354435" y="558419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75565</xdr:rowOff>
    </xdr:from>
    <xdr:to>
      <xdr:col>120</xdr:col>
      <xdr:colOff>152400</xdr:colOff>
      <xdr:row>28</xdr:row>
      <xdr:rowOff>24765</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132715</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132715</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132715</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81915</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75565</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479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6440150" y="503301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75565</xdr:rowOff>
    </xdr:from>
    <xdr:to>
      <xdr:col>120</xdr:col>
      <xdr:colOff>114300</xdr:colOff>
      <xdr:row>44</xdr:row>
      <xdr:rowOff>75565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64592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820" cy="25590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6048990" y="69443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4820" cy="25590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6048990" y="657034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132715</xdr:rowOff>
    </xdr:from>
    <xdr:to>
      <xdr:col>120</xdr:col>
      <xdr:colOff>114300</xdr:colOff>
      <xdr:row>37</xdr:row>
      <xdr:rowOff>132715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64592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820" cy="25717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6048990" y="620141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64592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820" cy="257810"/>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6048990" y="58280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56515</xdr:rowOff>
    </xdr:from>
    <xdr:to>
      <xdr:col>120</xdr:col>
      <xdr:colOff>114300</xdr:colOff>
      <xdr:row>33</xdr:row>
      <xdr:rowOff>56515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64592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85725</xdr:rowOff>
    </xdr:from>
    <xdr:ext cx="464820" cy="25590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6048990" y="545401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590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6048990" y="50812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75565</xdr:rowOff>
    </xdr:to>
    <xdr:sp macro="" textlink="">
      <xdr:nvSpPr>
        <xdr:cNvPr id="376" name="【認定こども園・幼稚園・保育所】&#10;一人当たり面積グラフ枠">
          <a:extLst>
            <a:ext uri="{FF2B5EF4-FFF2-40B4-BE49-F238E27FC236}">
              <a16:creationId xmlns:a16="http://schemas.microsoft.com/office/drawing/2014/main" id="{00000000-0008-0000-0F00-000078010000}"/>
            </a:ext>
          </a:extLst>
        </xdr:cNvPr>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38100</xdr:rowOff>
    </xdr:from>
    <xdr:to>
      <xdr:col>116</xdr:col>
      <xdr:colOff>62865</xdr:colOff>
      <xdr:row>42</xdr:row>
      <xdr:rowOff>22225</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19951065" y="5741670"/>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26035</xdr:rowOff>
    </xdr:from>
    <xdr:ext cx="467360" cy="258445"/>
    <xdr:sp macro="" textlink="">
      <xdr:nvSpPr>
        <xdr:cNvPr id="378" name="【認定こども園・幼稚園・保育所】&#10;一人当たり面積最小値テキスト">
          <a:extLst>
            <a:ext uri="{FF2B5EF4-FFF2-40B4-BE49-F238E27FC236}">
              <a16:creationId xmlns:a16="http://schemas.microsoft.com/office/drawing/2014/main" id="{00000000-0008-0000-0F00-00007A010000}"/>
            </a:ext>
          </a:extLst>
        </xdr:cNvPr>
        <xdr:cNvSpPr txBox="1"/>
      </xdr:nvSpPr>
      <xdr:spPr>
        <a:xfrm>
          <a:off x="19989800" y="70707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22225</xdr:rowOff>
    </xdr:from>
    <xdr:to>
      <xdr:col>116</xdr:col>
      <xdr:colOff>152400</xdr:colOff>
      <xdr:row>42</xdr:row>
      <xdr:rowOff>22225</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9881850" y="7066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155575</xdr:rowOff>
    </xdr:from>
    <xdr:ext cx="467360" cy="258445"/>
    <xdr:sp macro="" textlink="">
      <xdr:nvSpPr>
        <xdr:cNvPr id="380" name="【認定こども園・幼稚園・保育所】&#10;一人当たり面積最大値テキスト">
          <a:extLst>
            <a:ext uri="{FF2B5EF4-FFF2-40B4-BE49-F238E27FC236}">
              <a16:creationId xmlns:a16="http://schemas.microsoft.com/office/drawing/2014/main" id="{00000000-0008-0000-0F00-00007C010000}"/>
            </a:ext>
          </a:extLst>
        </xdr:cNvPr>
        <xdr:cNvSpPr txBox="1"/>
      </xdr:nvSpPr>
      <xdr:spPr>
        <a:xfrm>
          <a:off x="19989800" y="55238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9881850" y="5741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24765</xdr:rowOff>
    </xdr:from>
    <xdr:ext cx="467360" cy="258445"/>
    <xdr:sp macro="" textlink="">
      <xdr:nvSpPr>
        <xdr:cNvPr id="382" name="【認定こども園・幼稚園・保育所】&#10;一人当たり面積平均値テキスト">
          <a:extLst>
            <a:ext uri="{FF2B5EF4-FFF2-40B4-BE49-F238E27FC236}">
              <a16:creationId xmlns:a16="http://schemas.microsoft.com/office/drawing/2014/main" id="{00000000-0008-0000-0F00-00007E010000}"/>
            </a:ext>
          </a:extLst>
        </xdr:cNvPr>
        <xdr:cNvSpPr txBox="1"/>
      </xdr:nvSpPr>
      <xdr:spPr>
        <a:xfrm>
          <a:off x="19989800" y="6566535"/>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99009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9157950" y="6711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834515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131445</xdr:rowOff>
    </xdr:from>
    <xdr:to>
      <xdr:col>102</xdr:col>
      <xdr:colOff>165100</xdr:colOff>
      <xdr:row>39</xdr:row>
      <xdr:rowOff>62230</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7551400" y="65055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57785</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6757650" y="650240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6540"/>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9780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73660</xdr:rowOff>
    </xdr:from>
    <xdr:ext cx="762000" cy="25654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90309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59460" cy="256540"/>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82245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6540"/>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4307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73660</xdr:rowOff>
    </xdr:from>
    <xdr:ext cx="762000" cy="256540"/>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66306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199009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145415</xdr:rowOff>
    </xdr:from>
    <xdr:ext cx="467360" cy="256540"/>
    <xdr:sp macro="" textlink="">
      <xdr:nvSpPr>
        <xdr:cNvPr id="394" name="【認定こども園・幼稚園・保育所】&#10;一人当たり面積該当値テキスト">
          <a:extLst>
            <a:ext uri="{FF2B5EF4-FFF2-40B4-BE49-F238E27FC236}">
              <a16:creationId xmlns:a16="http://schemas.microsoft.com/office/drawing/2014/main" id="{00000000-0008-0000-0F00-00008A010000}"/>
            </a:ext>
          </a:extLst>
        </xdr:cNvPr>
        <xdr:cNvSpPr txBox="1"/>
      </xdr:nvSpPr>
      <xdr:spPr>
        <a:xfrm>
          <a:off x="19989800" y="6854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62865</xdr:rowOff>
    </xdr:from>
    <xdr:to>
      <xdr:col>112</xdr:col>
      <xdr:colOff>38100</xdr:colOff>
      <xdr:row>41</xdr:row>
      <xdr:rowOff>165100</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9157950" y="69399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109855</xdr:rowOff>
    </xdr:from>
    <xdr:to>
      <xdr:col>116</xdr:col>
      <xdr:colOff>63500</xdr:colOff>
      <xdr:row>41</xdr:row>
      <xdr:rowOff>113665</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9202400" y="698690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62865</xdr:rowOff>
    </xdr:from>
    <xdr:to>
      <xdr:col>107</xdr:col>
      <xdr:colOff>101600</xdr:colOff>
      <xdr:row>41</xdr:row>
      <xdr:rowOff>165100</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8345150" y="6939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113665</xdr:rowOff>
    </xdr:from>
    <xdr:to>
      <xdr:col>111</xdr:col>
      <xdr:colOff>171450</xdr:colOff>
      <xdr:row>41</xdr:row>
      <xdr:rowOff>113665</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8395950" y="69907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62865</xdr:rowOff>
    </xdr:from>
    <xdr:to>
      <xdr:col>102</xdr:col>
      <xdr:colOff>165100</xdr:colOff>
      <xdr:row>41</xdr:row>
      <xdr:rowOff>165100</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7551400" y="6939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113665</xdr:rowOff>
    </xdr:from>
    <xdr:to>
      <xdr:col>107</xdr:col>
      <xdr:colOff>50800</xdr:colOff>
      <xdr:row>41</xdr:row>
      <xdr:rowOff>113665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7602200" y="69907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62865</xdr:rowOff>
    </xdr:from>
    <xdr:to>
      <xdr:col>98</xdr:col>
      <xdr:colOff>38100</xdr:colOff>
      <xdr:row>41</xdr:row>
      <xdr:rowOff>165100</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6757650" y="69399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113665</xdr:rowOff>
    </xdr:from>
    <xdr:to>
      <xdr:col>102</xdr:col>
      <xdr:colOff>114300</xdr:colOff>
      <xdr:row>41</xdr:row>
      <xdr:rowOff>113665</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6802100" y="69907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120015</xdr:rowOff>
    </xdr:from>
    <xdr:ext cx="469900" cy="258445"/>
    <xdr:sp macro="" textlink="">
      <xdr:nvSpPr>
        <xdr:cNvPr id="403" name="n_1aveValue【認定こども園・幼稚園・保育所】&#10;一人当たり面積">
          <a:extLst>
            <a:ext uri="{FF2B5EF4-FFF2-40B4-BE49-F238E27FC236}">
              <a16:creationId xmlns:a16="http://schemas.microsoft.com/office/drawing/2014/main" id="{00000000-0008-0000-0F00-000093010000}"/>
            </a:ext>
          </a:extLst>
        </xdr:cNvPr>
        <xdr:cNvSpPr txBox="1"/>
      </xdr:nvSpPr>
      <xdr:spPr>
        <a:xfrm>
          <a:off x="18980150" y="6494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108585</xdr:rowOff>
    </xdr:from>
    <xdr:ext cx="469900" cy="256540"/>
    <xdr:sp macro="" textlink="">
      <xdr:nvSpPr>
        <xdr:cNvPr id="404" name="n_2aveValue【認定こども園・幼稚園・保育所】&#10;一人当たり面積">
          <a:extLst>
            <a:ext uri="{FF2B5EF4-FFF2-40B4-BE49-F238E27FC236}">
              <a16:creationId xmlns:a16="http://schemas.microsoft.com/office/drawing/2014/main" id="{00000000-0008-0000-0F00-000094010000}"/>
            </a:ext>
          </a:extLst>
        </xdr:cNvPr>
        <xdr:cNvSpPr txBox="1"/>
      </xdr:nvSpPr>
      <xdr:spPr>
        <a:xfrm>
          <a:off x="18180050" y="64827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78105</xdr:rowOff>
    </xdr:from>
    <xdr:ext cx="469900" cy="258445"/>
    <xdr:sp macro="" textlink="">
      <xdr:nvSpPr>
        <xdr:cNvPr id="405" name="n_3aveValue【認定こども園・幼稚園・保育所】&#10;一人当たり面積">
          <a:extLst>
            <a:ext uri="{FF2B5EF4-FFF2-40B4-BE49-F238E27FC236}">
              <a16:creationId xmlns:a16="http://schemas.microsoft.com/office/drawing/2014/main" id="{00000000-0008-0000-0F00-000095010000}"/>
            </a:ext>
          </a:extLst>
        </xdr:cNvPr>
        <xdr:cNvSpPr txBox="1"/>
      </xdr:nvSpPr>
      <xdr:spPr>
        <a:xfrm>
          <a:off x="17386300" y="6284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74295</xdr:rowOff>
    </xdr:from>
    <xdr:ext cx="469900" cy="256540"/>
    <xdr:sp macro="" textlink="">
      <xdr:nvSpPr>
        <xdr:cNvPr id="406" name="n_4aveValue【認定こども園・幼稚園・保育所】&#10;一人当たり面積">
          <a:extLst>
            <a:ext uri="{FF2B5EF4-FFF2-40B4-BE49-F238E27FC236}">
              <a16:creationId xmlns:a16="http://schemas.microsoft.com/office/drawing/2014/main" id="{00000000-0008-0000-0F00-000096010000}"/>
            </a:ext>
          </a:extLst>
        </xdr:cNvPr>
        <xdr:cNvSpPr txBox="1"/>
      </xdr:nvSpPr>
      <xdr:spPr>
        <a:xfrm>
          <a:off x="16592550" y="62807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155575</xdr:rowOff>
    </xdr:from>
    <xdr:ext cx="469900" cy="258445"/>
    <xdr:sp macro="" textlink="">
      <xdr:nvSpPr>
        <xdr:cNvPr id="407" name="n_1mainValue【認定こども園・幼稚園・保育所】&#10;一人当たり面積">
          <a:extLst>
            <a:ext uri="{FF2B5EF4-FFF2-40B4-BE49-F238E27FC236}">
              <a16:creationId xmlns:a16="http://schemas.microsoft.com/office/drawing/2014/main" id="{00000000-0008-0000-0F00-000097010000}"/>
            </a:ext>
          </a:extLst>
        </xdr:cNvPr>
        <xdr:cNvSpPr txBox="1"/>
      </xdr:nvSpPr>
      <xdr:spPr>
        <a:xfrm>
          <a:off x="18980150" y="703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155575</xdr:rowOff>
    </xdr:from>
    <xdr:ext cx="469900" cy="258445"/>
    <xdr:sp macro="" textlink="">
      <xdr:nvSpPr>
        <xdr:cNvPr id="408" name="n_2mainValue【認定こども園・幼稚園・保育所】&#10;一人当たり面積">
          <a:extLst>
            <a:ext uri="{FF2B5EF4-FFF2-40B4-BE49-F238E27FC236}">
              <a16:creationId xmlns:a16="http://schemas.microsoft.com/office/drawing/2014/main" id="{00000000-0008-0000-0F00-000098010000}"/>
            </a:ext>
          </a:extLst>
        </xdr:cNvPr>
        <xdr:cNvSpPr txBox="1"/>
      </xdr:nvSpPr>
      <xdr:spPr>
        <a:xfrm>
          <a:off x="18180050" y="703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155575</xdr:rowOff>
    </xdr:from>
    <xdr:ext cx="469900" cy="258445"/>
    <xdr:sp macro="" textlink="">
      <xdr:nvSpPr>
        <xdr:cNvPr id="409" name="n_3mainValue【認定こども園・幼稚園・保育所】&#10;一人当たり面積">
          <a:extLst>
            <a:ext uri="{FF2B5EF4-FFF2-40B4-BE49-F238E27FC236}">
              <a16:creationId xmlns:a16="http://schemas.microsoft.com/office/drawing/2014/main" id="{00000000-0008-0000-0F00-000099010000}"/>
            </a:ext>
          </a:extLst>
        </xdr:cNvPr>
        <xdr:cNvSpPr txBox="1"/>
      </xdr:nvSpPr>
      <xdr:spPr>
        <a:xfrm>
          <a:off x="17386300" y="703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155575</xdr:rowOff>
    </xdr:from>
    <xdr:ext cx="469900" cy="258445"/>
    <xdr:sp macro="" textlink="">
      <xdr:nvSpPr>
        <xdr:cNvPr id="410" name="n_4mainValue【認定こども園・幼稚園・保育所】&#10;一人当たり面積">
          <a:extLst>
            <a:ext uri="{FF2B5EF4-FFF2-40B4-BE49-F238E27FC236}">
              <a16:creationId xmlns:a16="http://schemas.microsoft.com/office/drawing/2014/main" id="{00000000-0008-0000-0F00-00009A010000}"/>
            </a:ext>
          </a:extLst>
        </xdr:cNvPr>
        <xdr:cNvSpPr txBox="1"/>
      </xdr:nvSpPr>
      <xdr:spPr>
        <a:xfrm>
          <a:off x="16592550" y="703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62865</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120015</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120015</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120015</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479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169650" y="875919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142875</xdr:rowOff>
    </xdr:from>
    <xdr:ext cx="464820" cy="25590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0797540" y="110432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75565</xdr:rowOff>
    </xdr:from>
    <xdr:to>
      <xdr:col>89</xdr:col>
      <xdr:colOff>171450</xdr:colOff>
      <xdr:row>64</xdr:row>
      <xdr:rowOff>75565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207750" y="10808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84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079754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171450</xdr:colOff>
      <xdr:row>62</xdr:row>
      <xdr:rowOff>38100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207750" y="10435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0685" cy="25590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0842625" y="102971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0685" cy="25590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0842625" y="992314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132715</xdr:rowOff>
    </xdr:from>
    <xdr:to>
      <xdr:col>89</xdr:col>
      <xdr:colOff>171450</xdr:colOff>
      <xdr:row>57</xdr:row>
      <xdr:rowOff>132715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207750" y="9692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0685" cy="25717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0842625" y="95542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171450</xdr:colOff>
      <xdr:row>55</xdr:row>
      <xdr:rowOff>95250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1207750" y="9319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0685" cy="25781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0842625" y="91808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85725</xdr:rowOff>
    </xdr:from>
    <xdr:ext cx="339090" cy="25590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0906760" y="8806815"/>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90</xdr:col>
      <xdr:colOff>25400</xdr:colOff>
      <xdr:row>66</xdr:row>
      <xdr:rowOff>113665</xdr:rowOff>
    </xdr:to>
    <xdr:sp macro="" textlink="">
      <xdr:nvSpPr>
        <xdr:cNvPr id="434" name="【学校施設】&#10;有形固定資産減価償却率グラフ枠">
          <a:extLst>
            <a:ext uri="{FF2B5EF4-FFF2-40B4-BE49-F238E27FC236}">
              <a16:creationId xmlns:a16="http://schemas.microsoft.com/office/drawing/2014/main" id="{00000000-0008-0000-0F00-0000B2010000}"/>
            </a:ext>
          </a:extLst>
        </xdr:cNvPr>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152400</xdr:rowOff>
    </xdr:from>
    <xdr:to>
      <xdr:col>85</xdr:col>
      <xdr:colOff>126365</xdr:colOff>
      <xdr:row>63</xdr:row>
      <xdr:rowOff>115570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4699615" y="9544050"/>
          <a:ext cx="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120015</xdr:rowOff>
    </xdr:from>
    <xdr:ext cx="402590" cy="258445"/>
    <xdr:sp macro="" textlink="">
      <xdr:nvSpPr>
        <xdr:cNvPr id="436" name="【学校施設】&#10;有形固定資産減価償却率最小値テキスト">
          <a:extLst>
            <a:ext uri="{FF2B5EF4-FFF2-40B4-BE49-F238E27FC236}">
              <a16:creationId xmlns:a16="http://schemas.microsoft.com/office/drawing/2014/main" id="{00000000-0008-0000-0F00-0000B4010000}"/>
            </a:ext>
          </a:extLst>
        </xdr:cNvPr>
        <xdr:cNvSpPr txBox="1"/>
      </xdr:nvSpPr>
      <xdr:spPr>
        <a:xfrm>
          <a:off x="14738350" y="106851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115570</xdr:rowOff>
    </xdr:from>
    <xdr:to>
      <xdr:col>86</xdr:col>
      <xdr:colOff>25400</xdr:colOff>
      <xdr:row>63</xdr:row>
      <xdr:rowOff>115570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4611350" y="10680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98425</xdr:rowOff>
    </xdr:from>
    <xdr:ext cx="402590" cy="258445"/>
    <xdr:sp macro="" textlink="">
      <xdr:nvSpPr>
        <xdr:cNvPr id="438" name="【学校施設】&#10;有形固定資産減価償却率最大値テキスト">
          <a:extLst>
            <a:ext uri="{FF2B5EF4-FFF2-40B4-BE49-F238E27FC236}">
              <a16:creationId xmlns:a16="http://schemas.microsoft.com/office/drawing/2014/main" id="{00000000-0008-0000-0F00-0000B6010000}"/>
            </a:ext>
          </a:extLst>
        </xdr:cNvPr>
        <xdr:cNvSpPr txBox="1"/>
      </xdr:nvSpPr>
      <xdr:spPr>
        <a:xfrm>
          <a:off x="14738350" y="93224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611350" y="9544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59055</xdr:rowOff>
    </xdr:from>
    <xdr:ext cx="402590" cy="258445"/>
    <xdr:sp macro="" textlink="">
      <xdr:nvSpPr>
        <xdr:cNvPr id="440" name="【学校施設】&#10;有形固定資産減価償却率平均値テキスト">
          <a:extLst>
            <a:ext uri="{FF2B5EF4-FFF2-40B4-BE49-F238E27FC236}">
              <a16:creationId xmlns:a16="http://schemas.microsoft.com/office/drawing/2014/main" id="{00000000-0008-0000-0F00-0000B8010000}"/>
            </a:ext>
          </a:extLst>
        </xdr:cNvPr>
        <xdr:cNvSpPr txBox="1"/>
      </xdr:nvSpPr>
      <xdr:spPr>
        <a:xfrm>
          <a:off x="14738350" y="10121265"/>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80010</xdr:rowOff>
    </xdr:from>
    <xdr:to>
      <xdr:col>85</xdr:col>
      <xdr:colOff>171450</xdr:colOff>
      <xdr:row>61</xdr:row>
      <xdr:rowOff>10795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4649450" y="1014222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388745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3093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2299950" y="99999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21590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1487150" y="99866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111125</xdr:rowOff>
    </xdr:from>
    <xdr:ext cx="762000" cy="256540"/>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52880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111125</xdr:rowOff>
    </xdr:from>
    <xdr:ext cx="759460" cy="256540"/>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7668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111125</xdr:rowOff>
    </xdr:from>
    <xdr:ext cx="762000" cy="25654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9730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111125</xdr:rowOff>
    </xdr:from>
    <xdr:ext cx="762000" cy="256540"/>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1729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111125</xdr:rowOff>
    </xdr:from>
    <xdr:ext cx="759460" cy="25654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13665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107315</xdr:rowOff>
    </xdr:from>
    <xdr:to>
      <xdr:col>85</xdr:col>
      <xdr:colOff>171450</xdr:colOff>
      <xdr:row>60</xdr:row>
      <xdr:rowOff>37465</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4649450" y="100018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130175</xdr:rowOff>
    </xdr:from>
    <xdr:ext cx="402590" cy="256540"/>
    <xdr:sp macro="" textlink="">
      <xdr:nvSpPr>
        <xdr:cNvPr id="452" name="【学校施設】&#10;有形固定資産減価償却率該当値テキスト">
          <a:extLst>
            <a:ext uri="{FF2B5EF4-FFF2-40B4-BE49-F238E27FC236}">
              <a16:creationId xmlns:a16="http://schemas.microsoft.com/office/drawing/2014/main" id="{00000000-0008-0000-0F00-0000C4010000}"/>
            </a:ext>
          </a:extLst>
        </xdr:cNvPr>
        <xdr:cNvSpPr txBox="1"/>
      </xdr:nvSpPr>
      <xdr:spPr>
        <a:xfrm>
          <a:off x="14738350" y="9857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151130</xdr:rowOff>
    </xdr:from>
    <xdr:to>
      <xdr:col>81</xdr:col>
      <xdr:colOff>101600</xdr:colOff>
      <xdr:row>60</xdr:row>
      <xdr:rowOff>80645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3887450" y="100457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157480</xdr:rowOff>
    </xdr:from>
    <xdr:to>
      <xdr:col>85</xdr:col>
      <xdr:colOff>127000</xdr:colOff>
      <xdr:row>60</xdr:row>
      <xdr:rowOff>30480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3938250" y="1005205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52070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093700" y="100171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xdr:rowOff>
    </xdr:from>
    <xdr:to>
      <xdr:col>81</xdr:col>
      <xdr:colOff>50800</xdr:colOff>
      <xdr:row>60</xdr:row>
      <xdr:rowOff>30480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3144500" y="1006411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135255</xdr:rowOff>
    </xdr:from>
    <xdr:to>
      <xdr:col>72</xdr:col>
      <xdr:colOff>38100</xdr:colOff>
      <xdr:row>60</xdr:row>
      <xdr:rowOff>66040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299950" y="1002982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1905</xdr:rowOff>
    </xdr:from>
    <xdr:to>
      <xdr:col>76</xdr:col>
      <xdr:colOff>114300</xdr:colOff>
      <xdr:row>60</xdr:row>
      <xdr:rowOff>15240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2344400" y="1006411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130175</xdr:rowOff>
    </xdr:from>
    <xdr:to>
      <xdr:col>67</xdr:col>
      <xdr:colOff>101600</xdr:colOff>
      <xdr:row>60</xdr:row>
      <xdr:rowOff>60325</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1487150" y="1002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8890</xdr:rowOff>
    </xdr:from>
    <xdr:to>
      <xdr:col>71</xdr:col>
      <xdr:colOff>171450</xdr:colOff>
      <xdr:row>60</xdr:row>
      <xdr:rowOff>15240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1537950" y="1007110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163830</xdr:rowOff>
    </xdr:from>
    <xdr:ext cx="402590" cy="256540"/>
    <xdr:sp macro="" textlink="">
      <xdr:nvSpPr>
        <xdr:cNvPr id="461" name="n_1aveValue【学校施設】&#10;有形固定資産減価償却率">
          <a:extLst>
            <a:ext uri="{FF2B5EF4-FFF2-40B4-BE49-F238E27FC236}">
              <a16:creationId xmlns:a16="http://schemas.microsoft.com/office/drawing/2014/main" id="{00000000-0008-0000-0F00-0000CD010000}"/>
            </a:ext>
          </a:extLst>
        </xdr:cNvPr>
        <xdr:cNvSpPr txBox="1"/>
      </xdr:nvSpPr>
      <xdr:spPr>
        <a:xfrm>
          <a:off x="13742035" y="10226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152400</xdr:rowOff>
    </xdr:from>
    <xdr:ext cx="402590" cy="258445"/>
    <xdr:sp macro="" textlink="">
      <xdr:nvSpPr>
        <xdr:cNvPr id="462" name="n_2aveValue【学校施設】&#10;有形固定資産減価償却率">
          <a:extLst>
            <a:ext uri="{FF2B5EF4-FFF2-40B4-BE49-F238E27FC236}">
              <a16:creationId xmlns:a16="http://schemas.microsoft.com/office/drawing/2014/main" id="{00000000-0008-0000-0F00-0000CE010000}"/>
            </a:ext>
          </a:extLst>
        </xdr:cNvPr>
        <xdr:cNvSpPr txBox="1"/>
      </xdr:nvSpPr>
      <xdr:spPr>
        <a:xfrm>
          <a:off x="12960985" y="102146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51435</xdr:rowOff>
    </xdr:from>
    <xdr:ext cx="405130" cy="256540"/>
    <xdr:sp macro="" textlink="">
      <xdr:nvSpPr>
        <xdr:cNvPr id="463" name="n_3aveValue【学校施設】&#10;有形固定資産減価償却率">
          <a:extLst>
            <a:ext uri="{FF2B5EF4-FFF2-40B4-BE49-F238E27FC236}">
              <a16:creationId xmlns:a16="http://schemas.microsoft.com/office/drawing/2014/main" id="{00000000-0008-0000-0F00-0000CF010000}"/>
            </a:ext>
          </a:extLst>
        </xdr:cNvPr>
        <xdr:cNvSpPr txBox="1"/>
      </xdr:nvSpPr>
      <xdr:spPr>
        <a:xfrm>
          <a:off x="12167235" y="97783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38735</xdr:rowOff>
    </xdr:from>
    <xdr:ext cx="402590" cy="258445"/>
    <xdr:sp macro="" textlink="">
      <xdr:nvSpPr>
        <xdr:cNvPr id="464" name="n_4aveValue【学校施設】&#10;有形固定資産減価償却率">
          <a:extLst>
            <a:ext uri="{FF2B5EF4-FFF2-40B4-BE49-F238E27FC236}">
              <a16:creationId xmlns:a16="http://schemas.microsoft.com/office/drawing/2014/main" id="{00000000-0008-0000-0F00-0000D0010000}"/>
            </a:ext>
          </a:extLst>
        </xdr:cNvPr>
        <xdr:cNvSpPr txBox="1"/>
      </xdr:nvSpPr>
      <xdr:spPr>
        <a:xfrm>
          <a:off x="11354435" y="9765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97155</xdr:rowOff>
    </xdr:from>
    <xdr:ext cx="402590" cy="258445"/>
    <xdr:sp macro="" textlink="">
      <xdr:nvSpPr>
        <xdr:cNvPr id="465" name="n_1mainValue【学校施設】&#10;有形固定資産減価償却率">
          <a:extLst>
            <a:ext uri="{FF2B5EF4-FFF2-40B4-BE49-F238E27FC236}">
              <a16:creationId xmlns:a16="http://schemas.microsoft.com/office/drawing/2014/main" id="{00000000-0008-0000-0F00-0000D1010000}"/>
            </a:ext>
          </a:extLst>
        </xdr:cNvPr>
        <xdr:cNvSpPr txBox="1"/>
      </xdr:nvSpPr>
      <xdr:spPr>
        <a:xfrm>
          <a:off x="13742035" y="98240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69215</xdr:rowOff>
    </xdr:from>
    <xdr:ext cx="402590" cy="257175"/>
    <xdr:sp macro="" textlink="">
      <xdr:nvSpPr>
        <xdr:cNvPr id="466" name="n_2mainValue【学校施設】&#10;有形固定資産減価償却率">
          <a:extLst>
            <a:ext uri="{FF2B5EF4-FFF2-40B4-BE49-F238E27FC236}">
              <a16:creationId xmlns:a16="http://schemas.microsoft.com/office/drawing/2014/main" id="{00000000-0008-0000-0F00-0000D2010000}"/>
            </a:ext>
          </a:extLst>
        </xdr:cNvPr>
        <xdr:cNvSpPr txBox="1"/>
      </xdr:nvSpPr>
      <xdr:spPr>
        <a:xfrm>
          <a:off x="12960985" y="979614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56515</xdr:rowOff>
    </xdr:from>
    <xdr:ext cx="405130" cy="258445"/>
    <xdr:sp macro="" textlink="">
      <xdr:nvSpPr>
        <xdr:cNvPr id="467" name="n_3mainValue【学校施設】&#10;有形固定資産減価償却率">
          <a:extLst>
            <a:ext uri="{FF2B5EF4-FFF2-40B4-BE49-F238E27FC236}">
              <a16:creationId xmlns:a16="http://schemas.microsoft.com/office/drawing/2014/main" id="{00000000-0008-0000-0F00-0000D3010000}"/>
            </a:ext>
          </a:extLst>
        </xdr:cNvPr>
        <xdr:cNvSpPr txBox="1"/>
      </xdr:nvSpPr>
      <xdr:spPr>
        <a:xfrm>
          <a:off x="12167235" y="10118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51435</xdr:rowOff>
    </xdr:from>
    <xdr:ext cx="402590" cy="256540"/>
    <xdr:sp macro="" textlink="">
      <xdr:nvSpPr>
        <xdr:cNvPr id="468" name="n_4mainValue【学校施設】&#10;有形固定資産減価償却率">
          <a:extLst>
            <a:ext uri="{FF2B5EF4-FFF2-40B4-BE49-F238E27FC236}">
              <a16:creationId xmlns:a16="http://schemas.microsoft.com/office/drawing/2014/main" id="{00000000-0008-0000-0F00-0000D4010000}"/>
            </a:ext>
          </a:extLst>
        </xdr:cNvPr>
        <xdr:cNvSpPr txBox="1"/>
      </xdr:nvSpPr>
      <xdr:spPr>
        <a:xfrm>
          <a:off x="11354435" y="101136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62865</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120015</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120015</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120015</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4790"/>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6440150" y="875919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142875</xdr:rowOff>
    </xdr:from>
    <xdr:ext cx="464820" cy="25590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048990" y="110432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4820" cy="25590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6048990" y="1059370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56515</xdr:rowOff>
    </xdr:from>
    <xdr:to>
      <xdr:col>120</xdr:col>
      <xdr:colOff>114300</xdr:colOff>
      <xdr:row>61</xdr:row>
      <xdr:rowOff>56515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6459200" y="10286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85725</xdr:rowOff>
    </xdr:from>
    <xdr:ext cx="464820" cy="25590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6048990" y="1014793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113665</xdr:rowOff>
    </xdr:from>
    <xdr:to>
      <xdr:col>120</xdr:col>
      <xdr:colOff>114300</xdr:colOff>
      <xdr:row>58</xdr:row>
      <xdr:rowOff>113665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6459200" y="9840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142875</xdr:rowOff>
    </xdr:from>
    <xdr:ext cx="464820" cy="25590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6048990" y="970216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4820" cy="25590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6048990" y="92525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85725</xdr:rowOff>
    </xdr:from>
    <xdr:ext cx="464820" cy="25590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6048990" y="880681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490" name="【学校施設】&#10;一人当たり面積グラフ枠">
          <a:extLst>
            <a:ext uri="{FF2B5EF4-FFF2-40B4-BE49-F238E27FC236}">
              <a16:creationId xmlns:a16="http://schemas.microsoft.com/office/drawing/2014/main" id="{00000000-0008-0000-0F00-0000EA010000}"/>
            </a:ext>
          </a:extLst>
        </xdr:cNvPr>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79375</xdr:rowOff>
    </xdr:from>
    <xdr:to>
      <xdr:col>116</xdr:col>
      <xdr:colOff>62865</xdr:colOff>
      <xdr:row>64</xdr:row>
      <xdr:rowOff>97790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19951065" y="930338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101600</xdr:rowOff>
    </xdr:from>
    <xdr:ext cx="467360" cy="257810"/>
    <xdr:sp macro="" textlink="">
      <xdr:nvSpPr>
        <xdr:cNvPr id="492" name="【学校施設】&#10;一人当たり面積最小値テキスト">
          <a:extLst>
            <a:ext uri="{FF2B5EF4-FFF2-40B4-BE49-F238E27FC236}">
              <a16:creationId xmlns:a16="http://schemas.microsoft.com/office/drawing/2014/main" id="{00000000-0008-0000-0F00-0000EC010000}"/>
            </a:ext>
          </a:extLst>
        </xdr:cNvPr>
        <xdr:cNvSpPr txBox="1"/>
      </xdr:nvSpPr>
      <xdr:spPr>
        <a:xfrm>
          <a:off x="19989800" y="108343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97790</xdr:rowOff>
    </xdr:from>
    <xdr:to>
      <xdr:col>116</xdr:col>
      <xdr:colOff>152400</xdr:colOff>
      <xdr:row>64</xdr:row>
      <xdr:rowOff>97790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9881850" y="10830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26035</xdr:rowOff>
    </xdr:from>
    <xdr:ext cx="467360" cy="258445"/>
    <xdr:sp macro="" textlink="">
      <xdr:nvSpPr>
        <xdr:cNvPr id="494" name="【学校施設】&#10;一人当たり面積最大値テキスト">
          <a:extLst>
            <a:ext uri="{FF2B5EF4-FFF2-40B4-BE49-F238E27FC236}">
              <a16:creationId xmlns:a16="http://schemas.microsoft.com/office/drawing/2014/main" id="{00000000-0008-0000-0F00-0000EE010000}"/>
            </a:ext>
          </a:extLst>
        </xdr:cNvPr>
        <xdr:cNvSpPr txBox="1"/>
      </xdr:nvSpPr>
      <xdr:spPr>
        <a:xfrm>
          <a:off x="19989800" y="90824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79375</xdr:rowOff>
    </xdr:from>
    <xdr:to>
      <xdr:col>116</xdr:col>
      <xdr:colOff>152400</xdr:colOff>
      <xdr:row>55</xdr:row>
      <xdr:rowOff>79375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9881850" y="9303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108585</xdr:rowOff>
    </xdr:from>
    <xdr:ext cx="467360" cy="256540"/>
    <xdr:sp macro="" textlink="">
      <xdr:nvSpPr>
        <xdr:cNvPr id="496" name="【学校施設】&#10;一人当たり面積平均値テキスト">
          <a:extLst>
            <a:ext uri="{FF2B5EF4-FFF2-40B4-BE49-F238E27FC236}">
              <a16:creationId xmlns:a16="http://schemas.microsoft.com/office/drawing/2014/main" id="{00000000-0008-0000-0F00-0000F0010000}"/>
            </a:ext>
          </a:extLst>
        </xdr:cNvPr>
        <xdr:cNvSpPr txBox="1"/>
      </xdr:nvSpPr>
      <xdr:spPr>
        <a:xfrm>
          <a:off x="19989800" y="1033843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85725</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9900900" y="104832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95250</xdr:rowOff>
    </xdr:from>
    <xdr:to>
      <xdr:col>112</xdr:col>
      <xdr:colOff>38100</xdr:colOff>
      <xdr:row>63</xdr:row>
      <xdr:rowOff>24765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9157950" y="1049274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95250</xdr:rowOff>
    </xdr:from>
    <xdr:to>
      <xdr:col>107</xdr:col>
      <xdr:colOff>101600</xdr:colOff>
      <xdr:row>63</xdr:row>
      <xdr:rowOff>24765</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8345150" y="104927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83185</xdr:rowOff>
    </xdr:from>
    <xdr:to>
      <xdr:col>102</xdr:col>
      <xdr:colOff>165100</xdr:colOff>
      <xdr:row>62</xdr:row>
      <xdr:rowOff>13970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7551400" y="103130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97155</xdr:rowOff>
    </xdr:from>
    <xdr:to>
      <xdr:col>98</xdr:col>
      <xdr:colOff>38100</xdr:colOff>
      <xdr:row>62</xdr:row>
      <xdr:rowOff>27305</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6757650" y="103270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111125</xdr:rowOff>
    </xdr:from>
    <xdr:ext cx="762000" cy="25654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97802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111125</xdr:rowOff>
    </xdr:from>
    <xdr:ext cx="762000" cy="256540"/>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90309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111125</xdr:rowOff>
    </xdr:from>
    <xdr:ext cx="759460" cy="25654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82245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111125</xdr:rowOff>
    </xdr:from>
    <xdr:ext cx="762000" cy="256540"/>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4307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111125</xdr:rowOff>
    </xdr:from>
    <xdr:ext cx="762000" cy="25654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66306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47625</xdr:rowOff>
    </xdr:from>
    <xdr:to>
      <xdr:col>116</xdr:col>
      <xdr:colOff>114300</xdr:colOff>
      <xdr:row>64</xdr:row>
      <xdr:rowOff>149225</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99009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133350</xdr:rowOff>
    </xdr:from>
    <xdr:ext cx="467360" cy="258445"/>
    <xdr:sp macro="" textlink="">
      <xdr:nvSpPr>
        <xdr:cNvPr id="508" name="【学校施設】&#10;一人当たり面積該当値テキスト">
          <a:extLst>
            <a:ext uri="{FF2B5EF4-FFF2-40B4-BE49-F238E27FC236}">
              <a16:creationId xmlns:a16="http://schemas.microsoft.com/office/drawing/2014/main" id="{00000000-0008-0000-0F00-0000FC010000}"/>
            </a:ext>
          </a:extLst>
        </xdr:cNvPr>
        <xdr:cNvSpPr txBox="1"/>
      </xdr:nvSpPr>
      <xdr:spPr>
        <a:xfrm>
          <a:off x="19989800" y="106984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64</xdr:row>
      <xdr:rowOff>50165</xdr:rowOff>
    </xdr:from>
    <xdr:to>
      <xdr:col>112</xdr:col>
      <xdr:colOff>38100</xdr:colOff>
      <xdr:row>64</xdr:row>
      <xdr:rowOff>151765</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9157950" y="10782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64</xdr:row>
      <xdr:rowOff>97790</xdr:rowOff>
    </xdr:from>
    <xdr:to>
      <xdr:col>116</xdr:col>
      <xdr:colOff>63500</xdr:colOff>
      <xdr:row>64</xdr:row>
      <xdr:rowOff>100330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9202400" y="1083056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51435</xdr:rowOff>
    </xdr:from>
    <xdr:to>
      <xdr:col>107</xdr:col>
      <xdr:colOff>101600</xdr:colOff>
      <xdr:row>64</xdr:row>
      <xdr:rowOff>153035</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8345150" y="10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100330</xdr:rowOff>
    </xdr:from>
    <xdr:to>
      <xdr:col>111</xdr:col>
      <xdr:colOff>171450</xdr:colOff>
      <xdr:row>64</xdr:row>
      <xdr:rowOff>101600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8395950" y="1083310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53975</xdr:rowOff>
    </xdr:from>
    <xdr:to>
      <xdr:col>102</xdr:col>
      <xdr:colOff>165100</xdr:colOff>
      <xdr:row>64</xdr:row>
      <xdr:rowOff>155575</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75514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101600</xdr:rowOff>
    </xdr:from>
    <xdr:to>
      <xdr:col>107</xdr:col>
      <xdr:colOff>50800</xdr:colOff>
      <xdr:row>64</xdr:row>
      <xdr:rowOff>105410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7602200" y="1083437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53975</xdr:rowOff>
    </xdr:from>
    <xdr:to>
      <xdr:col>98</xdr:col>
      <xdr:colOff>38100</xdr:colOff>
      <xdr:row>64</xdr:row>
      <xdr:rowOff>155575</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6757650" y="10786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64</xdr:row>
      <xdr:rowOff>105410</xdr:rowOff>
    </xdr:from>
    <xdr:to>
      <xdr:col>102</xdr:col>
      <xdr:colOff>114300</xdr:colOff>
      <xdr:row>64</xdr:row>
      <xdr:rowOff>105410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802100" y="108381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41275</xdr:rowOff>
    </xdr:from>
    <xdr:ext cx="469900" cy="258445"/>
    <xdr:sp macro="" textlink="">
      <xdr:nvSpPr>
        <xdr:cNvPr id="517" name="n_1aveValue【学校施設】&#10;一人当たり面積">
          <a:extLst>
            <a:ext uri="{FF2B5EF4-FFF2-40B4-BE49-F238E27FC236}">
              <a16:creationId xmlns:a16="http://schemas.microsoft.com/office/drawing/2014/main" id="{00000000-0008-0000-0F00-000005020000}"/>
            </a:ext>
          </a:extLst>
        </xdr:cNvPr>
        <xdr:cNvSpPr txBox="1"/>
      </xdr:nvSpPr>
      <xdr:spPr>
        <a:xfrm>
          <a:off x="18980150" y="10271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41275</xdr:rowOff>
    </xdr:from>
    <xdr:ext cx="469900" cy="258445"/>
    <xdr:sp macro="" textlink="">
      <xdr:nvSpPr>
        <xdr:cNvPr id="518" name="n_2aveValue【学校施設】&#10;一人当たり面積">
          <a:extLst>
            <a:ext uri="{FF2B5EF4-FFF2-40B4-BE49-F238E27FC236}">
              <a16:creationId xmlns:a16="http://schemas.microsoft.com/office/drawing/2014/main" id="{00000000-0008-0000-0F00-000006020000}"/>
            </a:ext>
          </a:extLst>
        </xdr:cNvPr>
        <xdr:cNvSpPr txBox="1"/>
      </xdr:nvSpPr>
      <xdr:spPr>
        <a:xfrm>
          <a:off x="18180050" y="10271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30480</xdr:rowOff>
    </xdr:from>
    <xdr:ext cx="469900" cy="255905"/>
    <xdr:sp macro="" textlink="">
      <xdr:nvSpPr>
        <xdr:cNvPr id="519" name="n_3aveValue【学校施設】&#10;一人当たり面積">
          <a:extLst>
            <a:ext uri="{FF2B5EF4-FFF2-40B4-BE49-F238E27FC236}">
              <a16:creationId xmlns:a16="http://schemas.microsoft.com/office/drawing/2014/main" id="{00000000-0008-0000-0F00-000007020000}"/>
            </a:ext>
          </a:extLst>
        </xdr:cNvPr>
        <xdr:cNvSpPr txBox="1"/>
      </xdr:nvSpPr>
      <xdr:spPr>
        <a:xfrm>
          <a:off x="17386300" y="10092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43815</xdr:rowOff>
    </xdr:from>
    <xdr:ext cx="469900" cy="258445"/>
    <xdr:sp macro="" textlink="">
      <xdr:nvSpPr>
        <xdr:cNvPr id="520" name="n_4aveValue【学校施設】&#10;一人当たり面積">
          <a:extLst>
            <a:ext uri="{FF2B5EF4-FFF2-40B4-BE49-F238E27FC236}">
              <a16:creationId xmlns:a16="http://schemas.microsoft.com/office/drawing/2014/main" id="{00000000-0008-0000-0F00-000008020000}"/>
            </a:ext>
          </a:extLst>
        </xdr:cNvPr>
        <xdr:cNvSpPr txBox="1"/>
      </xdr:nvSpPr>
      <xdr:spPr>
        <a:xfrm>
          <a:off x="16592550" y="10106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142875</xdr:rowOff>
    </xdr:from>
    <xdr:ext cx="469900" cy="255905"/>
    <xdr:sp macro="" textlink="">
      <xdr:nvSpPr>
        <xdr:cNvPr id="521" name="n_1mainValue【学校施設】&#10;一人当たり面積">
          <a:extLst>
            <a:ext uri="{FF2B5EF4-FFF2-40B4-BE49-F238E27FC236}">
              <a16:creationId xmlns:a16="http://schemas.microsoft.com/office/drawing/2014/main" id="{00000000-0008-0000-0F00-000009020000}"/>
            </a:ext>
          </a:extLst>
        </xdr:cNvPr>
        <xdr:cNvSpPr txBox="1"/>
      </xdr:nvSpPr>
      <xdr:spPr>
        <a:xfrm>
          <a:off x="18980150" y="108756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143510</xdr:rowOff>
    </xdr:from>
    <xdr:ext cx="469900" cy="255905"/>
    <xdr:sp macro="" textlink="">
      <xdr:nvSpPr>
        <xdr:cNvPr id="522" name="n_2mainValue【学校施設】&#10;一人当たり面積">
          <a:extLst>
            <a:ext uri="{FF2B5EF4-FFF2-40B4-BE49-F238E27FC236}">
              <a16:creationId xmlns:a16="http://schemas.microsoft.com/office/drawing/2014/main" id="{00000000-0008-0000-0F00-00000A020000}"/>
            </a:ext>
          </a:extLst>
        </xdr:cNvPr>
        <xdr:cNvSpPr txBox="1"/>
      </xdr:nvSpPr>
      <xdr:spPr>
        <a:xfrm>
          <a:off x="18180050" y="108762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146685</xdr:rowOff>
    </xdr:from>
    <xdr:ext cx="469900" cy="256540"/>
    <xdr:sp macro="" textlink="">
      <xdr:nvSpPr>
        <xdr:cNvPr id="523" name="n_3mainValue【学校施設】&#10;一人当たり面積">
          <a:extLst>
            <a:ext uri="{FF2B5EF4-FFF2-40B4-BE49-F238E27FC236}">
              <a16:creationId xmlns:a16="http://schemas.microsoft.com/office/drawing/2014/main" id="{00000000-0008-0000-0F00-00000B020000}"/>
            </a:ext>
          </a:extLst>
        </xdr:cNvPr>
        <xdr:cNvSpPr txBox="1"/>
      </xdr:nvSpPr>
      <xdr:spPr>
        <a:xfrm>
          <a:off x="17386300" y="108794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146685</xdr:rowOff>
    </xdr:from>
    <xdr:ext cx="469900" cy="256540"/>
    <xdr:sp macro="" textlink="">
      <xdr:nvSpPr>
        <xdr:cNvPr id="524" name="n_4mainValue【学校施設】&#10;一人当たり面積">
          <a:extLst>
            <a:ext uri="{FF2B5EF4-FFF2-40B4-BE49-F238E27FC236}">
              <a16:creationId xmlns:a16="http://schemas.microsoft.com/office/drawing/2014/main" id="{00000000-0008-0000-0F00-00000C020000}"/>
            </a:ext>
          </a:extLst>
        </xdr:cNvPr>
        <xdr:cNvSpPr txBox="1"/>
      </xdr:nvSpPr>
      <xdr:spPr>
        <a:xfrm>
          <a:off x="16592550" y="108794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100965</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120775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75565</xdr:rowOff>
    </xdr:from>
    <xdr:ext cx="298450" cy="224790"/>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169650" y="1248473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171450</xdr:colOff>
      <xdr:row>88</xdr:row>
      <xdr:rowOff>152400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1207750" y="149085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590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0797540" y="1476629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167640</xdr:rowOff>
    </xdr:from>
    <xdr:to>
      <xdr:col>89</xdr:col>
      <xdr:colOff>171450</xdr:colOff>
      <xdr:row>86</xdr:row>
      <xdr:rowOff>167640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1207750" y="14588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820" cy="2584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0797540" y="144468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41910</xdr:rowOff>
    </xdr:from>
    <xdr:ext cx="400685" cy="2584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0842625" y="1412748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171450</xdr:colOff>
      <xdr:row>83</xdr:row>
      <xdr:rowOff>29845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07750" y="139477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0685" cy="2584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0842625" y="1380934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45720</xdr:rowOff>
    </xdr:from>
    <xdr:to>
      <xdr:col>89</xdr:col>
      <xdr:colOff>171450</xdr:colOff>
      <xdr:row>81</xdr:row>
      <xdr:rowOff>45720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1207750" y="136283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74930</xdr:rowOff>
    </xdr:from>
    <xdr:ext cx="400685" cy="2584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0842625" y="1348994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62865</xdr:rowOff>
    </xdr:from>
    <xdr:to>
      <xdr:col>89</xdr:col>
      <xdr:colOff>171450</xdr:colOff>
      <xdr:row>79</xdr:row>
      <xdr:rowOff>62865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207750" y="13310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0685" cy="25654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0842625" y="13171805"/>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78105</xdr:rowOff>
    </xdr:from>
    <xdr:to>
      <xdr:col>89</xdr:col>
      <xdr:colOff>171450</xdr:colOff>
      <xdr:row>77</xdr:row>
      <xdr:rowOff>78105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1207750" y="129901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9090" cy="25654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0906760" y="1285240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171450</xdr:colOff>
      <xdr:row>75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1207750" y="12672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F00-000025020000}"/>
            </a:ext>
          </a:extLst>
        </xdr:cNvPr>
        <xdr:cNvSpPr/>
      </xdr:nvSpPr>
      <xdr:spPr>
        <a:xfrm>
          <a:off x="1120775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133985</xdr:rowOff>
    </xdr:from>
    <xdr:to>
      <xdr:col>85</xdr:col>
      <xdr:colOff>126365</xdr:colOff>
      <xdr:row>86</xdr:row>
      <xdr:rowOff>167640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4699615" y="1304607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58445"/>
    <xdr:sp macro="" textlink="">
      <xdr:nvSpPr>
        <xdr:cNvPr id="551" name="【児童館】&#10;有形固定資産減価償却率最小値テキスト">
          <a:extLst>
            <a:ext uri="{FF2B5EF4-FFF2-40B4-BE49-F238E27FC236}">
              <a16:creationId xmlns:a16="http://schemas.microsoft.com/office/drawing/2014/main" id="{00000000-0008-0000-0F00-000027020000}"/>
            </a:ext>
          </a:extLst>
        </xdr:cNvPr>
        <xdr:cNvSpPr txBox="1"/>
      </xdr:nvSpPr>
      <xdr:spPr>
        <a:xfrm>
          <a:off x="14738350" y="14589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167640</xdr:rowOff>
    </xdr:from>
    <xdr:to>
      <xdr:col>86</xdr:col>
      <xdr:colOff>25400</xdr:colOff>
      <xdr:row>86</xdr:row>
      <xdr:rowOff>167640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4611350" y="14588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80645</xdr:rowOff>
    </xdr:from>
    <xdr:ext cx="337820" cy="258445"/>
    <xdr:sp macro="" textlink="">
      <xdr:nvSpPr>
        <xdr:cNvPr id="553" name="【児童館】&#10;有形固定資産減価償却率最大値テキスト">
          <a:extLst>
            <a:ext uri="{FF2B5EF4-FFF2-40B4-BE49-F238E27FC236}">
              <a16:creationId xmlns:a16="http://schemas.microsoft.com/office/drawing/2014/main" id="{00000000-0008-0000-0F00-000029020000}"/>
            </a:ext>
          </a:extLst>
        </xdr:cNvPr>
        <xdr:cNvSpPr txBox="1"/>
      </xdr:nvSpPr>
      <xdr:spPr>
        <a:xfrm>
          <a:off x="14738350" y="12825095"/>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133985</xdr:rowOff>
    </xdr:from>
    <xdr:to>
      <xdr:col>86</xdr:col>
      <xdr:colOff>25400</xdr:colOff>
      <xdr:row>77</xdr:row>
      <xdr:rowOff>133985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611350" y="13046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13335</xdr:rowOff>
    </xdr:from>
    <xdr:ext cx="402590" cy="257175"/>
    <xdr:sp macro="" textlink="">
      <xdr:nvSpPr>
        <xdr:cNvPr id="555" name="【児童館】&#10;有形固定資産減価償却率平均値テキスト">
          <a:extLst>
            <a:ext uri="{FF2B5EF4-FFF2-40B4-BE49-F238E27FC236}">
              <a16:creationId xmlns:a16="http://schemas.microsoft.com/office/drawing/2014/main" id="{00000000-0008-0000-0F00-00002B020000}"/>
            </a:ext>
          </a:extLst>
        </xdr:cNvPr>
        <xdr:cNvSpPr txBox="1"/>
      </xdr:nvSpPr>
      <xdr:spPr>
        <a:xfrm>
          <a:off x="14738350" y="13763625"/>
          <a:ext cx="4025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34925</xdr:rowOff>
    </xdr:from>
    <xdr:to>
      <xdr:col>85</xdr:col>
      <xdr:colOff>171450</xdr:colOff>
      <xdr:row>82</xdr:row>
      <xdr:rowOff>135890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649450" y="13785215"/>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20955</xdr:rowOff>
    </xdr:from>
    <xdr:to>
      <xdr:col>81</xdr:col>
      <xdr:colOff>101600</xdr:colOff>
      <xdr:row>82</xdr:row>
      <xdr:rowOff>123190</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887450" y="13771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43815</xdr:rowOff>
    </xdr:from>
    <xdr:to>
      <xdr:col>76</xdr:col>
      <xdr:colOff>165100</xdr:colOff>
      <xdr:row>82</xdr:row>
      <xdr:rowOff>145415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3093700" y="1379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112395</xdr:rowOff>
    </xdr:from>
    <xdr:to>
      <xdr:col>72</xdr:col>
      <xdr:colOff>38100</xdr:colOff>
      <xdr:row>83</xdr:row>
      <xdr:rowOff>42545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2299950" y="138626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74930</xdr:rowOff>
    </xdr:from>
    <xdr:to>
      <xdr:col>67</xdr:col>
      <xdr:colOff>101600</xdr:colOff>
      <xdr:row>83</xdr:row>
      <xdr:rowOff>5715</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1487150" y="13825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528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59460" cy="2584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7668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973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149860</xdr:rowOff>
    </xdr:from>
    <xdr:ext cx="762000" cy="2584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172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59460" cy="2584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13665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127635</xdr:rowOff>
    </xdr:from>
    <xdr:to>
      <xdr:col>85</xdr:col>
      <xdr:colOff>171450</xdr:colOff>
      <xdr:row>81</xdr:row>
      <xdr:rowOff>57150</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4649450" y="1354264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150495</xdr:rowOff>
    </xdr:from>
    <xdr:ext cx="402590" cy="258445"/>
    <xdr:sp macro="" textlink="">
      <xdr:nvSpPr>
        <xdr:cNvPr id="567" name="【児童館】&#10;有形固定資産減価償却率該当値テキスト">
          <a:extLst>
            <a:ext uri="{FF2B5EF4-FFF2-40B4-BE49-F238E27FC236}">
              <a16:creationId xmlns:a16="http://schemas.microsoft.com/office/drawing/2014/main" id="{00000000-0008-0000-0F00-000037020000}"/>
            </a:ext>
          </a:extLst>
        </xdr:cNvPr>
        <xdr:cNvSpPr txBox="1"/>
      </xdr:nvSpPr>
      <xdr:spPr>
        <a:xfrm>
          <a:off x="14738350" y="133978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74930</xdr:rowOff>
    </xdr:from>
    <xdr:to>
      <xdr:col>81</xdr:col>
      <xdr:colOff>101600</xdr:colOff>
      <xdr:row>81</xdr:row>
      <xdr:rowOff>5715</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3887450" y="134899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126365</xdr:rowOff>
    </xdr:from>
    <xdr:to>
      <xdr:col>85</xdr:col>
      <xdr:colOff>127000</xdr:colOff>
      <xdr:row>81</xdr:row>
      <xdr:rowOff>6350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3938250" y="13541375"/>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22860</xdr:rowOff>
    </xdr:from>
    <xdr:to>
      <xdr:col>76</xdr:col>
      <xdr:colOff>165100</xdr:colOff>
      <xdr:row>80</xdr:row>
      <xdr:rowOff>125095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3093700" y="134378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74295</xdr:rowOff>
    </xdr:from>
    <xdr:to>
      <xdr:col>81</xdr:col>
      <xdr:colOff>50800</xdr:colOff>
      <xdr:row>80</xdr:row>
      <xdr:rowOff>126365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3144500" y="13489305"/>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142240</xdr:rowOff>
    </xdr:from>
    <xdr:to>
      <xdr:col>72</xdr:col>
      <xdr:colOff>38100</xdr:colOff>
      <xdr:row>80</xdr:row>
      <xdr:rowOff>72390</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299950" y="133896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80</xdr:row>
      <xdr:rowOff>20955</xdr:rowOff>
    </xdr:from>
    <xdr:to>
      <xdr:col>76</xdr:col>
      <xdr:colOff>114300</xdr:colOff>
      <xdr:row>80</xdr:row>
      <xdr:rowOff>74295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344400" y="1343596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90170</xdr:rowOff>
    </xdr:from>
    <xdr:to>
      <xdr:col>67</xdr:col>
      <xdr:colOff>101600</xdr:colOff>
      <xdr:row>80</xdr:row>
      <xdr:rowOff>19685</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1487150" y="133375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140970</xdr:rowOff>
    </xdr:from>
    <xdr:to>
      <xdr:col>71</xdr:col>
      <xdr:colOff>171450</xdr:colOff>
      <xdr:row>80</xdr:row>
      <xdr:rowOff>20955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1537950" y="13388340"/>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113665</xdr:rowOff>
    </xdr:from>
    <xdr:ext cx="402590" cy="258445"/>
    <xdr:sp macro="" textlink="">
      <xdr:nvSpPr>
        <xdr:cNvPr id="576" name="n_1aveValue【児童館】&#10;有形固定資産減価償却率">
          <a:extLst>
            <a:ext uri="{FF2B5EF4-FFF2-40B4-BE49-F238E27FC236}">
              <a16:creationId xmlns:a16="http://schemas.microsoft.com/office/drawing/2014/main" id="{00000000-0008-0000-0F00-000040020000}"/>
            </a:ext>
          </a:extLst>
        </xdr:cNvPr>
        <xdr:cNvSpPr txBox="1"/>
      </xdr:nvSpPr>
      <xdr:spPr>
        <a:xfrm>
          <a:off x="13742035" y="13863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136525</xdr:rowOff>
    </xdr:from>
    <xdr:ext cx="402590" cy="258445"/>
    <xdr:sp macro="" textlink="">
      <xdr:nvSpPr>
        <xdr:cNvPr id="577" name="n_2aveValue【児童館】&#10;有形固定資産減価償却率">
          <a:extLst>
            <a:ext uri="{FF2B5EF4-FFF2-40B4-BE49-F238E27FC236}">
              <a16:creationId xmlns:a16="http://schemas.microsoft.com/office/drawing/2014/main" id="{00000000-0008-0000-0F00-000041020000}"/>
            </a:ext>
          </a:extLst>
        </xdr:cNvPr>
        <xdr:cNvSpPr txBox="1"/>
      </xdr:nvSpPr>
      <xdr:spPr>
        <a:xfrm>
          <a:off x="12960985" y="138868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34290</xdr:rowOff>
    </xdr:from>
    <xdr:ext cx="405130" cy="256540"/>
    <xdr:sp macro="" textlink="">
      <xdr:nvSpPr>
        <xdr:cNvPr id="578" name="n_3aveValue【児童館】&#10;有形固定資産減価償却率">
          <a:extLst>
            <a:ext uri="{FF2B5EF4-FFF2-40B4-BE49-F238E27FC236}">
              <a16:creationId xmlns:a16="http://schemas.microsoft.com/office/drawing/2014/main" id="{00000000-0008-0000-0F00-000042020000}"/>
            </a:ext>
          </a:extLst>
        </xdr:cNvPr>
        <xdr:cNvSpPr txBox="1"/>
      </xdr:nvSpPr>
      <xdr:spPr>
        <a:xfrm>
          <a:off x="12167235" y="139522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167640</xdr:rowOff>
    </xdr:from>
    <xdr:ext cx="402590" cy="258445"/>
    <xdr:sp macro="" textlink="">
      <xdr:nvSpPr>
        <xdr:cNvPr id="579" name="n_4aveValue【児童館】&#10;有形固定資産減価償却率">
          <a:extLst>
            <a:ext uri="{FF2B5EF4-FFF2-40B4-BE49-F238E27FC236}">
              <a16:creationId xmlns:a16="http://schemas.microsoft.com/office/drawing/2014/main" id="{00000000-0008-0000-0F00-000043020000}"/>
            </a:ext>
          </a:extLst>
        </xdr:cNvPr>
        <xdr:cNvSpPr txBox="1"/>
      </xdr:nvSpPr>
      <xdr:spPr>
        <a:xfrm>
          <a:off x="11354435" y="139179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21590</xdr:rowOff>
    </xdr:from>
    <xdr:ext cx="402590" cy="257810"/>
    <xdr:sp macro="" textlink="">
      <xdr:nvSpPr>
        <xdr:cNvPr id="580" name="n_1mainValue【児童館】&#10;有形固定資産減価償却率">
          <a:extLst>
            <a:ext uri="{FF2B5EF4-FFF2-40B4-BE49-F238E27FC236}">
              <a16:creationId xmlns:a16="http://schemas.microsoft.com/office/drawing/2014/main" id="{00000000-0008-0000-0F00-000044020000}"/>
            </a:ext>
          </a:extLst>
        </xdr:cNvPr>
        <xdr:cNvSpPr txBox="1"/>
      </xdr:nvSpPr>
      <xdr:spPr>
        <a:xfrm>
          <a:off x="13742035" y="132689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141605</xdr:rowOff>
    </xdr:from>
    <xdr:ext cx="402590" cy="255905"/>
    <xdr:sp macro="" textlink="">
      <xdr:nvSpPr>
        <xdr:cNvPr id="581" name="n_2mainValue【児童館】&#10;有形固定資産減価償却率">
          <a:extLst>
            <a:ext uri="{FF2B5EF4-FFF2-40B4-BE49-F238E27FC236}">
              <a16:creationId xmlns:a16="http://schemas.microsoft.com/office/drawing/2014/main" id="{00000000-0008-0000-0F00-000045020000}"/>
            </a:ext>
          </a:extLst>
        </xdr:cNvPr>
        <xdr:cNvSpPr txBox="1"/>
      </xdr:nvSpPr>
      <xdr:spPr>
        <a:xfrm>
          <a:off x="12960985" y="1322133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88900</xdr:rowOff>
    </xdr:from>
    <xdr:ext cx="405130" cy="256540"/>
    <xdr:sp macro="" textlink="">
      <xdr:nvSpPr>
        <xdr:cNvPr id="582" name="n_3mainValue【児童館】&#10;有形固定資産減価償却率">
          <a:extLst>
            <a:ext uri="{FF2B5EF4-FFF2-40B4-BE49-F238E27FC236}">
              <a16:creationId xmlns:a16="http://schemas.microsoft.com/office/drawing/2014/main" id="{00000000-0008-0000-0F00-000046020000}"/>
            </a:ext>
          </a:extLst>
        </xdr:cNvPr>
        <xdr:cNvSpPr txBox="1"/>
      </xdr:nvSpPr>
      <xdr:spPr>
        <a:xfrm>
          <a:off x="12167235" y="131686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36830</xdr:rowOff>
    </xdr:from>
    <xdr:ext cx="402590" cy="256540"/>
    <xdr:sp macro="" textlink="">
      <xdr:nvSpPr>
        <xdr:cNvPr id="583" name="n_4mainValue【児童館】&#10;有形固定資産減価償却率">
          <a:extLst>
            <a:ext uri="{FF2B5EF4-FFF2-40B4-BE49-F238E27FC236}">
              <a16:creationId xmlns:a16="http://schemas.microsoft.com/office/drawing/2014/main" id="{00000000-0008-0000-0F00-000047020000}"/>
            </a:ext>
          </a:extLst>
        </xdr:cNvPr>
        <xdr:cNvSpPr txBox="1"/>
      </xdr:nvSpPr>
      <xdr:spPr>
        <a:xfrm>
          <a:off x="11354435" y="13116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100965</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64592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75565</xdr:rowOff>
    </xdr:from>
    <xdr:ext cx="347345" cy="224790"/>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440150" y="12484735"/>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4592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113665</xdr:rowOff>
    </xdr:from>
    <xdr:to>
      <xdr:col>120</xdr:col>
      <xdr:colOff>114300</xdr:colOff>
      <xdr:row>86</xdr:row>
      <xdr:rowOff>113665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6459200" y="1453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142875</xdr:rowOff>
    </xdr:from>
    <xdr:ext cx="464820" cy="25590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6048990" y="143960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75565</xdr:rowOff>
    </xdr:from>
    <xdr:to>
      <xdr:col>120</xdr:col>
      <xdr:colOff>114300</xdr:colOff>
      <xdr:row>84</xdr:row>
      <xdr:rowOff>75565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6459200" y="14161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84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6048990" y="140233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4592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590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6048990" y="136499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4820" cy="25590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6048990" y="1327594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132715</xdr:rowOff>
    </xdr:from>
    <xdr:to>
      <xdr:col>120</xdr:col>
      <xdr:colOff>114300</xdr:colOff>
      <xdr:row>77</xdr:row>
      <xdr:rowOff>132715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4592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717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6048990" y="1290701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4592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781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6048990" y="125336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F00-00005E020000}"/>
            </a:ext>
          </a:extLst>
        </xdr:cNvPr>
        <xdr:cNvSpPr/>
      </xdr:nvSpPr>
      <xdr:spPr>
        <a:xfrm>
          <a:off x="164592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75565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951065" y="13117830"/>
          <a:ext cx="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79375</xdr:rowOff>
    </xdr:from>
    <xdr:ext cx="467360" cy="258445"/>
    <xdr:sp macro="" textlink="">
      <xdr:nvSpPr>
        <xdr:cNvPr id="608" name="【児童館】&#10;一人当たり面積最小値テキスト">
          <a:extLst>
            <a:ext uri="{FF2B5EF4-FFF2-40B4-BE49-F238E27FC236}">
              <a16:creationId xmlns:a16="http://schemas.microsoft.com/office/drawing/2014/main" id="{00000000-0008-0000-0F00-000060020000}"/>
            </a:ext>
          </a:extLst>
        </xdr:cNvPr>
        <xdr:cNvSpPr txBox="1"/>
      </xdr:nvSpPr>
      <xdr:spPr>
        <a:xfrm>
          <a:off x="19989800" y="145002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75565</xdr:rowOff>
    </xdr:from>
    <xdr:to>
      <xdr:col>116</xdr:col>
      <xdr:colOff>152400</xdr:colOff>
      <xdr:row>86</xdr:row>
      <xdr:rowOff>75565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881850" y="14496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155575</xdr:rowOff>
    </xdr:from>
    <xdr:ext cx="467360" cy="258445"/>
    <xdr:sp macro="" textlink="">
      <xdr:nvSpPr>
        <xdr:cNvPr id="610" name="【児童館】&#10;一人当たり面積最大値テキスト">
          <a:extLst>
            <a:ext uri="{FF2B5EF4-FFF2-40B4-BE49-F238E27FC236}">
              <a16:creationId xmlns:a16="http://schemas.microsoft.com/office/drawing/2014/main" id="{00000000-0008-0000-0F00-000062020000}"/>
            </a:ext>
          </a:extLst>
        </xdr:cNvPr>
        <xdr:cNvSpPr txBox="1"/>
      </xdr:nvSpPr>
      <xdr:spPr>
        <a:xfrm>
          <a:off x="19989800" y="129000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881850" y="13117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79375</xdr:rowOff>
    </xdr:from>
    <xdr:ext cx="467360" cy="258445"/>
    <xdr:sp macro="" textlink="">
      <xdr:nvSpPr>
        <xdr:cNvPr id="612" name="【児童館】&#10;一人当たり面積平均値テキスト">
          <a:extLst>
            <a:ext uri="{FF2B5EF4-FFF2-40B4-BE49-F238E27FC236}">
              <a16:creationId xmlns:a16="http://schemas.microsoft.com/office/drawing/2014/main" id="{00000000-0008-0000-0F00-000064020000}"/>
            </a:ext>
          </a:extLst>
        </xdr:cNvPr>
        <xdr:cNvSpPr txBox="1"/>
      </xdr:nvSpPr>
      <xdr:spPr>
        <a:xfrm>
          <a:off x="19989800" y="13997305"/>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100965</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900900" y="140188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100965</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9157950" y="1401889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120015</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8345150" y="140379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62865</xdr:rowOff>
    </xdr:from>
    <xdr:to>
      <xdr:col>102</xdr:col>
      <xdr:colOff>165100</xdr:colOff>
      <xdr:row>83</xdr:row>
      <xdr:rowOff>165100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7551400" y="13980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62865</xdr:rowOff>
    </xdr:from>
    <xdr:to>
      <xdr:col>98</xdr:col>
      <xdr:colOff>38100</xdr:colOff>
      <xdr:row>83</xdr:row>
      <xdr:rowOff>165100</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757650" y="1398079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84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780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149860</xdr:rowOff>
    </xdr:from>
    <xdr:ext cx="762000" cy="2584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030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59460" cy="2584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2245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4307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149860</xdr:rowOff>
    </xdr:from>
    <xdr:ext cx="762000" cy="2584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6306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5715</xdr:rowOff>
    </xdr:from>
    <xdr:to>
      <xdr:col>116</xdr:col>
      <xdr:colOff>114300</xdr:colOff>
      <xdr:row>83</xdr:row>
      <xdr:rowOff>107950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9900900" y="13923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28575</xdr:rowOff>
    </xdr:from>
    <xdr:ext cx="467360" cy="255905"/>
    <xdr:sp macro="" textlink="">
      <xdr:nvSpPr>
        <xdr:cNvPr id="624" name="【児童館】&#10;一人当たり面積該当値テキスト">
          <a:extLst>
            <a:ext uri="{FF2B5EF4-FFF2-40B4-BE49-F238E27FC236}">
              <a16:creationId xmlns:a16="http://schemas.microsoft.com/office/drawing/2014/main" id="{00000000-0008-0000-0F00-000070020000}"/>
            </a:ext>
          </a:extLst>
        </xdr:cNvPr>
        <xdr:cNvSpPr txBox="1"/>
      </xdr:nvSpPr>
      <xdr:spPr>
        <a:xfrm>
          <a:off x="19989800" y="1377886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5715</xdr:rowOff>
    </xdr:from>
    <xdr:to>
      <xdr:col>112</xdr:col>
      <xdr:colOff>38100</xdr:colOff>
      <xdr:row>83</xdr:row>
      <xdr:rowOff>107950</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9157950" y="139236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83</xdr:row>
      <xdr:rowOff>56515</xdr:rowOff>
    </xdr:from>
    <xdr:to>
      <xdr:col>116</xdr:col>
      <xdr:colOff>63500</xdr:colOff>
      <xdr:row>83</xdr:row>
      <xdr:rowOff>56515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9202400" y="1397444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24765</xdr:rowOff>
    </xdr:from>
    <xdr:to>
      <xdr:col>107</xdr:col>
      <xdr:colOff>101600</xdr:colOff>
      <xdr:row>83</xdr:row>
      <xdr:rowOff>127000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8345150" y="13942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56515</xdr:rowOff>
    </xdr:from>
    <xdr:to>
      <xdr:col>111</xdr:col>
      <xdr:colOff>171450</xdr:colOff>
      <xdr:row>83</xdr:row>
      <xdr:rowOff>75565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8395950" y="1397444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24765</xdr:rowOff>
    </xdr:from>
    <xdr:to>
      <xdr:col>102</xdr:col>
      <xdr:colOff>165100</xdr:colOff>
      <xdr:row>83</xdr:row>
      <xdr:rowOff>127000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7551400" y="13942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75565</xdr:rowOff>
    </xdr:from>
    <xdr:to>
      <xdr:col>107</xdr:col>
      <xdr:colOff>50800</xdr:colOff>
      <xdr:row>83</xdr:row>
      <xdr:rowOff>75565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7602200" y="139934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24765</xdr:rowOff>
    </xdr:from>
    <xdr:to>
      <xdr:col>98</xdr:col>
      <xdr:colOff>38100</xdr:colOff>
      <xdr:row>83</xdr:row>
      <xdr:rowOff>127000</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6757650" y="139426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83</xdr:row>
      <xdr:rowOff>75565</xdr:rowOff>
    </xdr:from>
    <xdr:to>
      <xdr:col>102</xdr:col>
      <xdr:colOff>114300</xdr:colOff>
      <xdr:row>83</xdr:row>
      <xdr:rowOff>75565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802100" y="139934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22225</xdr:rowOff>
    </xdr:from>
    <xdr:ext cx="469900" cy="258445"/>
    <xdr:sp macro="" textlink="">
      <xdr:nvSpPr>
        <xdr:cNvPr id="633" name="n_1aveValue【児童館】&#10;一人当たり面積">
          <a:extLst>
            <a:ext uri="{FF2B5EF4-FFF2-40B4-BE49-F238E27FC236}">
              <a16:creationId xmlns:a16="http://schemas.microsoft.com/office/drawing/2014/main" id="{00000000-0008-0000-0F00-000079020000}"/>
            </a:ext>
          </a:extLst>
        </xdr:cNvPr>
        <xdr:cNvSpPr txBox="1"/>
      </xdr:nvSpPr>
      <xdr:spPr>
        <a:xfrm>
          <a:off x="18980150" y="14107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41275</xdr:rowOff>
    </xdr:from>
    <xdr:ext cx="469900" cy="258445"/>
    <xdr:sp macro="" textlink="">
      <xdr:nvSpPr>
        <xdr:cNvPr id="634" name="n_2aveValue【児童館】&#10;一人当たり面積">
          <a:extLst>
            <a:ext uri="{FF2B5EF4-FFF2-40B4-BE49-F238E27FC236}">
              <a16:creationId xmlns:a16="http://schemas.microsoft.com/office/drawing/2014/main" id="{00000000-0008-0000-0F00-00007A020000}"/>
            </a:ext>
          </a:extLst>
        </xdr:cNvPr>
        <xdr:cNvSpPr txBox="1"/>
      </xdr:nvSpPr>
      <xdr:spPr>
        <a:xfrm>
          <a:off x="181800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155575</xdr:rowOff>
    </xdr:from>
    <xdr:ext cx="469900" cy="258445"/>
    <xdr:sp macro="" textlink="">
      <xdr:nvSpPr>
        <xdr:cNvPr id="635" name="n_3aveValue【児童館】&#10;一人当たり面積">
          <a:extLst>
            <a:ext uri="{FF2B5EF4-FFF2-40B4-BE49-F238E27FC236}">
              <a16:creationId xmlns:a16="http://schemas.microsoft.com/office/drawing/2014/main" id="{00000000-0008-0000-0F00-00007B020000}"/>
            </a:ext>
          </a:extLst>
        </xdr:cNvPr>
        <xdr:cNvSpPr txBox="1"/>
      </xdr:nvSpPr>
      <xdr:spPr>
        <a:xfrm>
          <a:off x="17386300" y="1407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155575</xdr:rowOff>
    </xdr:from>
    <xdr:ext cx="469900" cy="258445"/>
    <xdr:sp macro="" textlink="">
      <xdr:nvSpPr>
        <xdr:cNvPr id="636" name="n_4aveValue【児童館】&#10;一人当たり面積">
          <a:extLst>
            <a:ext uri="{FF2B5EF4-FFF2-40B4-BE49-F238E27FC236}">
              <a16:creationId xmlns:a16="http://schemas.microsoft.com/office/drawing/2014/main" id="{00000000-0008-0000-0F00-00007C020000}"/>
            </a:ext>
          </a:extLst>
        </xdr:cNvPr>
        <xdr:cNvSpPr txBox="1"/>
      </xdr:nvSpPr>
      <xdr:spPr>
        <a:xfrm>
          <a:off x="16592550" y="14073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124460</xdr:rowOff>
    </xdr:from>
    <xdr:ext cx="469900" cy="257810"/>
    <xdr:sp macro="" textlink="">
      <xdr:nvSpPr>
        <xdr:cNvPr id="637" name="n_1mainValue【児童館】&#10;一人当たり面積">
          <a:extLst>
            <a:ext uri="{FF2B5EF4-FFF2-40B4-BE49-F238E27FC236}">
              <a16:creationId xmlns:a16="http://schemas.microsoft.com/office/drawing/2014/main" id="{00000000-0008-0000-0F00-00007D020000}"/>
            </a:ext>
          </a:extLst>
        </xdr:cNvPr>
        <xdr:cNvSpPr txBox="1"/>
      </xdr:nvSpPr>
      <xdr:spPr>
        <a:xfrm>
          <a:off x="18980150" y="13707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142875</xdr:rowOff>
    </xdr:from>
    <xdr:ext cx="469900" cy="255905"/>
    <xdr:sp macro="" textlink="">
      <xdr:nvSpPr>
        <xdr:cNvPr id="638" name="n_2mainValue【児童館】&#10;一人当たり面積">
          <a:extLst>
            <a:ext uri="{FF2B5EF4-FFF2-40B4-BE49-F238E27FC236}">
              <a16:creationId xmlns:a16="http://schemas.microsoft.com/office/drawing/2014/main" id="{00000000-0008-0000-0F00-00007E020000}"/>
            </a:ext>
          </a:extLst>
        </xdr:cNvPr>
        <xdr:cNvSpPr txBox="1"/>
      </xdr:nvSpPr>
      <xdr:spPr>
        <a:xfrm>
          <a:off x="18180050" y="137255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142875</xdr:rowOff>
    </xdr:from>
    <xdr:ext cx="469900" cy="255905"/>
    <xdr:sp macro="" textlink="">
      <xdr:nvSpPr>
        <xdr:cNvPr id="639" name="n_3mainValue【児童館】&#10;一人当たり面積">
          <a:extLst>
            <a:ext uri="{FF2B5EF4-FFF2-40B4-BE49-F238E27FC236}">
              <a16:creationId xmlns:a16="http://schemas.microsoft.com/office/drawing/2014/main" id="{00000000-0008-0000-0F00-00007F020000}"/>
            </a:ext>
          </a:extLst>
        </xdr:cNvPr>
        <xdr:cNvSpPr txBox="1"/>
      </xdr:nvSpPr>
      <xdr:spPr>
        <a:xfrm>
          <a:off x="17386300" y="137255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142875</xdr:rowOff>
    </xdr:from>
    <xdr:ext cx="469900" cy="255905"/>
    <xdr:sp macro="" textlink="">
      <xdr:nvSpPr>
        <xdr:cNvPr id="640" name="n_4mainValue【児童館】&#10;一人当たり面積">
          <a:extLst>
            <a:ext uri="{FF2B5EF4-FFF2-40B4-BE49-F238E27FC236}">
              <a16:creationId xmlns:a16="http://schemas.microsoft.com/office/drawing/2014/main" id="{00000000-0008-0000-0F00-000080020000}"/>
            </a:ext>
          </a:extLst>
        </xdr:cNvPr>
        <xdr:cNvSpPr txBox="1"/>
      </xdr:nvSpPr>
      <xdr:spPr>
        <a:xfrm>
          <a:off x="16592550" y="137255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79754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0685" cy="25654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842625" y="17802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0685" cy="25908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0842625" y="1742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0685" cy="25908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0842625" y="17040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0685" cy="25654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0842625" y="16659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F00-000098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4699615" y="166916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360" cy="256540"/>
    <xdr:sp macro="" textlink="">
      <xdr:nvSpPr>
        <xdr:cNvPr id="666" name="【公民館】&#10;有形固定資産減価償却率最小値テキスト">
          <a:extLst>
            <a:ext uri="{FF2B5EF4-FFF2-40B4-BE49-F238E27FC236}">
              <a16:creationId xmlns:a16="http://schemas.microsoft.com/office/drawing/2014/main" id="{00000000-0008-0000-0F00-00009A020000}"/>
            </a:ext>
          </a:extLst>
        </xdr:cNvPr>
        <xdr:cNvSpPr txBox="1"/>
      </xdr:nvSpPr>
      <xdr:spPr>
        <a:xfrm>
          <a:off x="14738350" y="18329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2590" cy="256540"/>
    <xdr:sp macro="" textlink="">
      <xdr:nvSpPr>
        <xdr:cNvPr id="668" name="【公民館】&#10;有形固定資産減価償却率最大値テキスト">
          <a:extLst>
            <a:ext uri="{FF2B5EF4-FFF2-40B4-BE49-F238E27FC236}">
              <a16:creationId xmlns:a16="http://schemas.microsoft.com/office/drawing/2014/main" id="{00000000-0008-0000-0F00-00009C020000}"/>
            </a:ext>
          </a:extLst>
        </xdr:cNvPr>
        <xdr:cNvSpPr txBox="1"/>
      </xdr:nvSpPr>
      <xdr:spPr>
        <a:xfrm>
          <a:off x="14738350" y="16466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611350" y="16691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53340</xdr:rowOff>
    </xdr:from>
    <xdr:ext cx="402590" cy="256540"/>
    <xdr:sp macro="" textlink="">
      <xdr:nvSpPr>
        <xdr:cNvPr id="670" name="【公民館】&#10;有形固定資産減価償却率平均値テキスト">
          <a:extLst>
            <a:ext uri="{FF2B5EF4-FFF2-40B4-BE49-F238E27FC236}">
              <a16:creationId xmlns:a16="http://schemas.microsoft.com/office/drawing/2014/main" id="{00000000-0008-0000-0F00-00009E020000}"/>
            </a:ext>
          </a:extLst>
        </xdr:cNvPr>
        <xdr:cNvSpPr txBox="1"/>
      </xdr:nvSpPr>
      <xdr:spPr>
        <a:xfrm>
          <a:off x="14738350" y="1754124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171450</xdr:colOff>
      <xdr:row>105</xdr:row>
      <xdr:rowOff>5080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4649450" y="17562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388745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09370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299950" y="17486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148715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166370</xdr:rowOff>
    </xdr:from>
    <xdr:to>
      <xdr:col>85</xdr:col>
      <xdr:colOff>171450</xdr:colOff>
      <xdr:row>104</xdr:row>
      <xdr:rowOff>96520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4649450" y="174828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17780</xdr:rowOff>
    </xdr:from>
    <xdr:ext cx="402590" cy="256540"/>
    <xdr:sp macro="" textlink="">
      <xdr:nvSpPr>
        <xdr:cNvPr id="682" name="【公民館】&#10;有形固定資産減価償却率該当値テキスト">
          <a:extLst>
            <a:ext uri="{FF2B5EF4-FFF2-40B4-BE49-F238E27FC236}">
              <a16:creationId xmlns:a16="http://schemas.microsoft.com/office/drawing/2014/main" id="{00000000-0008-0000-0F00-0000AA020000}"/>
            </a:ext>
          </a:extLst>
        </xdr:cNvPr>
        <xdr:cNvSpPr txBox="1"/>
      </xdr:nvSpPr>
      <xdr:spPr>
        <a:xfrm>
          <a:off x="14738350" y="17334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149225</xdr:rowOff>
    </xdr:from>
    <xdr:to>
      <xdr:col>81</xdr:col>
      <xdr:colOff>101600</xdr:colOff>
      <xdr:row>104</xdr:row>
      <xdr:rowOff>79375</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388745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29210</xdr:rowOff>
    </xdr:from>
    <xdr:to>
      <xdr:col>85</xdr:col>
      <xdr:colOff>127000</xdr:colOff>
      <xdr:row>104</xdr:row>
      <xdr:rowOff>45720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3938250" y="1751711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97790</xdr:rowOff>
    </xdr:from>
    <xdr:to>
      <xdr:col>76</xdr:col>
      <xdr:colOff>165100</xdr:colOff>
      <xdr:row>104</xdr:row>
      <xdr:rowOff>27940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3093700" y="174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148590</xdr:rowOff>
    </xdr:from>
    <xdr:to>
      <xdr:col>81</xdr:col>
      <xdr:colOff>50800</xdr:colOff>
      <xdr:row>104</xdr:row>
      <xdr:rowOff>29210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3144500" y="17465040"/>
          <a:ext cx="7937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59690</xdr:rowOff>
    </xdr:from>
    <xdr:to>
      <xdr:col>72</xdr:col>
      <xdr:colOff>38100</xdr:colOff>
      <xdr:row>103</xdr:row>
      <xdr:rowOff>161290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2299950" y="17376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103</xdr:row>
      <xdr:rowOff>110490</xdr:rowOff>
    </xdr:from>
    <xdr:to>
      <xdr:col>76</xdr:col>
      <xdr:colOff>114300</xdr:colOff>
      <xdr:row>103</xdr:row>
      <xdr:rowOff>148590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2344400" y="1742694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xdr:rowOff>
    </xdr:from>
    <xdr:to>
      <xdr:col>67</xdr:col>
      <xdr:colOff>101600</xdr:colOff>
      <xdr:row>103</xdr:row>
      <xdr:rowOff>117475</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148715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66675</xdr:rowOff>
    </xdr:from>
    <xdr:to>
      <xdr:col>71</xdr:col>
      <xdr:colOff>171450</xdr:colOff>
      <xdr:row>103</xdr:row>
      <xdr:rowOff>110490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1537950" y="17383125"/>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127635</xdr:rowOff>
    </xdr:from>
    <xdr:ext cx="402590" cy="259080"/>
    <xdr:sp macro="" textlink="">
      <xdr:nvSpPr>
        <xdr:cNvPr id="691" name="n_1aveValue【公民館】&#10;有形固定資産減価償却率">
          <a:extLst>
            <a:ext uri="{FF2B5EF4-FFF2-40B4-BE49-F238E27FC236}">
              <a16:creationId xmlns:a16="http://schemas.microsoft.com/office/drawing/2014/main" id="{00000000-0008-0000-0F00-0000B3020000}"/>
            </a:ext>
          </a:extLst>
        </xdr:cNvPr>
        <xdr:cNvSpPr txBox="1"/>
      </xdr:nvSpPr>
      <xdr:spPr>
        <a:xfrm>
          <a:off x="13742035" y="17615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127635</xdr:rowOff>
    </xdr:from>
    <xdr:ext cx="402590" cy="259080"/>
    <xdr:sp macro="" textlink="">
      <xdr:nvSpPr>
        <xdr:cNvPr id="692" name="n_2aveValue【公民館】&#10;有形固定資産減価償却率">
          <a:extLst>
            <a:ext uri="{FF2B5EF4-FFF2-40B4-BE49-F238E27FC236}">
              <a16:creationId xmlns:a16="http://schemas.microsoft.com/office/drawing/2014/main" id="{00000000-0008-0000-0F00-0000B4020000}"/>
            </a:ext>
          </a:extLst>
        </xdr:cNvPr>
        <xdr:cNvSpPr txBox="1"/>
      </xdr:nvSpPr>
      <xdr:spPr>
        <a:xfrm>
          <a:off x="12960985" y="17615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91440</xdr:rowOff>
    </xdr:from>
    <xdr:ext cx="405130" cy="259080"/>
    <xdr:sp macro="" textlink="">
      <xdr:nvSpPr>
        <xdr:cNvPr id="693" name="n_3aveValue【公民館】&#10;有形固定資産減価償却率">
          <a:extLst>
            <a:ext uri="{FF2B5EF4-FFF2-40B4-BE49-F238E27FC236}">
              <a16:creationId xmlns:a16="http://schemas.microsoft.com/office/drawing/2014/main" id="{00000000-0008-0000-0F00-0000B5020000}"/>
            </a:ext>
          </a:extLst>
        </xdr:cNvPr>
        <xdr:cNvSpPr txBox="1"/>
      </xdr:nvSpPr>
      <xdr:spPr>
        <a:xfrm>
          <a:off x="12167235" y="17579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99060</xdr:rowOff>
    </xdr:from>
    <xdr:ext cx="402590" cy="256540"/>
    <xdr:sp macro="" textlink="">
      <xdr:nvSpPr>
        <xdr:cNvPr id="694" name="n_4aveValue【公民館】&#10;有形固定資産減価償却率">
          <a:extLst>
            <a:ext uri="{FF2B5EF4-FFF2-40B4-BE49-F238E27FC236}">
              <a16:creationId xmlns:a16="http://schemas.microsoft.com/office/drawing/2014/main" id="{00000000-0008-0000-0F00-0000B6020000}"/>
            </a:ext>
          </a:extLst>
        </xdr:cNvPr>
        <xdr:cNvSpPr txBox="1"/>
      </xdr:nvSpPr>
      <xdr:spPr>
        <a:xfrm>
          <a:off x="11354435" y="17586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95885</xdr:rowOff>
    </xdr:from>
    <xdr:ext cx="402590" cy="259080"/>
    <xdr:sp macro="" textlink="">
      <xdr:nvSpPr>
        <xdr:cNvPr id="695" name="n_1mainValue【公民館】&#10;有形固定資産減価償却率">
          <a:extLst>
            <a:ext uri="{FF2B5EF4-FFF2-40B4-BE49-F238E27FC236}">
              <a16:creationId xmlns:a16="http://schemas.microsoft.com/office/drawing/2014/main" id="{00000000-0008-0000-0F00-0000B7020000}"/>
            </a:ext>
          </a:extLst>
        </xdr:cNvPr>
        <xdr:cNvSpPr txBox="1"/>
      </xdr:nvSpPr>
      <xdr:spPr>
        <a:xfrm>
          <a:off x="13742035" y="17240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44450</xdr:rowOff>
    </xdr:from>
    <xdr:ext cx="402590" cy="259080"/>
    <xdr:sp macro="" textlink="">
      <xdr:nvSpPr>
        <xdr:cNvPr id="696" name="n_2mainValue【公民館】&#10;有形固定資産減価償却率">
          <a:extLst>
            <a:ext uri="{FF2B5EF4-FFF2-40B4-BE49-F238E27FC236}">
              <a16:creationId xmlns:a16="http://schemas.microsoft.com/office/drawing/2014/main" id="{00000000-0008-0000-0F00-0000B8020000}"/>
            </a:ext>
          </a:extLst>
        </xdr:cNvPr>
        <xdr:cNvSpPr txBox="1"/>
      </xdr:nvSpPr>
      <xdr:spPr>
        <a:xfrm>
          <a:off x="12960985" y="17189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6350</xdr:rowOff>
    </xdr:from>
    <xdr:ext cx="405130" cy="256540"/>
    <xdr:sp macro="" textlink="">
      <xdr:nvSpPr>
        <xdr:cNvPr id="697" name="n_3mainValue【公民館】&#10;有形固定資産減価償却率">
          <a:extLst>
            <a:ext uri="{FF2B5EF4-FFF2-40B4-BE49-F238E27FC236}">
              <a16:creationId xmlns:a16="http://schemas.microsoft.com/office/drawing/2014/main" id="{00000000-0008-0000-0F00-0000B9020000}"/>
            </a:ext>
          </a:extLst>
        </xdr:cNvPr>
        <xdr:cNvSpPr txBox="1"/>
      </xdr:nvSpPr>
      <xdr:spPr>
        <a:xfrm>
          <a:off x="12167235" y="17151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133985</xdr:rowOff>
    </xdr:from>
    <xdr:ext cx="402590" cy="256540"/>
    <xdr:sp macro="" textlink="">
      <xdr:nvSpPr>
        <xdr:cNvPr id="698" name="n_4mainValue【公民館】&#10;有形固定資産減価償却率">
          <a:extLst>
            <a:ext uri="{FF2B5EF4-FFF2-40B4-BE49-F238E27FC236}">
              <a16:creationId xmlns:a16="http://schemas.microsoft.com/office/drawing/2014/main" id="{00000000-0008-0000-0F00-0000BA020000}"/>
            </a:ext>
          </a:extLst>
        </xdr:cNvPr>
        <xdr:cNvSpPr txBox="1"/>
      </xdr:nvSpPr>
      <xdr:spPr>
        <a:xfrm>
          <a:off x="11354435" y="171075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048990" y="18107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6048990" y="17650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604899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6048990" y="16736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F00-0000CF02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9951065" y="170154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7360" cy="256540"/>
    <xdr:sp macro="" textlink="">
      <xdr:nvSpPr>
        <xdr:cNvPr id="721" name="【公民館】&#10;一人当たり面積最小値テキスト">
          <a:extLst>
            <a:ext uri="{FF2B5EF4-FFF2-40B4-BE49-F238E27FC236}">
              <a16:creationId xmlns:a16="http://schemas.microsoft.com/office/drawing/2014/main" id="{00000000-0008-0000-0F00-0000D1020000}"/>
            </a:ext>
          </a:extLst>
        </xdr:cNvPr>
        <xdr:cNvSpPr txBox="1"/>
      </xdr:nvSpPr>
      <xdr:spPr>
        <a:xfrm>
          <a:off x="19989800" y="182492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9881850" y="18245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7360" cy="259080"/>
    <xdr:sp macro="" textlink="">
      <xdr:nvSpPr>
        <xdr:cNvPr id="723" name="【公民館】&#10;一人当たり面積最大値テキスト">
          <a:extLst>
            <a:ext uri="{FF2B5EF4-FFF2-40B4-BE49-F238E27FC236}">
              <a16:creationId xmlns:a16="http://schemas.microsoft.com/office/drawing/2014/main" id="{00000000-0008-0000-0F00-0000D3020000}"/>
            </a:ext>
          </a:extLst>
        </xdr:cNvPr>
        <xdr:cNvSpPr txBox="1"/>
      </xdr:nvSpPr>
      <xdr:spPr>
        <a:xfrm>
          <a:off x="19989800" y="16790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881850" y="1701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25400</xdr:rowOff>
    </xdr:from>
    <xdr:ext cx="467360" cy="259080"/>
    <xdr:sp macro="" textlink="">
      <xdr:nvSpPr>
        <xdr:cNvPr id="725" name="【公民館】&#10;一人当たり面積平均値テキスト">
          <a:extLst>
            <a:ext uri="{FF2B5EF4-FFF2-40B4-BE49-F238E27FC236}">
              <a16:creationId xmlns:a16="http://schemas.microsoft.com/office/drawing/2014/main" id="{00000000-0008-0000-0F00-0000D5020000}"/>
            </a:ext>
          </a:extLst>
        </xdr:cNvPr>
        <xdr:cNvSpPr txBox="1"/>
      </xdr:nvSpPr>
      <xdr:spPr>
        <a:xfrm>
          <a:off x="19989800" y="1785620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9009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157950" y="18002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34515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16510</xdr:rowOff>
    </xdr:from>
    <xdr:to>
      <xdr:col>102</xdr:col>
      <xdr:colOff>165100</xdr:colOff>
      <xdr:row>106</xdr:row>
      <xdr:rowOff>118110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75514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43815</xdr:rowOff>
    </xdr:from>
    <xdr:to>
      <xdr:col>98</xdr:col>
      <xdr:colOff>38100</xdr:colOff>
      <xdr:row>106</xdr:row>
      <xdr:rowOff>145415</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6757650" y="17874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41275</xdr:rowOff>
    </xdr:from>
    <xdr:to>
      <xdr:col>116</xdr:col>
      <xdr:colOff>114300</xdr:colOff>
      <xdr:row>107</xdr:row>
      <xdr:rowOff>143510</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9900900" y="1804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19685</xdr:rowOff>
    </xdr:from>
    <xdr:ext cx="467360" cy="256540"/>
    <xdr:sp macro="" textlink="">
      <xdr:nvSpPr>
        <xdr:cNvPr id="737" name="【公民館】&#10;一人当たり面積該当値テキスト">
          <a:extLst>
            <a:ext uri="{FF2B5EF4-FFF2-40B4-BE49-F238E27FC236}">
              <a16:creationId xmlns:a16="http://schemas.microsoft.com/office/drawing/2014/main" id="{00000000-0008-0000-0F00-0000E1020000}"/>
            </a:ext>
          </a:extLst>
        </xdr:cNvPr>
        <xdr:cNvSpPr txBox="1"/>
      </xdr:nvSpPr>
      <xdr:spPr>
        <a:xfrm>
          <a:off x="19989800" y="18021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43815</xdr:rowOff>
    </xdr:from>
    <xdr:to>
      <xdr:col>112</xdr:col>
      <xdr:colOff>38100</xdr:colOff>
      <xdr:row>107</xdr:row>
      <xdr:rowOff>145415</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9157950" y="18046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92075</xdr:rowOff>
    </xdr:from>
    <xdr:to>
      <xdr:col>116</xdr:col>
      <xdr:colOff>63500</xdr:colOff>
      <xdr:row>107</xdr:row>
      <xdr:rowOff>94615</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19202400" y="1809432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43815</xdr:rowOff>
    </xdr:from>
    <xdr:to>
      <xdr:col>107</xdr:col>
      <xdr:colOff>101600</xdr:colOff>
      <xdr:row>107</xdr:row>
      <xdr:rowOff>145415</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8345150" y="180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94615</xdr:rowOff>
    </xdr:from>
    <xdr:to>
      <xdr:col>111</xdr:col>
      <xdr:colOff>171450</xdr:colOff>
      <xdr:row>107</xdr:row>
      <xdr:rowOff>94615</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8395950" y="1809686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43815</xdr:rowOff>
    </xdr:from>
    <xdr:to>
      <xdr:col>102</xdr:col>
      <xdr:colOff>165100</xdr:colOff>
      <xdr:row>107</xdr:row>
      <xdr:rowOff>145415</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7551400" y="180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94615</xdr:rowOff>
    </xdr:from>
    <xdr:to>
      <xdr:col>107</xdr:col>
      <xdr:colOff>50800</xdr:colOff>
      <xdr:row>107</xdr:row>
      <xdr:rowOff>94615</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7602200" y="1809686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43815</xdr:rowOff>
    </xdr:from>
    <xdr:to>
      <xdr:col>98</xdr:col>
      <xdr:colOff>38100</xdr:colOff>
      <xdr:row>107</xdr:row>
      <xdr:rowOff>145415</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6757650" y="18046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94615</xdr:rowOff>
    </xdr:from>
    <xdr:to>
      <xdr:col>102</xdr:col>
      <xdr:colOff>114300</xdr:colOff>
      <xdr:row>107</xdr:row>
      <xdr:rowOff>94615</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802100" y="180968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118110</xdr:rowOff>
    </xdr:from>
    <xdr:ext cx="469900" cy="259080"/>
    <xdr:sp macro="" textlink="">
      <xdr:nvSpPr>
        <xdr:cNvPr id="746" name="n_1aveValue【公民館】&#10;一人当たり面積">
          <a:extLst>
            <a:ext uri="{FF2B5EF4-FFF2-40B4-BE49-F238E27FC236}">
              <a16:creationId xmlns:a16="http://schemas.microsoft.com/office/drawing/2014/main" id="{00000000-0008-0000-0F00-0000EA020000}"/>
            </a:ext>
          </a:extLst>
        </xdr:cNvPr>
        <xdr:cNvSpPr txBox="1"/>
      </xdr:nvSpPr>
      <xdr:spPr>
        <a:xfrm>
          <a:off x="18980150" y="17777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123190</xdr:rowOff>
    </xdr:from>
    <xdr:ext cx="469900" cy="256540"/>
    <xdr:sp macro="" textlink="">
      <xdr:nvSpPr>
        <xdr:cNvPr id="747" name="n_2aveValue【公民館】&#10;一人当たり面積">
          <a:extLst>
            <a:ext uri="{FF2B5EF4-FFF2-40B4-BE49-F238E27FC236}">
              <a16:creationId xmlns:a16="http://schemas.microsoft.com/office/drawing/2014/main" id="{00000000-0008-0000-0F00-0000EB020000}"/>
            </a:ext>
          </a:extLst>
        </xdr:cNvPr>
        <xdr:cNvSpPr txBox="1"/>
      </xdr:nvSpPr>
      <xdr:spPr>
        <a:xfrm>
          <a:off x="18180050" y="17782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134620</xdr:rowOff>
    </xdr:from>
    <xdr:ext cx="469900" cy="256540"/>
    <xdr:sp macro="" textlink="">
      <xdr:nvSpPr>
        <xdr:cNvPr id="748" name="n_3aveValue【公民館】&#10;一人当たり面積">
          <a:extLst>
            <a:ext uri="{FF2B5EF4-FFF2-40B4-BE49-F238E27FC236}">
              <a16:creationId xmlns:a16="http://schemas.microsoft.com/office/drawing/2014/main" id="{00000000-0008-0000-0F00-0000EC020000}"/>
            </a:ext>
          </a:extLst>
        </xdr:cNvPr>
        <xdr:cNvSpPr txBox="1"/>
      </xdr:nvSpPr>
      <xdr:spPr>
        <a:xfrm>
          <a:off x="17386300" y="17622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161925</xdr:rowOff>
    </xdr:from>
    <xdr:ext cx="469900" cy="259080"/>
    <xdr:sp macro="" textlink="">
      <xdr:nvSpPr>
        <xdr:cNvPr id="749" name="n_4aveValue【公民館】&#10;一人当たり面積">
          <a:extLst>
            <a:ext uri="{FF2B5EF4-FFF2-40B4-BE49-F238E27FC236}">
              <a16:creationId xmlns:a16="http://schemas.microsoft.com/office/drawing/2014/main" id="{00000000-0008-0000-0F00-0000ED020000}"/>
            </a:ext>
          </a:extLst>
        </xdr:cNvPr>
        <xdr:cNvSpPr txBox="1"/>
      </xdr:nvSpPr>
      <xdr:spPr>
        <a:xfrm>
          <a:off x="16592550" y="17649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136525</xdr:rowOff>
    </xdr:from>
    <xdr:ext cx="469900" cy="258445"/>
    <xdr:sp macro="" textlink="">
      <xdr:nvSpPr>
        <xdr:cNvPr id="750" name="n_1mainValue【公民館】&#10;一人当たり面積">
          <a:extLst>
            <a:ext uri="{FF2B5EF4-FFF2-40B4-BE49-F238E27FC236}">
              <a16:creationId xmlns:a16="http://schemas.microsoft.com/office/drawing/2014/main" id="{00000000-0008-0000-0F00-0000EE020000}"/>
            </a:ext>
          </a:extLst>
        </xdr:cNvPr>
        <xdr:cNvSpPr txBox="1"/>
      </xdr:nvSpPr>
      <xdr:spPr>
        <a:xfrm>
          <a:off x="18980150" y="18138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136525</xdr:rowOff>
    </xdr:from>
    <xdr:ext cx="469900" cy="258445"/>
    <xdr:sp macro="" textlink="">
      <xdr:nvSpPr>
        <xdr:cNvPr id="751" name="n_2mainValue【公民館】&#10;一人当たり面積">
          <a:extLst>
            <a:ext uri="{FF2B5EF4-FFF2-40B4-BE49-F238E27FC236}">
              <a16:creationId xmlns:a16="http://schemas.microsoft.com/office/drawing/2014/main" id="{00000000-0008-0000-0F00-0000EF020000}"/>
            </a:ext>
          </a:extLst>
        </xdr:cNvPr>
        <xdr:cNvSpPr txBox="1"/>
      </xdr:nvSpPr>
      <xdr:spPr>
        <a:xfrm>
          <a:off x="18180050" y="18138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136525</xdr:rowOff>
    </xdr:from>
    <xdr:ext cx="469900" cy="258445"/>
    <xdr:sp macro="" textlink="">
      <xdr:nvSpPr>
        <xdr:cNvPr id="752" name="n_3mainValue【公民館】&#10;一人当たり面積">
          <a:extLst>
            <a:ext uri="{FF2B5EF4-FFF2-40B4-BE49-F238E27FC236}">
              <a16:creationId xmlns:a16="http://schemas.microsoft.com/office/drawing/2014/main" id="{00000000-0008-0000-0F00-0000F0020000}"/>
            </a:ext>
          </a:extLst>
        </xdr:cNvPr>
        <xdr:cNvSpPr txBox="1"/>
      </xdr:nvSpPr>
      <xdr:spPr>
        <a:xfrm>
          <a:off x="17386300" y="18138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136525</xdr:rowOff>
    </xdr:from>
    <xdr:ext cx="469900" cy="258445"/>
    <xdr:sp macro="" textlink="">
      <xdr:nvSpPr>
        <xdr:cNvPr id="753" name="n_4mainValue【公民館】&#10;一人当たり面積">
          <a:extLst>
            <a:ext uri="{FF2B5EF4-FFF2-40B4-BE49-F238E27FC236}">
              <a16:creationId xmlns:a16="http://schemas.microsoft.com/office/drawing/2014/main" id="{00000000-0008-0000-0F00-0000F1020000}"/>
            </a:ext>
          </a:extLst>
        </xdr:cNvPr>
        <xdr:cNvSpPr txBox="1"/>
      </xdr:nvSpPr>
      <xdr:spPr>
        <a:xfrm>
          <a:off x="16592550" y="18138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全体としては経年により有形固定資産減価償却率は増となっているものの、類似団体と比較して有形固定資産減価償却率が高くなっている施設はない。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学校施設については、平成31年度に策定され令和４年度に更新された狛江市公共施設整備計画に基づき小・中学校の大規模改修を行うなど老朽化対策に取り組んでいる。令和３年度からは、類似団体平均より下回っており、令和５年度ではその乖離が大きくなったことから、取組の成果が出てきたと考えられる。　</a:t>
          </a:r>
          <a:endParaRPr kumimoji="1" lang="en-US" altLang="ja-JP" sz="1300">
            <a:latin typeface="ＭＳ Ｐゴシック"/>
            <a:ea typeface="ＭＳ Ｐゴシック"/>
          </a:endParaRPr>
        </a:p>
        <a:p>
          <a:r>
            <a:rPr kumimoji="1" lang="ja-JP" altLang="en-US" sz="1300">
              <a:latin typeface="ＭＳ Ｐゴシック"/>
              <a:ea typeface="ＭＳ Ｐゴシック"/>
            </a:rPr>
            <a:t>　認定こども園・幼稚園・保育所、橋りょう・トンネル、児童館については類似団体平均と比較しても有形固定資産減価償却率は低い水準にあるが、道路、公民館については類似団体平均に近い水準にあり、今後の取組について検討の必要性ががあ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62865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18</xdr:col>
      <xdr:colOff>127000</xdr:colOff>
      <xdr:row>15</xdr:row>
      <xdr:rowOff>62865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120015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70650" y="1680210"/>
          <a:ext cx="30861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100965</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100965</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132715</xdr:rowOff>
    </xdr:from>
    <xdr:to>
      <xdr:col>59</xdr:col>
      <xdr:colOff>73025</xdr:colOff>
      <xdr:row>6</xdr:row>
      <xdr:rowOff>62865</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120015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7175"/>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41350" y="273685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844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844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145415</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41350" y="366966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75565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132715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132715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132715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81915</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75565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858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4790"/>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666750" y="503301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75565</xdr:rowOff>
    </xdr:from>
    <xdr:to>
      <xdr:col>28</xdr:col>
      <xdr:colOff>114300</xdr:colOff>
      <xdr:row>44</xdr:row>
      <xdr:rowOff>75565</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6858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8445"/>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7559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685800" y="7137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590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75590" y="69989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108585</xdr:rowOff>
    </xdr:from>
    <xdr:to>
      <xdr:col>28</xdr:col>
      <xdr:colOff>114300</xdr:colOff>
      <xdr:row>40</xdr:row>
      <xdr:rowOff>108585</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685800" y="68179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137160</xdr:rowOff>
    </xdr:from>
    <xdr:ext cx="400685" cy="25844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39725" y="66789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685800" y="649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154305</xdr:rowOff>
    </xdr:from>
    <xdr:ext cx="400685" cy="25844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39725" y="636079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685800" y="6180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167640</xdr:rowOff>
    </xdr:from>
    <xdr:ext cx="400685" cy="25781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39725" y="603885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157480</xdr:rowOff>
    </xdr:from>
    <xdr:to>
      <xdr:col>28</xdr:col>
      <xdr:colOff>114300</xdr:colOff>
      <xdr:row>34</xdr:row>
      <xdr:rowOff>157480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685800" y="5861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0685" cy="25654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39725" y="5719445"/>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5905"/>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384810" y="5400040"/>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75565</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6858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92710</xdr:rowOff>
    </xdr:from>
    <xdr:to>
      <xdr:col>24</xdr:col>
      <xdr:colOff>62865</xdr:colOff>
      <xdr:row>42</xdr:row>
      <xdr:rowOff>78740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177665" y="562864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82550</xdr:rowOff>
    </xdr:from>
    <xdr:ext cx="402590" cy="258445"/>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216400" y="71272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78740</xdr:rowOff>
    </xdr:from>
    <xdr:to>
      <xdr:col>24</xdr:col>
      <xdr:colOff>152400</xdr:colOff>
      <xdr:row>42</xdr:row>
      <xdr:rowOff>78740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108450" y="7123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39370</xdr:rowOff>
    </xdr:from>
    <xdr:ext cx="337820" cy="258445"/>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216400" y="5407660"/>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92710</xdr:rowOff>
    </xdr:from>
    <xdr:to>
      <xdr:col>24</xdr:col>
      <xdr:colOff>152400</xdr:colOff>
      <xdr:row>33</xdr:row>
      <xdr:rowOff>92710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108450" y="5628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153035</xdr:rowOff>
    </xdr:from>
    <xdr:ext cx="402590" cy="258445"/>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216400" y="6191885"/>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1275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90805</xdr:rowOff>
    </xdr:from>
    <xdr:to>
      <xdr:col>20</xdr:col>
      <xdr:colOff>38100</xdr:colOff>
      <xdr:row>38</xdr:row>
      <xdr:rowOff>20320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384550" y="629729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73025</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57175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125095</xdr:rowOff>
    </xdr:from>
    <xdr:to>
      <xdr:col>10</xdr:col>
      <xdr:colOff>165100</xdr:colOff>
      <xdr:row>37</xdr:row>
      <xdr:rowOff>54610</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778000" y="6163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111125</xdr:rowOff>
    </xdr:from>
    <xdr:to>
      <xdr:col>6</xdr:col>
      <xdr:colOff>38100</xdr:colOff>
      <xdr:row>37</xdr:row>
      <xdr:rowOff>41275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984250" y="61499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654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0068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73660</xdr:rowOff>
    </xdr:from>
    <xdr:ext cx="762000" cy="25654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2575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59460" cy="25654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4511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654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6573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73660</xdr:rowOff>
    </xdr:from>
    <xdr:ext cx="762000" cy="25654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857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41</xdr:row>
      <xdr:rowOff>59690</xdr:rowOff>
    </xdr:from>
    <xdr:to>
      <xdr:col>24</xdr:col>
      <xdr:colOff>114300</xdr:colOff>
      <xdr:row>41</xdr:row>
      <xdr:rowOff>161290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127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38100</xdr:rowOff>
    </xdr:from>
    <xdr:ext cx="402590" cy="258445"/>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216400" y="69151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30480</xdr:rowOff>
    </xdr:from>
    <xdr:to>
      <xdr:col>20</xdr:col>
      <xdr:colOff>38100</xdr:colOff>
      <xdr:row>41</xdr:row>
      <xdr:rowOff>131445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384550" y="69075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41</xdr:row>
      <xdr:rowOff>80645</xdr:rowOff>
    </xdr:from>
    <xdr:to>
      <xdr:col>24</xdr:col>
      <xdr:colOff>63500</xdr:colOff>
      <xdr:row>41</xdr:row>
      <xdr:rowOff>109855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429000" y="6957695"/>
          <a:ext cx="749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167640</xdr:rowOff>
    </xdr:from>
    <xdr:to>
      <xdr:col>15</xdr:col>
      <xdr:colOff>101600</xdr:colOff>
      <xdr:row>41</xdr:row>
      <xdr:rowOff>100330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571750" y="68770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50165</xdr:rowOff>
    </xdr:from>
    <xdr:to>
      <xdr:col>19</xdr:col>
      <xdr:colOff>171450</xdr:colOff>
      <xdr:row>41</xdr:row>
      <xdr:rowOff>80645</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622550" y="692721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139065</xdr:rowOff>
    </xdr:from>
    <xdr:to>
      <xdr:col>10</xdr:col>
      <xdr:colOff>165100</xdr:colOff>
      <xdr:row>41</xdr:row>
      <xdr:rowOff>69850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778000" y="68484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18415</xdr:rowOff>
    </xdr:from>
    <xdr:to>
      <xdr:col>15</xdr:col>
      <xdr:colOff>50800</xdr:colOff>
      <xdr:row>41</xdr:row>
      <xdr:rowOff>50165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828800" y="689546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109855</xdr:rowOff>
    </xdr:from>
    <xdr:to>
      <xdr:col>6</xdr:col>
      <xdr:colOff>38100</xdr:colOff>
      <xdr:row>41</xdr:row>
      <xdr:rowOff>40005</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984250" y="68192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40</xdr:row>
      <xdr:rowOff>161290</xdr:rowOff>
    </xdr:from>
    <xdr:to>
      <xdr:col>10</xdr:col>
      <xdr:colOff>114300</xdr:colOff>
      <xdr:row>41</xdr:row>
      <xdr:rowOff>18415</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028700" y="687070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37465</xdr:rowOff>
    </xdr:from>
    <xdr:ext cx="402590" cy="258445"/>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239135" y="60763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19050</xdr:rowOff>
    </xdr:from>
    <xdr:ext cx="402590" cy="258445"/>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439035" y="60579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71755</xdr:rowOff>
    </xdr:from>
    <xdr:ext cx="402590" cy="25654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645285" y="5942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57785</xdr:rowOff>
    </xdr:from>
    <xdr:ext cx="405130" cy="258445"/>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851535" y="5928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123190</xdr:rowOff>
    </xdr:from>
    <xdr:ext cx="402590" cy="255905"/>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239135" y="700024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92075</xdr:rowOff>
    </xdr:from>
    <xdr:ext cx="402590" cy="25654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439035" y="69691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60960</xdr:rowOff>
    </xdr:from>
    <xdr:ext cx="402590" cy="258445"/>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645285" y="6938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31750</xdr:rowOff>
    </xdr:from>
    <xdr:ext cx="405130" cy="255905"/>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851535" y="69088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75565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132715</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132715</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132715</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81915</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75565</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595630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4790"/>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5918200" y="503301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75565</xdr:rowOff>
    </xdr:from>
    <xdr:to>
      <xdr:col>59</xdr:col>
      <xdr:colOff>50800</xdr:colOff>
      <xdr:row>44</xdr:row>
      <xdr:rowOff>75565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5956300" y="7455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5956300" y="7082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5905"/>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5527040" y="69443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4820" cy="255905"/>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5527040" y="657034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132715</xdr:rowOff>
    </xdr:from>
    <xdr:to>
      <xdr:col>59</xdr:col>
      <xdr:colOff>50800</xdr:colOff>
      <xdr:row>37</xdr:row>
      <xdr:rowOff>132715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956300" y="6339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7175"/>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5527040" y="620141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956300" y="5966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781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5527040" y="58280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56515</xdr:rowOff>
    </xdr:from>
    <xdr:to>
      <xdr:col>59</xdr:col>
      <xdr:colOff>50800</xdr:colOff>
      <xdr:row>33</xdr:row>
      <xdr:rowOff>56515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956300" y="5592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85725</xdr:rowOff>
    </xdr:from>
    <xdr:ext cx="464820" cy="255905"/>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5527040" y="545401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5905"/>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5527040" y="50812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75565</xdr:rowOff>
    </xdr:to>
    <xdr:sp macro="" textlink="">
      <xdr:nvSpPr>
        <xdr:cNvPr id="114" name="【図書館】&#10;一人当たり面積グラフ枠">
          <a:extLst>
            <a:ext uri="{FF2B5EF4-FFF2-40B4-BE49-F238E27FC236}">
              <a16:creationId xmlns:a16="http://schemas.microsoft.com/office/drawing/2014/main" id="{00000000-0008-0000-1000-000072000000}"/>
            </a:ext>
          </a:extLst>
        </xdr:cNvPr>
        <xdr:cNvSpPr/>
      </xdr:nvSpPr>
      <xdr:spPr>
        <a:xfrm>
          <a:off x="595630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31750</xdr:rowOff>
    </xdr:from>
    <xdr:to>
      <xdr:col>54</xdr:col>
      <xdr:colOff>171450</xdr:colOff>
      <xdr:row>42</xdr:row>
      <xdr:rowOff>12700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flipV="1">
          <a:off x="9429750" y="556768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467360" cy="256540"/>
    <xdr:sp macro="" textlink="">
      <xdr:nvSpPr>
        <xdr:cNvPr id="116" name="【図書館】&#10;一人当たり面積最小値テキスト">
          <a:extLst>
            <a:ext uri="{FF2B5EF4-FFF2-40B4-BE49-F238E27FC236}">
              <a16:creationId xmlns:a16="http://schemas.microsoft.com/office/drawing/2014/main" id="{00000000-0008-0000-1000-000074000000}"/>
            </a:ext>
          </a:extLst>
        </xdr:cNvPr>
        <xdr:cNvSpPr txBox="1"/>
      </xdr:nvSpPr>
      <xdr:spPr>
        <a:xfrm>
          <a:off x="9467850" y="7061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9359900" y="7057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149860</xdr:rowOff>
    </xdr:from>
    <xdr:ext cx="467360" cy="258445"/>
    <xdr:sp macro="" textlink="">
      <xdr:nvSpPr>
        <xdr:cNvPr id="118" name="【図書館】&#10;一人当たり面積最大値テキスト">
          <a:extLst>
            <a:ext uri="{FF2B5EF4-FFF2-40B4-BE49-F238E27FC236}">
              <a16:creationId xmlns:a16="http://schemas.microsoft.com/office/drawing/2014/main" id="{00000000-0008-0000-1000-000076000000}"/>
            </a:ext>
          </a:extLst>
        </xdr:cNvPr>
        <xdr:cNvSpPr txBox="1"/>
      </xdr:nvSpPr>
      <xdr:spPr>
        <a:xfrm>
          <a:off x="9467850" y="5350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9359900" y="5567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149860</xdr:rowOff>
    </xdr:from>
    <xdr:ext cx="467360" cy="258445"/>
    <xdr:sp macro="" textlink="">
      <xdr:nvSpPr>
        <xdr:cNvPr id="120" name="【図書館】&#10;一人当たり面積平均値テキスト">
          <a:extLst>
            <a:ext uri="{FF2B5EF4-FFF2-40B4-BE49-F238E27FC236}">
              <a16:creationId xmlns:a16="http://schemas.microsoft.com/office/drawing/2014/main" id="{00000000-0008-0000-1000-000078000000}"/>
            </a:ext>
          </a:extLst>
        </xdr:cNvPr>
        <xdr:cNvSpPr txBox="1"/>
      </xdr:nvSpPr>
      <xdr:spPr>
        <a:xfrm>
          <a:off x="9467850" y="6356350"/>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56515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9398000" y="650113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139065</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8636000" y="6513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139065</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7842250" y="651319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100965</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7029450" y="64750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113665</xdr:rowOff>
    </xdr:from>
    <xdr:to>
      <xdr:col>36</xdr:col>
      <xdr:colOff>165100</xdr:colOff>
      <xdr:row>39</xdr:row>
      <xdr:rowOff>43815</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6235700" y="6487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654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925830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654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85153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73660</xdr:rowOff>
    </xdr:from>
    <xdr:ext cx="762000" cy="25654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7715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59460" cy="25654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69088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654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61150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75565</xdr:rowOff>
    </xdr:from>
    <xdr:to>
      <xdr:col>55</xdr:col>
      <xdr:colOff>50800</xdr:colOff>
      <xdr:row>41</xdr:row>
      <xdr:rowOff>5715</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398000" y="67849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53975</xdr:rowOff>
    </xdr:from>
    <xdr:ext cx="467360" cy="256540"/>
    <xdr:sp macro="" textlink="">
      <xdr:nvSpPr>
        <xdr:cNvPr id="132" name="【図書館】&#10;一人当たり面積該当値テキスト">
          <a:extLst>
            <a:ext uri="{FF2B5EF4-FFF2-40B4-BE49-F238E27FC236}">
              <a16:creationId xmlns:a16="http://schemas.microsoft.com/office/drawing/2014/main" id="{00000000-0008-0000-1000-000084000000}"/>
            </a:ext>
          </a:extLst>
        </xdr:cNvPr>
        <xdr:cNvSpPr txBox="1"/>
      </xdr:nvSpPr>
      <xdr:spPr>
        <a:xfrm>
          <a:off x="9467850" y="6763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75565</xdr:rowOff>
    </xdr:from>
    <xdr:to>
      <xdr:col>50</xdr:col>
      <xdr:colOff>165100</xdr:colOff>
      <xdr:row>41</xdr:row>
      <xdr:rowOff>5715</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36000" y="6784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8686800" y="683641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75565</xdr:rowOff>
    </xdr:from>
    <xdr:to>
      <xdr:col>46</xdr:col>
      <xdr:colOff>38100</xdr:colOff>
      <xdr:row>41</xdr:row>
      <xdr:rowOff>5715</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42250" y="67849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127000</xdr:rowOff>
    </xdr:from>
    <xdr:to>
      <xdr:col>50</xdr:col>
      <xdr:colOff>114300</xdr:colOff>
      <xdr:row>40</xdr:row>
      <xdr:rowOff>127000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886700" y="68364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88900</xdr:rowOff>
    </xdr:from>
    <xdr:to>
      <xdr:col>41</xdr:col>
      <xdr:colOff>101600</xdr:colOff>
      <xdr:row>41</xdr:row>
      <xdr:rowOff>18415</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7029450" y="67983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171450</xdr:colOff>
      <xdr:row>40</xdr:row>
      <xdr:rowOff>139065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flipV="1">
          <a:off x="7080250" y="683641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88900</xdr:rowOff>
    </xdr:from>
    <xdr:to>
      <xdr:col>36</xdr:col>
      <xdr:colOff>165100</xdr:colOff>
      <xdr:row>41</xdr:row>
      <xdr:rowOff>18415</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6235700" y="67983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139065</xdr:rowOff>
    </xdr:from>
    <xdr:to>
      <xdr:col>41</xdr:col>
      <xdr:colOff>50800</xdr:colOff>
      <xdr:row>40</xdr:row>
      <xdr:rowOff>139065</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6286500" y="684847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85725</xdr:rowOff>
    </xdr:from>
    <xdr:ext cx="469900" cy="255905"/>
    <xdr:sp macro="" textlink="">
      <xdr:nvSpPr>
        <xdr:cNvPr id="141" name="n_1aveValue【図書館】&#10;一人当たり面積">
          <a:extLst>
            <a:ext uri="{FF2B5EF4-FFF2-40B4-BE49-F238E27FC236}">
              <a16:creationId xmlns:a16="http://schemas.microsoft.com/office/drawing/2014/main" id="{00000000-0008-0000-1000-00008D000000}"/>
            </a:ext>
          </a:extLst>
        </xdr:cNvPr>
        <xdr:cNvSpPr txBox="1"/>
      </xdr:nvSpPr>
      <xdr:spPr>
        <a:xfrm>
          <a:off x="8458200" y="62922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85725</xdr:rowOff>
    </xdr:from>
    <xdr:ext cx="469900" cy="255905"/>
    <xdr:sp macro="" textlink="">
      <xdr:nvSpPr>
        <xdr:cNvPr id="142" name="n_2aveValue【図書館】&#10;一人当たり面積">
          <a:extLst>
            <a:ext uri="{FF2B5EF4-FFF2-40B4-BE49-F238E27FC236}">
              <a16:creationId xmlns:a16="http://schemas.microsoft.com/office/drawing/2014/main" id="{00000000-0008-0000-1000-00008E000000}"/>
            </a:ext>
          </a:extLst>
        </xdr:cNvPr>
        <xdr:cNvSpPr txBox="1"/>
      </xdr:nvSpPr>
      <xdr:spPr>
        <a:xfrm>
          <a:off x="7677150" y="62922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48260</xdr:rowOff>
    </xdr:from>
    <xdr:ext cx="469900" cy="255905"/>
    <xdr:sp macro="" textlink="">
      <xdr:nvSpPr>
        <xdr:cNvPr id="143" name="n_3aveValue【図書館】&#10;一人当たり面積">
          <a:extLst>
            <a:ext uri="{FF2B5EF4-FFF2-40B4-BE49-F238E27FC236}">
              <a16:creationId xmlns:a16="http://schemas.microsoft.com/office/drawing/2014/main" id="{00000000-0008-0000-1000-00008F000000}"/>
            </a:ext>
          </a:extLst>
        </xdr:cNvPr>
        <xdr:cNvSpPr txBox="1"/>
      </xdr:nvSpPr>
      <xdr:spPr>
        <a:xfrm>
          <a:off x="6864350" y="6254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60960</xdr:rowOff>
    </xdr:from>
    <xdr:ext cx="469900" cy="258445"/>
    <xdr:sp macro="" textlink="">
      <xdr:nvSpPr>
        <xdr:cNvPr id="144" name="n_4aveValue【図書館】&#10;一人当たり面積">
          <a:extLst>
            <a:ext uri="{FF2B5EF4-FFF2-40B4-BE49-F238E27FC236}">
              <a16:creationId xmlns:a16="http://schemas.microsoft.com/office/drawing/2014/main" id="{00000000-0008-0000-1000-000090000000}"/>
            </a:ext>
          </a:extLst>
        </xdr:cNvPr>
        <xdr:cNvSpPr txBox="1"/>
      </xdr:nvSpPr>
      <xdr:spPr>
        <a:xfrm>
          <a:off x="6070600" y="6267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167640</xdr:rowOff>
    </xdr:from>
    <xdr:ext cx="469900" cy="258445"/>
    <xdr:sp macro="" textlink="">
      <xdr:nvSpPr>
        <xdr:cNvPr id="145" name="n_1mainValue【図書館】&#10;一人当たり面積">
          <a:extLst>
            <a:ext uri="{FF2B5EF4-FFF2-40B4-BE49-F238E27FC236}">
              <a16:creationId xmlns:a16="http://schemas.microsoft.com/office/drawing/2014/main" id="{00000000-0008-0000-1000-000091000000}"/>
            </a:ext>
          </a:extLst>
        </xdr:cNvPr>
        <xdr:cNvSpPr txBox="1"/>
      </xdr:nvSpPr>
      <xdr:spPr>
        <a:xfrm>
          <a:off x="8458200" y="68770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167640</xdr:rowOff>
    </xdr:from>
    <xdr:ext cx="469900" cy="258445"/>
    <xdr:sp macro="" textlink="">
      <xdr:nvSpPr>
        <xdr:cNvPr id="146" name="n_2mainValue【図書館】&#10;一人当たり面積">
          <a:extLst>
            <a:ext uri="{FF2B5EF4-FFF2-40B4-BE49-F238E27FC236}">
              <a16:creationId xmlns:a16="http://schemas.microsoft.com/office/drawing/2014/main" id="{00000000-0008-0000-1000-000092000000}"/>
            </a:ext>
          </a:extLst>
        </xdr:cNvPr>
        <xdr:cNvSpPr txBox="1"/>
      </xdr:nvSpPr>
      <xdr:spPr>
        <a:xfrm>
          <a:off x="7677150" y="68770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10160</xdr:rowOff>
    </xdr:from>
    <xdr:ext cx="469900" cy="255905"/>
    <xdr:sp macro="" textlink="">
      <xdr:nvSpPr>
        <xdr:cNvPr id="147" name="n_3mainValue【図書館】&#10;一人当たり面積">
          <a:extLst>
            <a:ext uri="{FF2B5EF4-FFF2-40B4-BE49-F238E27FC236}">
              <a16:creationId xmlns:a16="http://schemas.microsoft.com/office/drawing/2014/main" id="{00000000-0008-0000-1000-000093000000}"/>
            </a:ext>
          </a:extLst>
        </xdr:cNvPr>
        <xdr:cNvSpPr txBox="1"/>
      </xdr:nvSpPr>
      <xdr:spPr>
        <a:xfrm>
          <a:off x="6864350" y="68872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10160</xdr:rowOff>
    </xdr:from>
    <xdr:ext cx="469900" cy="255905"/>
    <xdr:sp macro="" textlink="">
      <xdr:nvSpPr>
        <xdr:cNvPr id="148" name="n_4mainValue【図書館】&#10;一人当たり面積">
          <a:extLst>
            <a:ext uri="{FF2B5EF4-FFF2-40B4-BE49-F238E27FC236}">
              <a16:creationId xmlns:a16="http://schemas.microsoft.com/office/drawing/2014/main" id="{00000000-0008-0000-1000-000094000000}"/>
            </a:ext>
          </a:extLst>
        </xdr:cNvPr>
        <xdr:cNvSpPr txBox="1"/>
      </xdr:nvSpPr>
      <xdr:spPr>
        <a:xfrm>
          <a:off x="6070600" y="68872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62865</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120015</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120015</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120015</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479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666750" y="875919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142875</xdr:rowOff>
    </xdr:from>
    <xdr:ext cx="464820" cy="255905"/>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75590" y="110432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75565</xdr:rowOff>
    </xdr:from>
    <xdr:to>
      <xdr:col>28</xdr:col>
      <xdr:colOff>114300</xdr:colOff>
      <xdr:row>64</xdr:row>
      <xdr:rowOff>75565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6858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8445"/>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7559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6858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0685" cy="255905"/>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39725" y="102971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685" cy="255905"/>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39725" y="992314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132715</xdr:rowOff>
    </xdr:from>
    <xdr:to>
      <xdr:col>28</xdr:col>
      <xdr:colOff>114300</xdr:colOff>
      <xdr:row>57</xdr:row>
      <xdr:rowOff>132715</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6858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0685" cy="257175"/>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39725" y="95542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6858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0685" cy="25781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39725" y="91808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85725</xdr:rowOff>
    </xdr:from>
    <xdr:ext cx="336550" cy="255905"/>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384810" y="8806815"/>
          <a:ext cx="3365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152400</xdr:colOff>
      <xdr:row>66</xdr:row>
      <xdr:rowOff>113665</xdr:rowOff>
    </xdr:to>
    <xdr:sp macro="" textlink="">
      <xdr:nvSpPr>
        <xdr:cNvPr id="172" name="【体育館・プール】&#10;有形固定資産減価償却率グラフ枠">
          <a:extLst>
            <a:ext uri="{FF2B5EF4-FFF2-40B4-BE49-F238E27FC236}">
              <a16:creationId xmlns:a16="http://schemas.microsoft.com/office/drawing/2014/main" id="{00000000-0008-0000-1000-0000AC000000}"/>
            </a:ext>
          </a:extLst>
        </xdr:cNvPr>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75565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V="1">
          <a:off x="4177665" y="9460230"/>
          <a:ext cx="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79375</xdr:rowOff>
    </xdr:from>
    <xdr:ext cx="467360" cy="258445"/>
    <xdr:sp macro="" textlink="">
      <xdr:nvSpPr>
        <xdr:cNvPr id="174" name="【体育館・プール】&#10;有形固定資産減価償却率最小値テキスト">
          <a:extLst>
            <a:ext uri="{FF2B5EF4-FFF2-40B4-BE49-F238E27FC236}">
              <a16:creationId xmlns:a16="http://schemas.microsoft.com/office/drawing/2014/main" id="{00000000-0008-0000-1000-0000AE000000}"/>
            </a:ext>
          </a:extLst>
        </xdr:cNvPr>
        <xdr:cNvSpPr txBox="1"/>
      </xdr:nvSpPr>
      <xdr:spPr>
        <a:xfrm>
          <a:off x="4216400" y="108121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75565</xdr:rowOff>
    </xdr:from>
    <xdr:to>
      <xdr:col>24</xdr:col>
      <xdr:colOff>152400</xdr:colOff>
      <xdr:row>64</xdr:row>
      <xdr:rowOff>75565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108450" y="10808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2590" cy="256540"/>
    <xdr:sp macro="" textlink="">
      <xdr:nvSpPr>
        <xdr:cNvPr id="176" name="【体育館・プール】&#10;有形固定資産減価償却率最大値テキスト">
          <a:extLst>
            <a:ext uri="{FF2B5EF4-FFF2-40B4-BE49-F238E27FC236}">
              <a16:creationId xmlns:a16="http://schemas.microsoft.com/office/drawing/2014/main" id="{00000000-0008-0000-1000-0000B0000000}"/>
            </a:ext>
          </a:extLst>
        </xdr:cNvPr>
        <xdr:cNvSpPr txBox="1"/>
      </xdr:nvSpPr>
      <xdr:spPr>
        <a:xfrm>
          <a:off x="4216400" y="92392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108450" y="9460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69215</xdr:rowOff>
    </xdr:from>
    <xdr:ext cx="402590" cy="257175"/>
    <xdr:sp macro="" textlink="">
      <xdr:nvSpPr>
        <xdr:cNvPr id="178" name="【体育館・プール】&#10;有形固定資産減価償却率平均値テキスト">
          <a:extLst>
            <a:ext uri="{FF2B5EF4-FFF2-40B4-BE49-F238E27FC236}">
              <a16:creationId xmlns:a16="http://schemas.microsoft.com/office/drawing/2014/main" id="{00000000-0008-0000-1000-0000B2000000}"/>
            </a:ext>
          </a:extLst>
        </xdr:cNvPr>
        <xdr:cNvSpPr txBox="1"/>
      </xdr:nvSpPr>
      <xdr:spPr>
        <a:xfrm>
          <a:off x="4216400" y="9963785"/>
          <a:ext cx="4025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45720</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4127500" y="101079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20955</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3384550" y="100831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167640</xdr:rowOff>
    </xdr:from>
    <xdr:to>
      <xdr:col>15</xdr:col>
      <xdr:colOff>101600</xdr:colOff>
      <xdr:row>60</xdr:row>
      <xdr:rowOff>99695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2571750" y="10062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133985</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1778000" y="1009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111125</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984250" y="100723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111125</xdr:rowOff>
    </xdr:from>
    <xdr:ext cx="762000" cy="25654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40068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111125</xdr:rowOff>
    </xdr:from>
    <xdr:ext cx="762000" cy="25654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32575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111125</xdr:rowOff>
    </xdr:from>
    <xdr:ext cx="759460" cy="25654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24511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111125</xdr:rowOff>
    </xdr:from>
    <xdr:ext cx="762000" cy="25654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16573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111125</xdr:rowOff>
    </xdr:from>
    <xdr:ext cx="762000" cy="25654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8572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84455</xdr:rowOff>
    </xdr:from>
    <xdr:to>
      <xdr:col>24</xdr:col>
      <xdr:colOff>114300</xdr:colOff>
      <xdr:row>62</xdr:row>
      <xdr:rowOff>14605</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4127500" y="1031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62865</xdr:rowOff>
    </xdr:from>
    <xdr:ext cx="402590" cy="258445"/>
    <xdr:sp macro="" textlink="">
      <xdr:nvSpPr>
        <xdr:cNvPr id="190" name="【体育館・プール】&#10;有形固定資産減価償却率該当値テキスト">
          <a:extLst>
            <a:ext uri="{FF2B5EF4-FFF2-40B4-BE49-F238E27FC236}">
              <a16:creationId xmlns:a16="http://schemas.microsoft.com/office/drawing/2014/main" id="{00000000-0008-0000-1000-0000BE000000}"/>
            </a:ext>
          </a:extLst>
        </xdr:cNvPr>
        <xdr:cNvSpPr txBox="1"/>
      </xdr:nvSpPr>
      <xdr:spPr>
        <a:xfrm>
          <a:off x="4216400" y="102927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40005</xdr:rowOff>
    </xdr:from>
    <xdr:to>
      <xdr:col>20</xdr:col>
      <xdr:colOff>38100</xdr:colOff>
      <xdr:row>61</xdr:row>
      <xdr:rowOff>142240</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3384550" y="102698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61</xdr:row>
      <xdr:rowOff>91440</xdr:rowOff>
    </xdr:from>
    <xdr:to>
      <xdr:col>24</xdr:col>
      <xdr:colOff>63500</xdr:colOff>
      <xdr:row>61</xdr:row>
      <xdr:rowOff>134620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3429000" y="10321290"/>
          <a:ext cx="7493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167640</xdr:rowOff>
    </xdr:from>
    <xdr:to>
      <xdr:col>15</xdr:col>
      <xdr:colOff>101600</xdr:colOff>
      <xdr:row>61</xdr:row>
      <xdr:rowOff>97790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2571750" y="10229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171450</xdr:colOff>
      <xdr:row>61</xdr:row>
      <xdr:rowOff>91440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622550" y="10277475"/>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131445</xdr:rowOff>
    </xdr:from>
    <xdr:to>
      <xdr:col>10</xdr:col>
      <xdr:colOff>165100</xdr:colOff>
      <xdr:row>61</xdr:row>
      <xdr:rowOff>62230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778000" y="101936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47625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1828800" y="1024128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100965</xdr:rowOff>
    </xdr:from>
    <xdr:to>
      <xdr:col>6</xdr:col>
      <xdr:colOff>38100</xdr:colOff>
      <xdr:row>61</xdr:row>
      <xdr:rowOff>31750</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984250" y="1016317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152400</xdr:rowOff>
    </xdr:from>
    <xdr:to>
      <xdr:col>10</xdr:col>
      <xdr:colOff>114300</xdr:colOff>
      <xdr:row>61</xdr:row>
      <xdr:rowOff>11430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1028700" y="1021461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139065</xdr:rowOff>
    </xdr:from>
    <xdr:ext cx="402590" cy="258445"/>
    <xdr:sp macro="" textlink="">
      <xdr:nvSpPr>
        <xdr:cNvPr id="199" name="n_1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3239135" y="98659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116205</xdr:rowOff>
    </xdr:from>
    <xdr:ext cx="402590" cy="258445"/>
    <xdr:sp macro="" textlink="">
      <xdr:nvSpPr>
        <xdr:cNvPr id="200" name="n_2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2439035" y="98431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151130</xdr:rowOff>
    </xdr:from>
    <xdr:ext cx="402590" cy="258445"/>
    <xdr:sp macro="" textlink="">
      <xdr:nvSpPr>
        <xdr:cNvPr id="201" name="n_3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1645285" y="98780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128270</xdr:rowOff>
    </xdr:from>
    <xdr:ext cx="405130" cy="256540"/>
    <xdr:sp macro="" textlink="">
      <xdr:nvSpPr>
        <xdr:cNvPr id="202" name="n_4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851535" y="98552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132715</xdr:rowOff>
    </xdr:from>
    <xdr:ext cx="402590" cy="258445"/>
    <xdr:sp macro="" textlink="">
      <xdr:nvSpPr>
        <xdr:cNvPr id="203" name="n_1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3239135" y="10362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89535</xdr:rowOff>
    </xdr:from>
    <xdr:ext cx="402590" cy="256540"/>
    <xdr:sp macro="" textlink="">
      <xdr:nvSpPr>
        <xdr:cNvPr id="204" name="n_2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2439035" y="10319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52705</xdr:rowOff>
    </xdr:from>
    <xdr:ext cx="402590" cy="256540"/>
    <xdr:sp macro="" textlink="">
      <xdr:nvSpPr>
        <xdr:cNvPr id="205" name="n_3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1645285" y="102825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22225</xdr:rowOff>
    </xdr:from>
    <xdr:ext cx="405130" cy="258445"/>
    <xdr:sp macro="" textlink="">
      <xdr:nvSpPr>
        <xdr:cNvPr id="206" name="n_4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851535" y="10252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62865</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120015</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120015</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120015</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4790"/>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5918200" y="875919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75565</xdr:rowOff>
    </xdr:from>
    <xdr:to>
      <xdr:col>59</xdr:col>
      <xdr:colOff>50800</xdr:colOff>
      <xdr:row>64</xdr:row>
      <xdr:rowOff>75565</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5956300"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8445"/>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27040" y="106705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5956300" y="1043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5905"/>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5527040" y="102971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4820" cy="255905"/>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27040" y="992314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132715</xdr:rowOff>
    </xdr:from>
    <xdr:to>
      <xdr:col>59</xdr:col>
      <xdr:colOff>50800</xdr:colOff>
      <xdr:row>57</xdr:row>
      <xdr:rowOff>132715</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5956300" y="9692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7175"/>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5527040" y="955421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5956300" y="9319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781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27040" y="91808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85725</xdr:rowOff>
    </xdr:from>
    <xdr:ext cx="464820" cy="255905"/>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5527040" y="880681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229" name="【体育館・プール】&#10;一人当たり面積グラフ枠">
          <a:extLst>
            <a:ext uri="{FF2B5EF4-FFF2-40B4-BE49-F238E27FC236}">
              <a16:creationId xmlns:a16="http://schemas.microsoft.com/office/drawing/2014/main" id="{00000000-0008-0000-1000-0000E5000000}"/>
            </a:ext>
          </a:extLst>
        </xdr:cNvPr>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140970</xdr:rowOff>
    </xdr:from>
    <xdr:to>
      <xdr:col>54</xdr:col>
      <xdr:colOff>171450</xdr:colOff>
      <xdr:row>64</xdr:row>
      <xdr:rowOff>17145</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flipV="1">
          <a:off x="9429750" y="953262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20320</xdr:rowOff>
    </xdr:from>
    <xdr:ext cx="467360" cy="258445"/>
    <xdr:sp macro="" textlink="">
      <xdr:nvSpPr>
        <xdr:cNvPr id="231" name="【体育館・プール】&#10;一人当たり面積最小値テキスト">
          <a:extLst>
            <a:ext uri="{FF2B5EF4-FFF2-40B4-BE49-F238E27FC236}">
              <a16:creationId xmlns:a16="http://schemas.microsoft.com/office/drawing/2014/main" id="{00000000-0008-0000-1000-0000E7000000}"/>
            </a:ext>
          </a:extLst>
        </xdr:cNvPr>
        <xdr:cNvSpPr txBox="1"/>
      </xdr:nvSpPr>
      <xdr:spPr>
        <a:xfrm>
          <a:off x="9467850" y="107530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9359900" y="10749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86995</xdr:rowOff>
    </xdr:from>
    <xdr:ext cx="467360" cy="255905"/>
    <xdr:sp macro="" textlink="">
      <xdr:nvSpPr>
        <xdr:cNvPr id="233" name="【体育館・プール】&#10;一人当たり面積最大値テキスト">
          <a:extLst>
            <a:ext uri="{FF2B5EF4-FFF2-40B4-BE49-F238E27FC236}">
              <a16:creationId xmlns:a16="http://schemas.microsoft.com/office/drawing/2014/main" id="{00000000-0008-0000-1000-0000E9000000}"/>
            </a:ext>
          </a:extLst>
        </xdr:cNvPr>
        <xdr:cNvSpPr txBox="1"/>
      </xdr:nvSpPr>
      <xdr:spPr>
        <a:xfrm>
          <a:off x="9467850" y="931100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9359900" y="9532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105410</xdr:rowOff>
    </xdr:from>
    <xdr:ext cx="467360" cy="258445"/>
    <xdr:sp macro="" textlink="">
      <xdr:nvSpPr>
        <xdr:cNvPr id="235" name="【体育館・プール】&#10;一人当たり面積平均値テキスト">
          <a:extLst>
            <a:ext uri="{FF2B5EF4-FFF2-40B4-BE49-F238E27FC236}">
              <a16:creationId xmlns:a16="http://schemas.microsoft.com/office/drawing/2014/main" id="{00000000-0008-0000-1000-0000EB000000}"/>
            </a:ext>
          </a:extLst>
        </xdr:cNvPr>
        <xdr:cNvSpPr txBox="1"/>
      </xdr:nvSpPr>
      <xdr:spPr>
        <a:xfrm>
          <a:off x="9467850" y="10335260"/>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81915</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9398000" y="1047940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19685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8636000" y="104876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85725</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7842250" y="1048321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53340</xdr:rowOff>
    </xdr:from>
    <xdr:to>
      <xdr:col>41</xdr:col>
      <xdr:colOff>101600</xdr:colOff>
      <xdr:row>61</xdr:row>
      <xdr:rowOff>154940</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7029450" y="1028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43815</xdr:rowOff>
    </xdr:from>
    <xdr:to>
      <xdr:col>36</xdr:col>
      <xdr:colOff>165100</xdr:colOff>
      <xdr:row>61</xdr:row>
      <xdr:rowOff>145415</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62357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111125</xdr:rowOff>
    </xdr:from>
    <xdr:ext cx="762000" cy="25654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925830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111125</xdr:rowOff>
    </xdr:from>
    <xdr:ext cx="762000" cy="25654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85153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111125</xdr:rowOff>
    </xdr:from>
    <xdr:ext cx="762000" cy="25654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77152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111125</xdr:rowOff>
    </xdr:from>
    <xdr:ext cx="759460" cy="25654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9088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111125</xdr:rowOff>
    </xdr:from>
    <xdr:ext cx="762000" cy="25654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61150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17145</xdr:rowOff>
    </xdr:from>
    <xdr:to>
      <xdr:col>55</xdr:col>
      <xdr:colOff>50800</xdr:colOff>
      <xdr:row>63</xdr:row>
      <xdr:rowOff>119380</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398000" y="105822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104140</xdr:rowOff>
    </xdr:from>
    <xdr:ext cx="467360" cy="255905"/>
    <xdr:sp macro="" textlink="">
      <xdr:nvSpPr>
        <xdr:cNvPr id="247" name="【体育館・プール】&#10;一人当たり面積該当値テキスト">
          <a:extLst>
            <a:ext uri="{FF2B5EF4-FFF2-40B4-BE49-F238E27FC236}">
              <a16:creationId xmlns:a16="http://schemas.microsoft.com/office/drawing/2014/main" id="{00000000-0008-0000-1000-0000F7000000}"/>
            </a:ext>
          </a:extLst>
        </xdr:cNvPr>
        <xdr:cNvSpPr txBox="1"/>
      </xdr:nvSpPr>
      <xdr:spPr>
        <a:xfrm>
          <a:off x="9467850" y="1050163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19050</xdr:rowOff>
    </xdr:from>
    <xdr:to>
      <xdr:col>50</xdr:col>
      <xdr:colOff>165100</xdr:colOff>
      <xdr:row>63</xdr:row>
      <xdr:rowOff>120650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360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68580</xdr:rowOff>
    </xdr:from>
    <xdr:to>
      <xdr:col>55</xdr:col>
      <xdr:colOff>0</xdr:colOff>
      <xdr:row>63</xdr:row>
      <xdr:rowOff>70485</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flipV="1">
          <a:off x="8686800" y="10633710"/>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19050</xdr:rowOff>
    </xdr:from>
    <xdr:to>
      <xdr:col>46</xdr:col>
      <xdr:colOff>38100</xdr:colOff>
      <xdr:row>63</xdr:row>
      <xdr:rowOff>120650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42250" y="10584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70485</xdr:rowOff>
    </xdr:from>
    <xdr:to>
      <xdr:col>50</xdr:col>
      <xdr:colOff>114300</xdr:colOff>
      <xdr:row>63</xdr:row>
      <xdr:rowOff>70485</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a:off x="7886700" y="106356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20955</xdr:rowOff>
    </xdr:from>
    <xdr:to>
      <xdr:col>41</xdr:col>
      <xdr:colOff>101600</xdr:colOff>
      <xdr:row>63</xdr:row>
      <xdr:rowOff>123190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7029450" y="10586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70485</xdr:rowOff>
    </xdr:from>
    <xdr:to>
      <xdr:col>45</xdr:col>
      <xdr:colOff>171450</xdr:colOff>
      <xdr:row>63</xdr:row>
      <xdr:rowOff>72390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7080250" y="1063561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20955</xdr:rowOff>
    </xdr:from>
    <xdr:to>
      <xdr:col>36</xdr:col>
      <xdr:colOff>165100</xdr:colOff>
      <xdr:row>63</xdr:row>
      <xdr:rowOff>123190</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6235700" y="10586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72390</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a:off x="6286500" y="106375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36830</xdr:rowOff>
    </xdr:from>
    <xdr:ext cx="469900" cy="256540"/>
    <xdr:sp macro="" textlink="">
      <xdr:nvSpPr>
        <xdr:cNvPr id="256" name="n_1aveValue【体育館・プール】&#10;一人当たり面積">
          <a:extLst>
            <a:ext uri="{FF2B5EF4-FFF2-40B4-BE49-F238E27FC236}">
              <a16:creationId xmlns:a16="http://schemas.microsoft.com/office/drawing/2014/main" id="{00000000-0008-0000-1000-000000010000}"/>
            </a:ext>
          </a:extLst>
        </xdr:cNvPr>
        <xdr:cNvSpPr txBox="1"/>
      </xdr:nvSpPr>
      <xdr:spPr>
        <a:xfrm>
          <a:off x="8458200" y="10266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33020</xdr:rowOff>
    </xdr:from>
    <xdr:ext cx="469900" cy="256540"/>
    <xdr:sp macro="" textlink="">
      <xdr:nvSpPr>
        <xdr:cNvPr id="257" name="n_2aveValue【体育館・プール】&#10;一人当たり面積">
          <a:extLst>
            <a:ext uri="{FF2B5EF4-FFF2-40B4-BE49-F238E27FC236}">
              <a16:creationId xmlns:a16="http://schemas.microsoft.com/office/drawing/2014/main" id="{00000000-0008-0000-1000-000001010000}"/>
            </a:ext>
          </a:extLst>
        </xdr:cNvPr>
        <xdr:cNvSpPr txBox="1"/>
      </xdr:nvSpPr>
      <xdr:spPr>
        <a:xfrm>
          <a:off x="7677150" y="10262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635</xdr:rowOff>
    </xdr:from>
    <xdr:ext cx="469900" cy="258445"/>
    <xdr:sp macro="" textlink="">
      <xdr:nvSpPr>
        <xdr:cNvPr id="258" name="n_3aveValue【体育館・プール】&#10;一人当たり面積">
          <a:extLst>
            <a:ext uri="{FF2B5EF4-FFF2-40B4-BE49-F238E27FC236}">
              <a16:creationId xmlns:a16="http://schemas.microsoft.com/office/drawing/2014/main" id="{00000000-0008-0000-1000-000002010000}"/>
            </a:ext>
          </a:extLst>
        </xdr:cNvPr>
        <xdr:cNvSpPr txBox="1"/>
      </xdr:nvSpPr>
      <xdr:spPr>
        <a:xfrm>
          <a:off x="6864350" y="10062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162560</xdr:rowOff>
    </xdr:from>
    <xdr:ext cx="469900" cy="257175"/>
    <xdr:sp macro="" textlink="">
      <xdr:nvSpPr>
        <xdr:cNvPr id="259" name="n_4aveValue【体育館・プール】&#10;一人当たり面積">
          <a:extLst>
            <a:ext uri="{FF2B5EF4-FFF2-40B4-BE49-F238E27FC236}">
              <a16:creationId xmlns:a16="http://schemas.microsoft.com/office/drawing/2014/main" id="{00000000-0008-0000-1000-000003010000}"/>
            </a:ext>
          </a:extLst>
        </xdr:cNvPr>
        <xdr:cNvSpPr txBox="1"/>
      </xdr:nvSpPr>
      <xdr:spPr>
        <a:xfrm>
          <a:off x="6070600" y="100571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111760</xdr:rowOff>
    </xdr:from>
    <xdr:ext cx="469900" cy="258445"/>
    <xdr:sp macro="" textlink="">
      <xdr:nvSpPr>
        <xdr:cNvPr id="260" name="n_1mainValue【体育館・プール】&#10;一人当たり面積">
          <a:extLst>
            <a:ext uri="{FF2B5EF4-FFF2-40B4-BE49-F238E27FC236}">
              <a16:creationId xmlns:a16="http://schemas.microsoft.com/office/drawing/2014/main" id="{00000000-0008-0000-1000-000004010000}"/>
            </a:ext>
          </a:extLst>
        </xdr:cNvPr>
        <xdr:cNvSpPr txBox="1"/>
      </xdr:nvSpPr>
      <xdr:spPr>
        <a:xfrm>
          <a:off x="8458200" y="10676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111760</xdr:rowOff>
    </xdr:from>
    <xdr:ext cx="469900" cy="258445"/>
    <xdr:sp macro="" textlink="">
      <xdr:nvSpPr>
        <xdr:cNvPr id="261" name="n_2mainValue【体育館・プール】&#10;一人当たり面積">
          <a:extLst>
            <a:ext uri="{FF2B5EF4-FFF2-40B4-BE49-F238E27FC236}">
              <a16:creationId xmlns:a16="http://schemas.microsoft.com/office/drawing/2014/main" id="{00000000-0008-0000-1000-000005010000}"/>
            </a:ext>
          </a:extLst>
        </xdr:cNvPr>
        <xdr:cNvSpPr txBox="1"/>
      </xdr:nvSpPr>
      <xdr:spPr>
        <a:xfrm>
          <a:off x="7677150" y="10676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113665</xdr:rowOff>
    </xdr:from>
    <xdr:ext cx="469900" cy="258445"/>
    <xdr:sp macro="" textlink="">
      <xdr:nvSpPr>
        <xdr:cNvPr id="262" name="n_3mainValue【体育館・プール】&#10;一人当たり面積">
          <a:extLst>
            <a:ext uri="{FF2B5EF4-FFF2-40B4-BE49-F238E27FC236}">
              <a16:creationId xmlns:a16="http://schemas.microsoft.com/office/drawing/2014/main" id="{00000000-0008-0000-1000-000006010000}"/>
            </a:ext>
          </a:extLst>
        </xdr:cNvPr>
        <xdr:cNvSpPr txBox="1"/>
      </xdr:nvSpPr>
      <xdr:spPr>
        <a:xfrm>
          <a:off x="6864350" y="10678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113665</xdr:rowOff>
    </xdr:from>
    <xdr:ext cx="469900" cy="258445"/>
    <xdr:sp macro="" textlink="">
      <xdr:nvSpPr>
        <xdr:cNvPr id="263" name="n_4mainValue【体育館・プール】&#10;一人当たり面積">
          <a:extLst>
            <a:ext uri="{FF2B5EF4-FFF2-40B4-BE49-F238E27FC236}">
              <a16:creationId xmlns:a16="http://schemas.microsoft.com/office/drawing/2014/main" id="{00000000-0008-0000-1000-000007010000}"/>
            </a:ext>
          </a:extLst>
        </xdr:cNvPr>
        <xdr:cNvSpPr txBox="1"/>
      </xdr:nvSpPr>
      <xdr:spPr>
        <a:xfrm>
          <a:off x="6070600" y="10678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100965</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6858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75565</xdr:rowOff>
    </xdr:from>
    <xdr:ext cx="295910" cy="22479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666750" y="12484735"/>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6858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5905"/>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75590" y="1476629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86</xdr:row>
      <xdr:rowOff>113665</xdr:rowOff>
    </xdr:from>
    <xdr:to>
      <xdr:col>28</xdr:col>
      <xdr:colOff>114300</xdr:colOff>
      <xdr:row>86</xdr:row>
      <xdr:rowOff>113665</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685800" y="1453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142875</xdr:rowOff>
    </xdr:from>
    <xdr:ext cx="464820" cy="255905"/>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275590" y="143960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84</xdr:row>
      <xdr:rowOff>75565</xdr:rowOff>
    </xdr:from>
    <xdr:to>
      <xdr:col>28</xdr:col>
      <xdr:colOff>114300</xdr:colOff>
      <xdr:row>84</xdr:row>
      <xdr:rowOff>75565</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685800" y="14161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0685" cy="258445"/>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39725" y="1402334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6858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0685" cy="255905"/>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39725" y="136499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5905"/>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39725" y="1327594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77</xdr:row>
      <xdr:rowOff>132715</xdr:rowOff>
    </xdr:from>
    <xdr:to>
      <xdr:col>28</xdr:col>
      <xdr:colOff>114300</xdr:colOff>
      <xdr:row>77</xdr:row>
      <xdr:rowOff>132715</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6858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162560</xdr:rowOff>
    </xdr:from>
    <xdr:ext cx="336550" cy="257175"/>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84810" y="12907010"/>
          <a:ext cx="336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6858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6858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132715</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177665" y="13044805"/>
          <a:ext cx="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35560</xdr:rowOff>
    </xdr:from>
    <xdr:ext cx="467360" cy="256540"/>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216400" y="14288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108450" y="14284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79375</xdr:rowOff>
    </xdr:from>
    <xdr:ext cx="337820" cy="258445"/>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216400" y="12823825"/>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132715</xdr:rowOff>
    </xdr:from>
    <xdr:to>
      <xdr:col>24</xdr:col>
      <xdr:colOff>152400</xdr:colOff>
      <xdr:row>77</xdr:row>
      <xdr:rowOff>132715</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108450" y="13044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16510</xdr:rowOff>
    </xdr:from>
    <xdr:ext cx="402590" cy="256540"/>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216400" y="1376680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38100</xdr:rowOff>
    </xdr:from>
    <xdr:to>
      <xdr:col>24</xdr:col>
      <xdr:colOff>114300</xdr:colOff>
      <xdr:row>82</xdr:row>
      <xdr:rowOff>139065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127500" y="1378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27305</xdr:rowOff>
    </xdr:from>
    <xdr:to>
      <xdr:col>20</xdr:col>
      <xdr:colOff>38100</xdr:colOff>
      <xdr:row>82</xdr:row>
      <xdr:rowOff>129540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384550" y="1377759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57175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97155</xdr:rowOff>
    </xdr:from>
    <xdr:to>
      <xdr:col>10</xdr:col>
      <xdr:colOff>165100</xdr:colOff>
      <xdr:row>82</xdr:row>
      <xdr:rowOff>27305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778000" y="13679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85090</xdr:rowOff>
    </xdr:from>
    <xdr:to>
      <xdr:col>6</xdr:col>
      <xdr:colOff>38100</xdr:colOff>
      <xdr:row>82</xdr:row>
      <xdr:rowOff>15240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984250" y="136677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8445"/>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0068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149860</xdr:rowOff>
    </xdr:from>
    <xdr:ext cx="762000" cy="258445"/>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2575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59460" cy="258445"/>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4511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8445"/>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657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149860</xdr:rowOff>
    </xdr:from>
    <xdr:ext cx="762000" cy="258445"/>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857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107950</xdr:rowOff>
    </xdr:from>
    <xdr:to>
      <xdr:col>24</xdr:col>
      <xdr:colOff>114300</xdr:colOff>
      <xdr:row>79</xdr:row>
      <xdr:rowOff>38100</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127500" y="1318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130810</xdr:rowOff>
    </xdr:from>
    <xdr:ext cx="402590" cy="258445"/>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216400" y="130429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64135</xdr:rowOff>
    </xdr:from>
    <xdr:to>
      <xdr:col>20</xdr:col>
      <xdr:colOff>38100</xdr:colOff>
      <xdr:row>78</xdr:row>
      <xdr:rowOff>165735</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384550" y="13143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78</xdr:row>
      <xdr:rowOff>114935</xdr:rowOff>
    </xdr:from>
    <xdr:to>
      <xdr:col>24</xdr:col>
      <xdr:colOff>63500</xdr:colOff>
      <xdr:row>78</xdr:row>
      <xdr:rowOff>158750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429000" y="13194665"/>
          <a:ext cx="7493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20955</xdr:rowOff>
    </xdr:from>
    <xdr:to>
      <xdr:col>15</xdr:col>
      <xdr:colOff>101600</xdr:colOff>
      <xdr:row>78</xdr:row>
      <xdr:rowOff>123190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571750" y="1310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72390</xdr:rowOff>
    </xdr:from>
    <xdr:to>
      <xdr:col>19</xdr:col>
      <xdr:colOff>171450</xdr:colOff>
      <xdr:row>78</xdr:row>
      <xdr:rowOff>114935</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622550" y="1315212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149860</xdr:rowOff>
    </xdr:from>
    <xdr:to>
      <xdr:col>10</xdr:col>
      <xdr:colOff>165100</xdr:colOff>
      <xdr:row>78</xdr:row>
      <xdr:rowOff>79375</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778000" y="130619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28575</xdr:rowOff>
    </xdr:from>
    <xdr:to>
      <xdr:col>15</xdr:col>
      <xdr:colOff>50800</xdr:colOff>
      <xdr:row>78</xdr:row>
      <xdr:rowOff>72390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1828800" y="13108305"/>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8255</xdr:rowOff>
    </xdr:from>
    <xdr:to>
      <xdr:col>6</xdr:col>
      <xdr:colOff>38100</xdr:colOff>
      <xdr:row>79</xdr:row>
      <xdr:rowOff>109855</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984250" y="13255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78</xdr:row>
      <xdr:rowOff>28575</xdr:rowOff>
    </xdr:from>
    <xdr:to>
      <xdr:col>10</xdr:col>
      <xdr:colOff>114300</xdr:colOff>
      <xdr:row>79</xdr:row>
      <xdr:rowOff>59690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flipV="1">
          <a:off x="1028700" y="13108305"/>
          <a:ext cx="8001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120015</xdr:rowOff>
    </xdr:from>
    <xdr:ext cx="402590" cy="258445"/>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239135" y="13870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93980</xdr:rowOff>
    </xdr:from>
    <xdr:ext cx="402590" cy="258445"/>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439035" y="138442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18415</xdr:rowOff>
    </xdr:from>
    <xdr:ext cx="402590" cy="256540"/>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645285" y="13768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5715</xdr:rowOff>
    </xdr:from>
    <xdr:ext cx="405130" cy="258445"/>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851535" y="13756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11430</xdr:rowOff>
    </xdr:from>
    <xdr:ext cx="402590" cy="255905"/>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239135" y="1292352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76</xdr:row>
      <xdr:rowOff>139065</xdr:rowOff>
    </xdr:from>
    <xdr:ext cx="337820" cy="258445"/>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471420" y="12883515"/>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76</xdr:row>
      <xdr:rowOff>96520</xdr:rowOff>
    </xdr:from>
    <xdr:ext cx="337820" cy="258445"/>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677670" y="12840970"/>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127000</xdr:rowOff>
    </xdr:from>
    <xdr:ext cx="405130" cy="256540"/>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851535" y="130390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100965</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595630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75565</xdr:rowOff>
    </xdr:from>
    <xdr:ext cx="347345" cy="22479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5918200" y="12484735"/>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5956300" y="14908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5956300" y="14348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820" cy="25781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5527040" y="142100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5956300" y="13788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5905"/>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5527040" y="136499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5956300" y="132321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820" cy="255905"/>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5527040" y="1308989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5956300" y="12672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781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5527040" y="125336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1000-000053010000}"/>
            </a:ext>
          </a:extLst>
        </xdr:cNvPr>
        <xdr:cNvSpPr/>
      </xdr:nvSpPr>
      <xdr:spPr>
        <a:xfrm>
          <a:off x="595630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152400</xdr:rowOff>
    </xdr:from>
    <xdr:to>
      <xdr:col>54</xdr:col>
      <xdr:colOff>171450</xdr:colOff>
      <xdr:row>85</xdr:row>
      <xdr:rowOff>77470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9429750" y="1306449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81280</xdr:rowOff>
    </xdr:from>
    <xdr:ext cx="467360" cy="258445"/>
    <xdr:sp macro="" textlink="">
      <xdr:nvSpPr>
        <xdr:cNvPr id="341" name="【福祉施設】&#10;一人当たり面積最小値テキスト">
          <a:extLst>
            <a:ext uri="{FF2B5EF4-FFF2-40B4-BE49-F238E27FC236}">
              <a16:creationId xmlns:a16="http://schemas.microsoft.com/office/drawing/2014/main" id="{00000000-0008-0000-1000-000055010000}"/>
            </a:ext>
          </a:extLst>
        </xdr:cNvPr>
        <xdr:cNvSpPr txBox="1"/>
      </xdr:nvSpPr>
      <xdr:spPr>
        <a:xfrm>
          <a:off x="9467850" y="143344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77470</xdr:rowOff>
    </xdr:from>
    <xdr:to>
      <xdr:col>55</xdr:col>
      <xdr:colOff>88900</xdr:colOff>
      <xdr:row>85</xdr:row>
      <xdr:rowOff>77470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9359900" y="14330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98425</xdr:rowOff>
    </xdr:from>
    <xdr:ext cx="467360" cy="258445"/>
    <xdr:sp macro="" textlink="">
      <xdr:nvSpPr>
        <xdr:cNvPr id="343" name="【福祉施設】&#10;一人当たり面積最大値テキスト">
          <a:extLst>
            <a:ext uri="{FF2B5EF4-FFF2-40B4-BE49-F238E27FC236}">
              <a16:creationId xmlns:a16="http://schemas.microsoft.com/office/drawing/2014/main" id="{00000000-0008-0000-1000-000057010000}"/>
            </a:ext>
          </a:extLst>
        </xdr:cNvPr>
        <xdr:cNvSpPr txBox="1"/>
      </xdr:nvSpPr>
      <xdr:spPr>
        <a:xfrm>
          <a:off x="9467850" y="128428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9359900" y="13064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33020</xdr:rowOff>
    </xdr:from>
    <xdr:ext cx="467360" cy="256540"/>
    <xdr:sp macro="" textlink="">
      <xdr:nvSpPr>
        <xdr:cNvPr id="345" name="【福祉施設】&#10;一人当たり面積平均値テキスト">
          <a:extLst>
            <a:ext uri="{FF2B5EF4-FFF2-40B4-BE49-F238E27FC236}">
              <a16:creationId xmlns:a16="http://schemas.microsoft.com/office/drawing/2014/main" id="{00000000-0008-0000-1000-000059010000}"/>
            </a:ext>
          </a:extLst>
        </xdr:cNvPr>
        <xdr:cNvSpPr txBox="1"/>
      </xdr:nvSpPr>
      <xdr:spPr>
        <a:xfrm>
          <a:off x="9467850" y="1378331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111125</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9398000" y="139280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116840</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8636000" y="139338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7842250" y="1392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7029450" y="1366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107315</xdr:rowOff>
    </xdr:from>
    <xdr:to>
      <xdr:col>36</xdr:col>
      <xdr:colOff>165100</xdr:colOff>
      <xdr:row>82</xdr:row>
      <xdr:rowOff>37465</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623570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8445"/>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92583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8445"/>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8515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149860</xdr:rowOff>
    </xdr:from>
    <xdr:ext cx="762000" cy="258445"/>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7715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59460" cy="258445"/>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69088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8445"/>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6115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90170</xdr:rowOff>
    </xdr:from>
    <xdr:to>
      <xdr:col>55</xdr:col>
      <xdr:colOff>50800</xdr:colOff>
      <xdr:row>85</xdr:row>
      <xdr:rowOff>19685</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9398000" y="1417574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5080</xdr:rowOff>
    </xdr:from>
    <xdr:ext cx="467360" cy="258445"/>
    <xdr:sp macro="" textlink="">
      <xdr:nvSpPr>
        <xdr:cNvPr id="357" name="【福祉施設】&#10;一人当たり面積該当値テキスト">
          <a:extLst>
            <a:ext uri="{FF2B5EF4-FFF2-40B4-BE49-F238E27FC236}">
              <a16:creationId xmlns:a16="http://schemas.microsoft.com/office/drawing/2014/main" id="{00000000-0008-0000-1000-000065010000}"/>
            </a:ext>
          </a:extLst>
        </xdr:cNvPr>
        <xdr:cNvSpPr txBox="1"/>
      </xdr:nvSpPr>
      <xdr:spPr>
        <a:xfrm>
          <a:off x="9467850" y="140906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90170</xdr:rowOff>
    </xdr:from>
    <xdr:to>
      <xdr:col>50</xdr:col>
      <xdr:colOff>165100</xdr:colOff>
      <xdr:row>85</xdr:row>
      <xdr:rowOff>19685</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8636000" y="141757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140970</xdr:rowOff>
    </xdr:from>
    <xdr:to>
      <xdr:col>55</xdr:col>
      <xdr:colOff>0</xdr:colOff>
      <xdr:row>84</xdr:row>
      <xdr:rowOff>140970</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a:off x="8686800" y="142265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90170</xdr:rowOff>
    </xdr:from>
    <xdr:to>
      <xdr:col>46</xdr:col>
      <xdr:colOff>38100</xdr:colOff>
      <xdr:row>85</xdr:row>
      <xdr:rowOff>19685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7842250" y="1417574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140970</xdr:rowOff>
    </xdr:from>
    <xdr:to>
      <xdr:col>50</xdr:col>
      <xdr:colOff>114300</xdr:colOff>
      <xdr:row>84</xdr:row>
      <xdr:rowOff>140970</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a:off x="7886700" y="142265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19685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7029450" y="141757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171450</xdr:colOff>
      <xdr:row>84</xdr:row>
      <xdr:rowOff>140970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7080250" y="142265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164465</xdr:rowOff>
    </xdr:from>
    <xdr:to>
      <xdr:col>36</xdr:col>
      <xdr:colOff>165100</xdr:colOff>
      <xdr:row>85</xdr:row>
      <xdr:rowOff>94615</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6235700" y="1425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85</xdr:row>
      <xdr:rowOff>43180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flipV="1">
          <a:off x="6286500" y="14226540"/>
          <a:ext cx="7937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133350</xdr:rowOff>
    </xdr:from>
    <xdr:ext cx="469900" cy="258445"/>
    <xdr:sp macro="" textlink="">
      <xdr:nvSpPr>
        <xdr:cNvPr id="366" name="n_1aveValue【福祉施設】&#10;一人当たり面積">
          <a:extLst>
            <a:ext uri="{FF2B5EF4-FFF2-40B4-BE49-F238E27FC236}">
              <a16:creationId xmlns:a16="http://schemas.microsoft.com/office/drawing/2014/main" id="{00000000-0008-0000-1000-00006E010000}"/>
            </a:ext>
          </a:extLst>
        </xdr:cNvPr>
        <xdr:cNvSpPr txBox="1"/>
      </xdr:nvSpPr>
      <xdr:spPr>
        <a:xfrm>
          <a:off x="8458200" y="13716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122555</xdr:rowOff>
    </xdr:from>
    <xdr:ext cx="469900" cy="255905"/>
    <xdr:sp macro="" textlink="">
      <xdr:nvSpPr>
        <xdr:cNvPr id="367" name="n_2aveValue【福祉施設】&#10;一人当たり面積">
          <a:extLst>
            <a:ext uri="{FF2B5EF4-FFF2-40B4-BE49-F238E27FC236}">
              <a16:creationId xmlns:a16="http://schemas.microsoft.com/office/drawing/2014/main" id="{00000000-0008-0000-1000-00006F010000}"/>
            </a:ext>
          </a:extLst>
        </xdr:cNvPr>
        <xdr:cNvSpPr txBox="1"/>
      </xdr:nvSpPr>
      <xdr:spPr>
        <a:xfrm>
          <a:off x="7677150" y="137052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80</xdr:row>
      <xdr:rowOff>31115</xdr:rowOff>
    </xdr:from>
    <xdr:ext cx="469900" cy="255905"/>
    <xdr:sp macro="" textlink="">
      <xdr:nvSpPr>
        <xdr:cNvPr id="368" name="n_3aveValue【福祉施設】&#10;一人当たり面積">
          <a:extLst>
            <a:ext uri="{FF2B5EF4-FFF2-40B4-BE49-F238E27FC236}">
              <a16:creationId xmlns:a16="http://schemas.microsoft.com/office/drawing/2014/main" id="{00000000-0008-0000-1000-000070010000}"/>
            </a:ext>
          </a:extLst>
        </xdr:cNvPr>
        <xdr:cNvSpPr txBox="1"/>
      </xdr:nvSpPr>
      <xdr:spPr>
        <a:xfrm>
          <a:off x="6864350" y="134461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80</xdr:row>
      <xdr:rowOff>53340</xdr:rowOff>
    </xdr:from>
    <xdr:ext cx="469900" cy="256540"/>
    <xdr:sp macro="" textlink="">
      <xdr:nvSpPr>
        <xdr:cNvPr id="369" name="n_4aveValue【福祉施設】&#10;一人当たり面積">
          <a:extLst>
            <a:ext uri="{FF2B5EF4-FFF2-40B4-BE49-F238E27FC236}">
              <a16:creationId xmlns:a16="http://schemas.microsoft.com/office/drawing/2014/main" id="{00000000-0008-0000-1000-000071010000}"/>
            </a:ext>
          </a:extLst>
        </xdr:cNvPr>
        <xdr:cNvSpPr txBox="1"/>
      </xdr:nvSpPr>
      <xdr:spPr>
        <a:xfrm>
          <a:off x="6070600" y="13468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11430</xdr:rowOff>
    </xdr:from>
    <xdr:ext cx="469900" cy="255905"/>
    <xdr:sp macro="" textlink="">
      <xdr:nvSpPr>
        <xdr:cNvPr id="370" name="n_1mainValue【福祉施設】&#10;一人当たり面積">
          <a:extLst>
            <a:ext uri="{FF2B5EF4-FFF2-40B4-BE49-F238E27FC236}">
              <a16:creationId xmlns:a16="http://schemas.microsoft.com/office/drawing/2014/main" id="{00000000-0008-0000-1000-000072010000}"/>
            </a:ext>
          </a:extLst>
        </xdr:cNvPr>
        <xdr:cNvSpPr txBox="1"/>
      </xdr:nvSpPr>
      <xdr:spPr>
        <a:xfrm>
          <a:off x="8458200" y="14264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11430</xdr:rowOff>
    </xdr:from>
    <xdr:ext cx="469900" cy="255905"/>
    <xdr:sp macro="" textlink="">
      <xdr:nvSpPr>
        <xdr:cNvPr id="371" name="n_2mainValue【福祉施設】&#10;一人当たり面積">
          <a:extLst>
            <a:ext uri="{FF2B5EF4-FFF2-40B4-BE49-F238E27FC236}">
              <a16:creationId xmlns:a16="http://schemas.microsoft.com/office/drawing/2014/main" id="{00000000-0008-0000-1000-000073010000}"/>
            </a:ext>
          </a:extLst>
        </xdr:cNvPr>
        <xdr:cNvSpPr txBox="1"/>
      </xdr:nvSpPr>
      <xdr:spPr>
        <a:xfrm>
          <a:off x="7677150" y="14264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11430</xdr:rowOff>
    </xdr:from>
    <xdr:ext cx="469900" cy="255905"/>
    <xdr:sp macro="" textlink="">
      <xdr:nvSpPr>
        <xdr:cNvPr id="372" name="n_3mainValue【福祉施設】&#10;一人当たり面積">
          <a:extLst>
            <a:ext uri="{FF2B5EF4-FFF2-40B4-BE49-F238E27FC236}">
              <a16:creationId xmlns:a16="http://schemas.microsoft.com/office/drawing/2014/main" id="{00000000-0008-0000-1000-000074010000}"/>
            </a:ext>
          </a:extLst>
        </xdr:cNvPr>
        <xdr:cNvSpPr txBox="1"/>
      </xdr:nvSpPr>
      <xdr:spPr>
        <a:xfrm>
          <a:off x="6864350" y="14264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85725</xdr:rowOff>
    </xdr:from>
    <xdr:ext cx="469900" cy="255905"/>
    <xdr:sp macro="" textlink="">
      <xdr:nvSpPr>
        <xdr:cNvPr id="373" name="n_4mainValue【福祉施設】&#10;一人当たり面積">
          <a:extLst>
            <a:ext uri="{FF2B5EF4-FFF2-40B4-BE49-F238E27FC236}">
              <a16:creationId xmlns:a16="http://schemas.microsoft.com/office/drawing/2014/main" id="{00000000-0008-0000-1000-000075010000}"/>
            </a:ext>
          </a:extLst>
        </xdr:cNvPr>
        <xdr:cNvSpPr txBox="1"/>
      </xdr:nvSpPr>
      <xdr:spPr>
        <a:xfrm>
          <a:off x="6070600" y="143389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666750" y="162306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7559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27559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0685" cy="25908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397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0685" cy="256540"/>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397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0685" cy="258445"/>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397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0685" cy="259080"/>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397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384810" y="166052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1000-00008E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xdr:rowOff>
    </xdr:from>
    <xdr:to>
      <xdr:col>24</xdr:col>
      <xdr:colOff>62865</xdr:colOff>
      <xdr:row>109</xdr:row>
      <xdr:rowOff>35560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flipV="1">
          <a:off x="4177665" y="168046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7360" cy="259080"/>
    <xdr:sp macro="" textlink="">
      <xdr:nvSpPr>
        <xdr:cNvPr id="400" name="【市民会館】&#10;有形固定資産減価償却率最小値テキスト">
          <a:extLst>
            <a:ext uri="{FF2B5EF4-FFF2-40B4-BE49-F238E27FC236}">
              <a16:creationId xmlns:a16="http://schemas.microsoft.com/office/drawing/2014/main" id="{00000000-0008-0000-1000-000090010000}"/>
            </a:ext>
          </a:extLst>
        </xdr:cNvPr>
        <xdr:cNvSpPr txBox="1"/>
      </xdr:nvSpPr>
      <xdr:spPr>
        <a:xfrm>
          <a:off x="4216400" y="1838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120650</xdr:rowOff>
    </xdr:from>
    <xdr:ext cx="337820" cy="256540"/>
    <xdr:sp macro="" textlink="">
      <xdr:nvSpPr>
        <xdr:cNvPr id="402" name="【市民会館】&#10;有形固定資産減価償却率最大値テキスト">
          <a:extLst>
            <a:ext uri="{FF2B5EF4-FFF2-40B4-BE49-F238E27FC236}">
              <a16:creationId xmlns:a16="http://schemas.microsoft.com/office/drawing/2014/main" id="{00000000-0008-0000-1000-000092010000}"/>
            </a:ext>
          </a:extLst>
        </xdr:cNvPr>
        <xdr:cNvSpPr txBox="1"/>
      </xdr:nvSpPr>
      <xdr:spPr>
        <a:xfrm>
          <a:off x="4216400" y="1657985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4108450" y="1680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18415</xdr:rowOff>
    </xdr:from>
    <xdr:ext cx="402590" cy="256540"/>
    <xdr:sp macro="" textlink="">
      <xdr:nvSpPr>
        <xdr:cNvPr id="404" name="【市民会館】&#10;有形固定資産減価償却率平均値テキスト">
          <a:extLst>
            <a:ext uri="{FF2B5EF4-FFF2-40B4-BE49-F238E27FC236}">
              <a16:creationId xmlns:a16="http://schemas.microsoft.com/office/drawing/2014/main" id="{00000000-0008-0000-1000-000094010000}"/>
            </a:ext>
          </a:extLst>
        </xdr:cNvPr>
        <xdr:cNvSpPr txBox="1"/>
      </xdr:nvSpPr>
      <xdr:spPr>
        <a:xfrm>
          <a:off x="4216400" y="1767776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141605</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4127500" y="1769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33845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168910</xdr:rowOff>
    </xdr:from>
    <xdr:to>
      <xdr:col>15</xdr:col>
      <xdr:colOff>101600</xdr:colOff>
      <xdr:row>105</xdr:row>
      <xdr:rowOff>99060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2571750" y="1765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1778000" y="175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77470</xdr:rowOff>
    </xdr:from>
    <xdr:to>
      <xdr:col>6</xdr:col>
      <xdr:colOff>38100</xdr:colOff>
      <xdr:row>105</xdr:row>
      <xdr:rowOff>7620</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984250" y="1756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24511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136525</xdr:rowOff>
    </xdr:from>
    <xdr:to>
      <xdr:col>24</xdr:col>
      <xdr:colOff>114300</xdr:colOff>
      <xdr:row>103</xdr:row>
      <xdr:rowOff>66675</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4127500" y="172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159385</xdr:rowOff>
    </xdr:from>
    <xdr:ext cx="402590" cy="258445"/>
    <xdr:sp macro="" textlink="">
      <xdr:nvSpPr>
        <xdr:cNvPr id="416" name="【市民会館】&#10;有形固定資産減価償却率該当値テキスト">
          <a:extLst>
            <a:ext uri="{FF2B5EF4-FFF2-40B4-BE49-F238E27FC236}">
              <a16:creationId xmlns:a16="http://schemas.microsoft.com/office/drawing/2014/main" id="{00000000-0008-0000-1000-0000A0010000}"/>
            </a:ext>
          </a:extLst>
        </xdr:cNvPr>
        <xdr:cNvSpPr txBox="1"/>
      </xdr:nvSpPr>
      <xdr:spPr>
        <a:xfrm>
          <a:off x="4216400" y="171329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80645</xdr:rowOff>
    </xdr:from>
    <xdr:to>
      <xdr:col>20</xdr:col>
      <xdr:colOff>38100</xdr:colOff>
      <xdr:row>103</xdr:row>
      <xdr:rowOff>10795</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3384550" y="17225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102</xdr:row>
      <xdr:rowOff>132080</xdr:rowOff>
    </xdr:from>
    <xdr:to>
      <xdr:col>24</xdr:col>
      <xdr:colOff>63500</xdr:colOff>
      <xdr:row>103</xdr:row>
      <xdr:rowOff>15875</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3429000" y="17277080"/>
          <a:ext cx="7493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143510</xdr:rowOff>
    </xdr:from>
    <xdr:to>
      <xdr:col>15</xdr:col>
      <xdr:colOff>101600</xdr:colOff>
      <xdr:row>105</xdr:row>
      <xdr:rowOff>73025</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2571750" y="1763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132080</xdr:rowOff>
    </xdr:from>
    <xdr:to>
      <xdr:col>19</xdr:col>
      <xdr:colOff>171450</xdr:colOff>
      <xdr:row>105</xdr:row>
      <xdr:rowOff>22225</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flipV="1">
          <a:off x="2622550" y="17277080"/>
          <a:ext cx="80645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107315</xdr:rowOff>
    </xdr:from>
    <xdr:to>
      <xdr:col>10</xdr:col>
      <xdr:colOff>165100</xdr:colOff>
      <xdr:row>105</xdr:row>
      <xdr:rowOff>37465</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778000" y="175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158115</xdr:rowOff>
    </xdr:from>
    <xdr:to>
      <xdr:col>15</xdr:col>
      <xdr:colOff>50800</xdr:colOff>
      <xdr:row>105</xdr:row>
      <xdr:rowOff>22225</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828800" y="1764601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71120</xdr:rowOff>
    </xdr:from>
    <xdr:to>
      <xdr:col>6</xdr:col>
      <xdr:colOff>38100</xdr:colOff>
      <xdr:row>105</xdr:row>
      <xdr:rowOff>1270</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98425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104</xdr:row>
      <xdr:rowOff>121920</xdr:rowOff>
    </xdr:from>
    <xdr:to>
      <xdr:col>10</xdr:col>
      <xdr:colOff>114300</xdr:colOff>
      <xdr:row>104</xdr:row>
      <xdr:rowOff>158115</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028700" y="1760982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109220</xdr:rowOff>
    </xdr:from>
    <xdr:ext cx="402590" cy="256540"/>
    <xdr:sp macro="" textlink="">
      <xdr:nvSpPr>
        <xdr:cNvPr id="425" name="n_1aveValue【市民会館】&#10;有形固定資産減価償却率">
          <a:extLst>
            <a:ext uri="{FF2B5EF4-FFF2-40B4-BE49-F238E27FC236}">
              <a16:creationId xmlns:a16="http://schemas.microsoft.com/office/drawing/2014/main" id="{00000000-0008-0000-1000-0000A9010000}"/>
            </a:ext>
          </a:extLst>
        </xdr:cNvPr>
        <xdr:cNvSpPr txBox="1"/>
      </xdr:nvSpPr>
      <xdr:spPr>
        <a:xfrm>
          <a:off x="3239135" y="17768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90170</xdr:rowOff>
    </xdr:from>
    <xdr:ext cx="402590" cy="259080"/>
    <xdr:sp macro="" textlink="">
      <xdr:nvSpPr>
        <xdr:cNvPr id="426" name="n_2aveValue【市民会館】&#10;有形固定資産減価償却率">
          <a:extLst>
            <a:ext uri="{FF2B5EF4-FFF2-40B4-BE49-F238E27FC236}">
              <a16:creationId xmlns:a16="http://schemas.microsoft.com/office/drawing/2014/main" id="{00000000-0008-0000-1000-0000AA010000}"/>
            </a:ext>
          </a:extLst>
        </xdr:cNvPr>
        <xdr:cNvSpPr txBox="1"/>
      </xdr:nvSpPr>
      <xdr:spPr>
        <a:xfrm>
          <a:off x="2439035" y="17749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8255</xdr:rowOff>
    </xdr:from>
    <xdr:ext cx="402590" cy="256540"/>
    <xdr:sp macro="" textlink="">
      <xdr:nvSpPr>
        <xdr:cNvPr id="427" name="n_3aveValue【市民会館】&#10;有形固定資産減価償却率">
          <a:extLst>
            <a:ext uri="{FF2B5EF4-FFF2-40B4-BE49-F238E27FC236}">
              <a16:creationId xmlns:a16="http://schemas.microsoft.com/office/drawing/2014/main" id="{00000000-0008-0000-1000-0000AB010000}"/>
            </a:ext>
          </a:extLst>
        </xdr:cNvPr>
        <xdr:cNvSpPr txBox="1"/>
      </xdr:nvSpPr>
      <xdr:spPr>
        <a:xfrm>
          <a:off x="1645285" y="17324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170180</xdr:rowOff>
    </xdr:from>
    <xdr:ext cx="405130" cy="259080"/>
    <xdr:sp macro="" textlink="">
      <xdr:nvSpPr>
        <xdr:cNvPr id="428" name="n_4aveValue【市民会館】&#10;有形固定資産減価償却率">
          <a:extLst>
            <a:ext uri="{FF2B5EF4-FFF2-40B4-BE49-F238E27FC236}">
              <a16:creationId xmlns:a16="http://schemas.microsoft.com/office/drawing/2014/main" id="{00000000-0008-0000-1000-0000AC010000}"/>
            </a:ext>
          </a:extLst>
        </xdr:cNvPr>
        <xdr:cNvSpPr txBox="1"/>
      </xdr:nvSpPr>
      <xdr:spPr>
        <a:xfrm>
          <a:off x="851535" y="17658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27305</xdr:rowOff>
    </xdr:from>
    <xdr:ext cx="402590" cy="259080"/>
    <xdr:sp macro="" textlink="">
      <xdr:nvSpPr>
        <xdr:cNvPr id="429" name="n_1mainValue【市民会館】&#10;有形固定資産減価償却率">
          <a:extLst>
            <a:ext uri="{FF2B5EF4-FFF2-40B4-BE49-F238E27FC236}">
              <a16:creationId xmlns:a16="http://schemas.microsoft.com/office/drawing/2014/main" id="{00000000-0008-0000-1000-0000AD010000}"/>
            </a:ext>
          </a:extLst>
        </xdr:cNvPr>
        <xdr:cNvSpPr txBox="1"/>
      </xdr:nvSpPr>
      <xdr:spPr>
        <a:xfrm>
          <a:off x="3239135" y="17000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89535</xdr:rowOff>
    </xdr:from>
    <xdr:ext cx="402590" cy="256540"/>
    <xdr:sp macro="" textlink="">
      <xdr:nvSpPr>
        <xdr:cNvPr id="430" name="n_2mainValue【市民会館】&#10;有形固定資産減価償却率">
          <a:extLst>
            <a:ext uri="{FF2B5EF4-FFF2-40B4-BE49-F238E27FC236}">
              <a16:creationId xmlns:a16="http://schemas.microsoft.com/office/drawing/2014/main" id="{00000000-0008-0000-1000-0000AE010000}"/>
            </a:ext>
          </a:extLst>
        </xdr:cNvPr>
        <xdr:cNvSpPr txBox="1"/>
      </xdr:nvSpPr>
      <xdr:spPr>
        <a:xfrm>
          <a:off x="2439035" y="174059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29210</xdr:rowOff>
    </xdr:from>
    <xdr:ext cx="402590" cy="256540"/>
    <xdr:sp macro="" textlink="">
      <xdr:nvSpPr>
        <xdr:cNvPr id="431" name="n_3mainValue【市民会館】&#10;有形固定資産減価償却率">
          <a:extLst>
            <a:ext uri="{FF2B5EF4-FFF2-40B4-BE49-F238E27FC236}">
              <a16:creationId xmlns:a16="http://schemas.microsoft.com/office/drawing/2014/main" id="{00000000-0008-0000-1000-0000AF010000}"/>
            </a:ext>
          </a:extLst>
        </xdr:cNvPr>
        <xdr:cNvSpPr txBox="1"/>
      </xdr:nvSpPr>
      <xdr:spPr>
        <a:xfrm>
          <a:off x="1645285" y="1768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103</xdr:row>
      <xdr:rowOff>17780</xdr:rowOff>
    </xdr:from>
    <xdr:ext cx="405130" cy="256540"/>
    <xdr:sp macro="" textlink="">
      <xdr:nvSpPr>
        <xdr:cNvPr id="432" name="n_4mainValue【市民会館】&#10;有形固定資産減価償却率">
          <a:extLst>
            <a:ext uri="{FF2B5EF4-FFF2-40B4-BE49-F238E27FC236}">
              <a16:creationId xmlns:a16="http://schemas.microsoft.com/office/drawing/2014/main" id="{00000000-0008-0000-1000-0000B0010000}"/>
            </a:ext>
          </a:extLst>
        </xdr:cNvPr>
        <xdr:cNvSpPr txBox="1"/>
      </xdr:nvSpPr>
      <xdr:spPr>
        <a:xfrm>
          <a:off x="851535" y="173342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1" name="テキスト ボックス 440">
          <a:extLst>
            <a:ext uri="{FF2B5EF4-FFF2-40B4-BE49-F238E27FC236}">
              <a16:creationId xmlns:a16="http://schemas.microsoft.com/office/drawing/2014/main" id="{00000000-0008-0000-1000-0000B9010000}"/>
            </a:ext>
          </a:extLst>
        </xdr:cNvPr>
        <xdr:cNvSpPr txBox="1"/>
      </xdr:nvSpPr>
      <xdr:spPr>
        <a:xfrm>
          <a:off x="591820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820"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5527040" y="18107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820" cy="25908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5527040" y="17650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820"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552704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820"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5527040" y="16736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552704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1000-0000C5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69215</xdr:rowOff>
    </xdr:from>
    <xdr:to>
      <xdr:col>54</xdr:col>
      <xdr:colOff>171450</xdr:colOff>
      <xdr:row>108</xdr:row>
      <xdr:rowOff>53340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flipV="1">
          <a:off x="9429750" y="170427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7360" cy="259080"/>
    <xdr:sp macro="" textlink="">
      <xdr:nvSpPr>
        <xdr:cNvPr id="455" name="【市民会館】&#10;一人当たり面積最小値テキスト">
          <a:extLst>
            <a:ext uri="{FF2B5EF4-FFF2-40B4-BE49-F238E27FC236}">
              <a16:creationId xmlns:a16="http://schemas.microsoft.com/office/drawing/2014/main" id="{00000000-0008-0000-1000-0000C7010000}"/>
            </a:ext>
          </a:extLst>
        </xdr:cNvPr>
        <xdr:cNvSpPr txBox="1"/>
      </xdr:nvSpPr>
      <xdr:spPr>
        <a:xfrm>
          <a:off x="9467850" y="18230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9359900" y="18227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7360" cy="259080"/>
    <xdr:sp macro="" textlink="">
      <xdr:nvSpPr>
        <xdr:cNvPr id="457" name="【市民会館】&#10;一人当たり面積最大値テキスト">
          <a:extLst>
            <a:ext uri="{FF2B5EF4-FFF2-40B4-BE49-F238E27FC236}">
              <a16:creationId xmlns:a16="http://schemas.microsoft.com/office/drawing/2014/main" id="{00000000-0008-0000-1000-0000C9010000}"/>
            </a:ext>
          </a:extLst>
        </xdr:cNvPr>
        <xdr:cNvSpPr txBox="1"/>
      </xdr:nvSpPr>
      <xdr:spPr>
        <a:xfrm>
          <a:off x="9467850" y="168179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9359900" y="1704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119380</xdr:rowOff>
    </xdr:from>
    <xdr:ext cx="467360" cy="259080"/>
    <xdr:sp macro="" textlink="">
      <xdr:nvSpPr>
        <xdr:cNvPr id="459" name="【市民会館】&#10;一人当たり面積平均値テキスト">
          <a:extLst>
            <a:ext uri="{FF2B5EF4-FFF2-40B4-BE49-F238E27FC236}">
              <a16:creationId xmlns:a16="http://schemas.microsoft.com/office/drawing/2014/main" id="{00000000-0008-0000-1000-0000CB010000}"/>
            </a:ext>
          </a:extLst>
        </xdr:cNvPr>
        <xdr:cNvSpPr txBox="1"/>
      </xdr:nvSpPr>
      <xdr:spPr>
        <a:xfrm>
          <a:off x="9467850" y="1777873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96520</xdr:rowOff>
    </xdr:from>
    <xdr:to>
      <xdr:col>55</xdr:col>
      <xdr:colOff>50800</xdr:colOff>
      <xdr:row>107</xdr:row>
      <xdr:rowOff>26670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9398000" y="1792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102870</xdr:rowOff>
    </xdr:from>
    <xdr:to>
      <xdr:col>50</xdr:col>
      <xdr:colOff>165100</xdr:colOff>
      <xdr:row>107</xdr:row>
      <xdr:rowOff>33020</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8636000" y="1793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100965</xdr:rowOff>
    </xdr:from>
    <xdr:to>
      <xdr:col>46</xdr:col>
      <xdr:colOff>38100</xdr:colOff>
      <xdr:row>107</xdr:row>
      <xdr:rowOff>31115</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7842250" y="17931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80010</xdr:rowOff>
    </xdr:from>
    <xdr:to>
      <xdr:col>41</xdr:col>
      <xdr:colOff>101600</xdr:colOff>
      <xdr:row>107</xdr:row>
      <xdr:rowOff>10160</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7029450" y="1791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100965</xdr:rowOff>
    </xdr:from>
    <xdr:to>
      <xdr:col>36</xdr:col>
      <xdr:colOff>165100</xdr:colOff>
      <xdr:row>107</xdr:row>
      <xdr:rowOff>31115</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6235700" y="17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6908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86995</xdr:rowOff>
    </xdr:from>
    <xdr:to>
      <xdr:col>55</xdr:col>
      <xdr:colOff>50800</xdr:colOff>
      <xdr:row>108</xdr:row>
      <xdr:rowOff>17780</xdr:rowOff>
    </xdr:to>
    <xdr:sp macro="" textlink="">
      <xdr:nvSpPr>
        <xdr:cNvPr id="470" name="楕円 469">
          <a:extLst>
            <a:ext uri="{FF2B5EF4-FFF2-40B4-BE49-F238E27FC236}">
              <a16:creationId xmlns:a16="http://schemas.microsoft.com/office/drawing/2014/main" id="{00000000-0008-0000-1000-0000D6010000}"/>
            </a:ext>
          </a:extLst>
        </xdr:cNvPr>
        <xdr:cNvSpPr/>
      </xdr:nvSpPr>
      <xdr:spPr>
        <a:xfrm>
          <a:off x="9398000" y="180892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1905</xdr:rowOff>
    </xdr:from>
    <xdr:ext cx="467360" cy="259080"/>
    <xdr:sp macro="" textlink="">
      <xdr:nvSpPr>
        <xdr:cNvPr id="471" name="【市民会館】&#10;一人当たり面積該当値テキスト">
          <a:extLst>
            <a:ext uri="{FF2B5EF4-FFF2-40B4-BE49-F238E27FC236}">
              <a16:creationId xmlns:a16="http://schemas.microsoft.com/office/drawing/2014/main" id="{00000000-0008-0000-1000-0000D7010000}"/>
            </a:ext>
          </a:extLst>
        </xdr:cNvPr>
        <xdr:cNvSpPr txBox="1"/>
      </xdr:nvSpPr>
      <xdr:spPr>
        <a:xfrm>
          <a:off x="9467850" y="180041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86995</xdr:rowOff>
    </xdr:from>
    <xdr:to>
      <xdr:col>50</xdr:col>
      <xdr:colOff>165100</xdr:colOff>
      <xdr:row>108</xdr:row>
      <xdr:rowOff>17780</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8636000" y="1808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137795</xdr:rowOff>
    </xdr:from>
    <xdr:to>
      <xdr:col>55</xdr:col>
      <xdr:colOff>0</xdr:colOff>
      <xdr:row>107</xdr:row>
      <xdr:rowOff>137795</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8686800" y="1814004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89535</xdr:rowOff>
    </xdr:from>
    <xdr:to>
      <xdr:col>46</xdr:col>
      <xdr:colOff>38100</xdr:colOff>
      <xdr:row>108</xdr:row>
      <xdr:rowOff>19685</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7842250" y="18091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107</xdr:row>
      <xdr:rowOff>137795</xdr:rowOff>
    </xdr:from>
    <xdr:to>
      <xdr:col>50</xdr:col>
      <xdr:colOff>114300</xdr:colOff>
      <xdr:row>107</xdr:row>
      <xdr:rowOff>140335</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flipV="1">
          <a:off x="7886700" y="1814004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89535</xdr:rowOff>
    </xdr:from>
    <xdr:to>
      <xdr:col>41</xdr:col>
      <xdr:colOff>101600</xdr:colOff>
      <xdr:row>108</xdr:row>
      <xdr:rowOff>19685</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7029450" y="180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140335</xdr:rowOff>
    </xdr:from>
    <xdr:to>
      <xdr:col>45</xdr:col>
      <xdr:colOff>171450</xdr:colOff>
      <xdr:row>107</xdr:row>
      <xdr:rowOff>140335</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a:off x="7080250" y="181425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89535</xdr:rowOff>
    </xdr:from>
    <xdr:to>
      <xdr:col>36</xdr:col>
      <xdr:colOff>165100</xdr:colOff>
      <xdr:row>108</xdr:row>
      <xdr:rowOff>19685</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6235700" y="180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140335</xdr:rowOff>
    </xdr:from>
    <xdr:to>
      <xdr:col>41</xdr:col>
      <xdr:colOff>50800</xdr:colOff>
      <xdr:row>107</xdr:row>
      <xdr:rowOff>140335</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6286500" y="181425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49530</xdr:rowOff>
    </xdr:from>
    <xdr:ext cx="469900" cy="259080"/>
    <xdr:sp macro="" textlink="">
      <xdr:nvSpPr>
        <xdr:cNvPr id="480" name="n_1aveValue【市民会館】&#10;一人当たり面積">
          <a:extLst>
            <a:ext uri="{FF2B5EF4-FFF2-40B4-BE49-F238E27FC236}">
              <a16:creationId xmlns:a16="http://schemas.microsoft.com/office/drawing/2014/main" id="{00000000-0008-0000-1000-0000E0010000}"/>
            </a:ext>
          </a:extLst>
        </xdr:cNvPr>
        <xdr:cNvSpPr txBox="1"/>
      </xdr:nvSpPr>
      <xdr:spPr>
        <a:xfrm>
          <a:off x="8458200" y="17708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47625</xdr:rowOff>
    </xdr:from>
    <xdr:ext cx="469900" cy="259080"/>
    <xdr:sp macro="" textlink="">
      <xdr:nvSpPr>
        <xdr:cNvPr id="481" name="n_2aveValue【市民会館】&#10;一人当たり面積">
          <a:extLst>
            <a:ext uri="{FF2B5EF4-FFF2-40B4-BE49-F238E27FC236}">
              <a16:creationId xmlns:a16="http://schemas.microsoft.com/office/drawing/2014/main" id="{00000000-0008-0000-1000-0000E1010000}"/>
            </a:ext>
          </a:extLst>
        </xdr:cNvPr>
        <xdr:cNvSpPr txBox="1"/>
      </xdr:nvSpPr>
      <xdr:spPr>
        <a:xfrm>
          <a:off x="7677150" y="1770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26670</xdr:rowOff>
    </xdr:from>
    <xdr:ext cx="469900" cy="259080"/>
    <xdr:sp macro="" textlink="">
      <xdr:nvSpPr>
        <xdr:cNvPr id="482" name="n_3aveValue【市民会館】&#10;一人当たり面積">
          <a:extLst>
            <a:ext uri="{FF2B5EF4-FFF2-40B4-BE49-F238E27FC236}">
              <a16:creationId xmlns:a16="http://schemas.microsoft.com/office/drawing/2014/main" id="{00000000-0008-0000-1000-0000E2010000}"/>
            </a:ext>
          </a:extLst>
        </xdr:cNvPr>
        <xdr:cNvSpPr txBox="1"/>
      </xdr:nvSpPr>
      <xdr:spPr>
        <a:xfrm>
          <a:off x="6864350" y="17686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47625</xdr:rowOff>
    </xdr:from>
    <xdr:ext cx="469900" cy="259080"/>
    <xdr:sp macro="" textlink="">
      <xdr:nvSpPr>
        <xdr:cNvPr id="483" name="n_4aveValue【市民会館】&#10;一人当たり面積">
          <a:extLst>
            <a:ext uri="{FF2B5EF4-FFF2-40B4-BE49-F238E27FC236}">
              <a16:creationId xmlns:a16="http://schemas.microsoft.com/office/drawing/2014/main" id="{00000000-0008-0000-1000-0000E3010000}"/>
            </a:ext>
          </a:extLst>
        </xdr:cNvPr>
        <xdr:cNvSpPr txBox="1"/>
      </xdr:nvSpPr>
      <xdr:spPr>
        <a:xfrm>
          <a:off x="6070600" y="1770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8255</xdr:rowOff>
    </xdr:from>
    <xdr:ext cx="469900" cy="256540"/>
    <xdr:sp macro="" textlink="">
      <xdr:nvSpPr>
        <xdr:cNvPr id="484" name="n_1mainValue【市民会館】&#10;一人当たり面積">
          <a:extLst>
            <a:ext uri="{FF2B5EF4-FFF2-40B4-BE49-F238E27FC236}">
              <a16:creationId xmlns:a16="http://schemas.microsoft.com/office/drawing/2014/main" id="{00000000-0008-0000-1000-0000E4010000}"/>
            </a:ext>
          </a:extLst>
        </xdr:cNvPr>
        <xdr:cNvSpPr txBox="1"/>
      </xdr:nvSpPr>
      <xdr:spPr>
        <a:xfrm>
          <a:off x="8458200" y="181819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10795</xdr:rowOff>
    </xdr:from>
    <xdr:ext cx="469900" cy="258445"/>
    <xdr:sp macro="" textlink="">
      <xdr:nvSpPr>
        <xdr:cNvPr id="485" name="n_2mainValue【市民会館】&#10;一人当たり面積">
          <a:extLst>
            <a:ext uri="{FF2B5EF4-FFF2-40B4-BE49-F238E27FC236}">
              <a16:creationId xmlns:a16="http://schemas.microsoft.com/office/drawing/2014/main" id="{00000000-0008-0000-1000-0000E5010000}"/>
            </a:ext>
          </a:extLst>
        </xdr:cNvPr>
        <xdr:cNvSpPr txBox="1"/>
      </xdr:nvSpPr>
      <xdr:spPr>
        <a:xfrm>
          <a:off x="7677150" y="18184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10795</xdr:rowOff>
    </xdr:from>
    <xdr:ext cx="469900" cy="258445"/>
    <xdr:sp macro="" textlink="">
      <xdr:nvSpPr>
        <xdr:cNvPr id="486" name="n_3mainValue【市民会館】&#10;一人当たり面積">
          <a:extLst>
            <a:ext uri="{FF2B5EF4-FFF2-40B4-BE49-F238E27FC236}">
              <a16:creationId xmlns:a16="http://schemas.microsoft.com/office/drawing/2014/main" id="{00000000-0008-0000-1000-0000E6010000}"/>
            </a:ext>
          </a:extLst>
        </xdr:cNvPr>
        <xdr:cNvSpPr txBox="1"/>
      </xdr:nvSpPr>
      <xdr:spPr>
        <a:xfrm>
          <a:off x="6864350" y="18184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10795</xdr:rowOff>
    </xdr:from>
    <xdr:ext cx="469900" cy="258445"/>
    <xdr:sp macro="" textlink="">
      <xdr:nvSpPr>
        <xdr:cNvPr id="487" name="n_4mainValue【市民会館】&#10;一人当たり面積">
          <a:extLst>
            <a:ext uri="{FF2B5EF4-FFF2-40B4-BE49-F238E27FC236}">
              <a16:creationId xmlns:a16="http://schemas.microsoft.com/office/drawing/2014/main" id="{00000000-0008-0000-1000-0000E7010000}"/>
            </a:ext>
          </a:extLst>
        </xdr:cNvPr>
        <xdr:cNvSpPr txBox="1"/>
      </xdr:nvSpPr>
      <xdr:spPr>
        <a:xfrm>
          <a:off x="6070600" y="18184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75565</xdr:rowOff>
    </xdr:from>
    <xdr:to>
      <xdr:col>90</xdr:col>
      <xdr:colOff>25400</xdr:colOff>
      <xdr:row>28</xdr:row>
      <xdr:rowOff>24765</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132715</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132715</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132715</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81915</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75565</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4790"/>
    <xdr:sp macro="" textlink="">
      <xdr:nvSpPr>
        <xdr:cNvPr id="496" name="テキスト ボックス 495">
          <a:extLst>
            <a:ext uri="{FF2B5EF4-FFF2-40B4-BE49-F238E27FC236}">
              <a16:creationId xmlns:a16="http://schemas.microsoft.com/office/drawing/2014/main" id="{00000000-0008-0000-1000-0000F0010000}"/>
            </a:ext>
          </a:extLst>
        </xdr:cNvPr>
        <xdr:cNvSpPr txBox="1"/>
      </xdr:nvSpPr>
      <xdr:spPr>
        <a:xfrm>
          <a:off x="11169650" y="50330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75565</xdr:rowOff>
    </xdr:from>
    <xdr:to>
      <xdr:col>89</xdr:col>
      <xdr:colOff>171450</xdr:colOff>
      <xdr:row>44</xdr:row>
      <xdr:rowOff>75565</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8445"/>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0797540" y="7317740"/>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171450</xdr:colOff>
      <xdr:row>42</xdr:row>
      <xdr:rowOff>38100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1207750" y="7082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5905"/>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0797540" y="694436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590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0842625" y="657034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132715</xdr:rowOff>
    </xdr:from>
    <xdr:to>
      <xdr:col>89</xdr:col>
      <xdr:colOff>171450</xdr:colOff>
      <xdr:row>37</xdr:row>
      <xdr:rowOff>132715</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1207750" y="6339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0685" cy="257175"/>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0842625" y="62014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171450</xdr:colOff>
      <xdr:row>35</xdr:row>
      <xdr:rowOff>95250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1207750" y="5966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0685" cy="25781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0842625" y="58280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171450</xdr:colOff>
      <xdr:row>33</xdr:row>
      <xdr:rowOff>56515</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1207750" y="5592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85725</xdr:rowOff>
    </xdr:from>
    <xdr:ext cx="400685" cy="25590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0842625" y="5454015"/>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5905"/>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0906760" y="508127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75565</xdr:rowOff>
    </xdr:to>
    <xdr:sp macro="" textlink="">
      <xdr:nvSpPr>
        <xdr:cNvPr id="511" name="【一般廃棄物処理施設】&#10;有形固定資産減価償却率グラフ枠">
          <a:extLst>
            <a:ext uri="{FF2B5EF4-FFF2-40B4-BE49-F238E27FC236}">
              <a16:creationId xmlns:a16="http://schemas.microsoft.com/office/drawing/2014/main" id="{00000000-0008-0000-1000-0000FF010000}"/>
            </a:ext>
          </a:extLst>
        </xdr:cNvPr>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xdr:rowOff>
    </xdr:from>
    <xdr:to>
      <xdr:col>85</xdr:col>
      <xdr:colOff>126365</xdr:colOff>
      <xdr:row>41</xdr:row>
      <xdr:rowOff>138430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4699615" y="5541645"/>
          <a:ext cx="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142875</xdr:rowOff>
    </xdr:from>
    <xdr:ext cx="402590" cy="255905"/>
    <xdr:sp macro="" textlink="">
      <xdr:nvSpPr>
        <xdr:cNvPr id="513" name="【一般廃棄物処理施設】&#10;有形固定資産減価償却率最小値テキスト">
          <a:extLst>
            <a:ext uri="{FF2B5EF4-FFF2-40B4-BE49-F238E27FC236}">
              <a16:creationId xmlns:a16="http://schemas.microsoft.com/office/drawing/2014/main" id="{00000000-0008-0000-1000-000001020000}"/>
            </a:ext>
          </a:extLst>
        </xdr:cNvPr>
        <xdr:cNvSpPr txBox="1"/>
      </xdr:nvSpPr>
      <xdr:spPr>
        <a:xfrm>
          <a:off x="14738350" y="701992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138430</xdr:rowOff>
    </xdr:from>
    <xdr:to>
      <xdr:col>86</xdr:col>
      <xdr:colOff>25400</xdr:colOff>
      <xdr:row>41</xdr:row>
      <xdr:rowOff>138430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4611350" y="7015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123825</xdr:rowOff>
    </xdr:from>
    <xdr:ext cx="402590" cy="258445"/>
    <xdr:sp macro="" textlink="">
      <xdr:nvSpPr>
        <xdr:cNvPr id="515" name="【一般廃棄物処理施設】&#10;有形固定資産減価償却率最大値テキスト">
          <a:extLst>
            <a:ext uri="{FF2B5EF4-FFF2-40B4-BE49-F238E27FC236}">
              <a16:creationId xmlns:a16="http://schemas.microsoft.com/office/drawing/2014/main" id="{00000000-0008-0000-1000-000003020000}"/>
            </a:ext>
          </a:extLst>
        </xdr:cNvPr>
        <xdr:cNvSpPr txBox="1"/>
      </xdr:nvSpPr>
      <xdr:spPr>
        <a:xfrm>
          <a:off x="14738350" y="53244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4611350" y="554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48260</xdr:rowOff>
    </xdr:from>
    <xdr:ext cx="402590" cy="255905"/>
    <xdr:sp macro="" textlink="">
      <xdr:nvSpPr>
        <xdr:cNvPr id="517" name="【一般廃棄物処理施設】&#10;有形固定資産減価償却率平均値テキスト">
          <a:extLst>
            <a:ext uri="{FF2B5EF4-FFF2-40B4-BE49-F238E27FC236}">
              <a16:creationId xmlns:a16="http://schemas.microsoft.com/office/drawing/2014/main" id="{00000000-0008-0000-1000-000005020000}"/>
            </a:ext>
          </a:extLst>
        </xdr:cNvPr>
        <xdr:cNvSpPr txBox="1"/>
      </xdr:nvSpPr>
      <xdr:spPr>
        <a:xfrm>
          <a:off x="14738350" y="6254750"/>
          <a:ext cx="4025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24765</xdr:rowOff>
    </xdr:from>
    <xdr:to>
      <xdr:col>85</xdr:col>
      <xdr:colOff>171450</xdr:colOff>
      <xdr:row>38</xdr:row>
      <xdr:rowOff>127000</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4649450" y="639889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78740</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3887450" y="63557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139065</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1000-000008020000}"/>
            </a:ext>
          </a:extLst>
        </xdr:cNvPr>
        <xdr:cNvSpPr/>
      </xdr:nvSpPr>
      <xdr:spPr>
        <a:xfrm>
          <a:off x="13093700" y="63455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22860</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2299950" y="622935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62865</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1487150" y="6269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654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452880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59460" cy="256540"/>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37668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654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29730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73660</xdr:rowOff>
    </xdr:from>
    <xdr:ext cx="762000" cy="25654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21729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59460" cy="25654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13665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144780</xdr:rowOff>
    </xdr:from>
    <xdr:to>
      <xdr:col>85</xdr:col>
      <xdr:colOff>171450</xdr:colOff>
      <xdr:row>39</xdr:row>
      <xdr:rowOff>74930</xdr:rowOff>
    </xdr:to>
    <xdr:sp macro="" textlink="">
      <xdr:nvSpPr>
        <xdr:cNvPr id="528" name="楕円 527">
          <a:extLst>
            <a:ext uri="{FF2B5EF4-FFF2-40B4-BE49-F238E27FC236}">
              <a16:creationId xmlns:a16="http://schemas.microsoft.com/office/drawing/2014/main" id="{00000000-0008-0000-1000-000010020000}"/>
            </a:ext>
          </a:extLst>
        </xdr:cNvPr>
        <xdr:cNvSpPr/>
      </xdr:nvSpPr>
      <xdr:spPr>
        <a:xfrm>
          <a:off x="14649450" y="65189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123825</xdr:rowOff>
    </xdr:from>
    <xdr:ext cx="402590" cy="258445"/>
    <xdr:sp macro="" textlink="">
      <xdr:nvSpPr>
        <xdr:cNvPr id="529" name="【一般廃棄物処理施設】&#10;有形固定資産減価償却率該当値テキスト">
          <a:extLst>
            <a:ext uri="{FF2B5EF4-FFF2-40B4-BE49-F238E27FC236}">
              <a16:creationId xmlns:a16="http://schemas.microsoft.com/office/drawing/2014/main" id="{00000000-0008-0000-1000-000011020000}"/>
            </a:ext>
          </a:extLst>
        </xdr:cNvPr>
        <xdr:cNvSpPr txBox="1"/>
      </xdr:nvSpPr>
      <xdr:spPr>
        <a:xfrm>
          <a:off x="14738350" y="64979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530" name="楕円 529">
          <a:extLst>
            <a:ext uri="{FF2B5EF4-FFF2-40B4-BE49-F238E27FC236}">
              <a16:creationId xmlns:a16="http://schemas.microsoft.com/office/drawing/2014/main" id="{00000000-0008-0000-1000-000012020000}"/>
            </a:ext>
          </a:extLst>
        </xdr:cNvPr>
        <xdr:cNvSpPr/>
      </xdr:nvSpPr>
      <xdr:spPr>
        <a:xfrm>
          <a:off x="1388745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155575</xdr:rowOff>
    </xdr:from>
    <xdr:to>
      <xdr:col>85</xdr:col>
      <xdr:colOff>127000</xdr:colOff>
      <xdr:row>39</xdr:row>
      <xdr:rowOff>24130</xdr:rowOff>
    </xdr:to>
    <xdr:cxnSp macro="">
      <xdr:nvCxnSpPr>
        <xdr:cNvPr id="531" name="直線コネクタ 530">
          <a:extLst>
            <a:ext uri="{FF2B5EF4-FFF2-40B4-BE49-F238E27FC236}">
              <a16:creationId xmlns:a16="http://schemas.microsoft.com/office/drawing/2014/main" id="{00000000-0008-0000-1000-000013020000}"/>
            </a:ext>
          </a:extLst>
        </xdr:cNvPr>
        <xdr:cNvCxnSpPr/>
      </xdr:nvCxnSpPr>
      <xdr:spPr>
        <a:xfrm>
          <a:off x="13938250" y="652970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51435</xdr:rowOff>
    </xdr:from>
    <xdr:to>
      <xdr:col>76</xdr:col>
      <xdr:colOff>165100</xdr:colOff>
      <xdr:row>38</xdr:row>
      <xdr:rowOff>153670</xdr:rowOff>
    </xdr:to>
    <xdr:sp macro="" textlink="">
      <xdr:nvSpPr>
        <xdr:cNvPr id="532" name="楕円 531">
          <a:extLst>
            <a:ext uri="{FF2B5EF4-FFF2-40B4-BE49-F238E27FC236}">
              <a16:creationId xmlns:a16="http://schemas.microsoft.com/office/drawing/2014/main" id="{00000000-0008-0000-1000-000014020000}"/>
            </a:ext>
          </a:extLst>
        </xdr:cNvPr>
        <xdr:cNvSpPr/>
      </xdr:nvSpPr>
      <xdr:spPr>
        <a:xfrm>
          <a:off x="13093700" y="6425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155575</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3144500" y="6477000"/>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107950</xdr:rowOff>
    </xdr:to>
    <xdr:sp macro="" textlink="">
      <xdr:nvSpPr>
        <xdr:cNvPr id="534" name="楕円 533">
          <a:extLst>
            <a:ext uri="{FF2B5EF4-FFF2-40B4-BE49-F238E27FC236}">
              <a16:creationId xmlns:a16="http://schemas.microsoft.com/office/drawing/2014/main" id="{00000000-0008-0000-1000-000016020000}"/>
            </a:ext>
          </a:extLst>
        </xdr:cNvPr>
        <xdr:cNvSpPr/>
      </xdr:nvSpPr>
      <xdr:spPr>
        <a:xfrm>
          <a:off x="12299950" y="63798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38</xdr:row>
      <xdr:rowOff>56515</xdr:rowOff>
    </xdr:from>
    <xdr:to>
      <xdr:col>76</xdr:col>
      <xdr:colOff>114300</xdr:colOff>
      <xdr:row>38</xdr:row>
      <xdr:rowOff>102870</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a:off x="12344400" y="643064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135255</xdr:rowOff>
    </xdr:from>
    <xdr:to>
      <xdr:col>67</xdr:col>
      <xdr:colOff>101600</xdr:colOff>
      <xdr:row>38</xdr:row>
      <xdr:rowOff>66040</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1487150" y="63417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xdr:rowOff>
    </xdr:from>
    <xdr:to>
      <xdr:col>71</xdr:col>
      <xdr:colOff>171450</xdr:colOff>
      <xdr:row>38</xdr:row>
      <xdr:rowOff>56515</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1537950" y="638937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95885</xdr:rowOff>
    </xdr:from>
    <xdr:ext cx="402590" cy="258445"/>
    <xdr:sp macro="" textlink="">
      <xdr:nvSpPr>
        <xdr:cNvPr id="538" name="n_1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3742035" y="61347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85725</xdr:rowOff>
    </xdr:from>
    <xdr:ext cx="402590" cy="255905"/>
    <xdr:sp macro="" textlink="">
      <xdr:nvSpPr>
        <xdr:cNvPr id="539" name="n_2ave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2960985" y="612457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141605</xdr:rowOff>
    </xdr:from>
    <xdr:ext cx="405130" cy="255905"/>
    <xdr:sp macro="" textlink="">
      <xdr:nvSpPr>
        <xdr:cNvPr id="540" name="n_3ave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2167235" y="60128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10160</xdr:rowOff>
    </xdr:from>
    <xdr:ext cx="402590" cy="255905"/>
    <xdr:sp macro="" textlink="">
      <xdr:nvSpPr>
        <xdr:cNvPr id="541" name="n_4ave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1354435" y="604901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26035</xdr:rowOff>
    </xdr:from>
    <xdr:ext cx="402590" cy="258445"/>
    <xdr:sp macro="" textlink="">
      <xdr:nvSpPr>
        <xdr:cNvPr id="542" name="n_1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3742035" y="65678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144145</xdr:rowOff>
    </xdr:from>
    <xdr:ext cx="402590" cy="255905"/>
    <xdr:sp macro="" textlink="">
      <xdr:nvSpPr>
        <xdr:cNvPr id="543" name="n_2main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2960985" y="651827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98425</xdr:rowOff>
    </xdr:from>
    <xdr:ext cx="405130" cy="258445"/>
    <xdr:sp macro="" textlink="">
      <xdr:nvSpPr>
        <xdr:cNvPr id="544" name="n_3main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2167235" y="6472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56515</xdr:rowOff>
    </xdr:from>
    <xdr:ext cx="402590" cy="258445"/>
    <xdr:sp macro="" textlink="">
      <xdr:nvSpPr>
        <xdr:cNvPr id="545" name="n_4main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1354435" y="64306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75565</xdr:rowOff>
    </xdr:from>
    <xdr:to>
      <xdr:col>120</xdr:col>
      <xdr:colOff>152400</xdr:colOff>
      <xdr:row>28</xdr:row>
      <xdr:rowOff>24765</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132715</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132715</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132715</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81915</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75565</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4790"/>
    <xdr:sp macro="" textlink="">
      <xdr:nvSpPr>
        <xdr:cNvPr id="554" name="テキスト ボックス 553">
          <a:extLst>
            <a:ext uri="{FF2B5EF4-FFF2-40B4-BE49-F238E27FC236}">
              <a16:creationId xmlns:a16="http://schemas.microsoft.com/office/drawing/2014/main" id="{00000000-0008-0000-1000-00002A020000}"/>
            </a:ext>
          </a:extLst>
        </xdr:cNvPr>
        <xdr:cNvSpPr txBox="1"/>
      </xdr:nvSpPr>
      <xdr:spPr>
        <a:xfrm>
          <a:off x="16440150" y="503301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75565</xdr:rowOff>
    </xdr:from>
    <xdr:to>
      <xdr:col>120</xdr:col>
      <xdr:colOff>114300</xdr:colOff>
      <xdr:row>44</xdr:row>
      <xdr:rowOff>75565</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1000-00002C020000}"/>
            </a:ext>
          </a:extLst>
        </xdr:cNvPr>
        <xdr:cNvCxnSpPr/>
      </xdr:nvCxnSpPr>
      <xdr:spPr>
        <a:xfrm>
          <a:off x="164592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5905"/>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6248380" y="694436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28575</xdr:rowOff>
    </xdr:from>
    <xdr:ext cx="595630" cy="255905"/>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15939770" y="65703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132715</xdr:rowOff>
    </xdr:from>
    <xdr:to>
      <xdr:col>120</xdr:col>
      <xdr:colOff>114300</xdr:colOff>
      <xdr:row>37</xdr:row>
      <xdr:rowOff>132715</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64592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5630" cy="257175"/>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5939770" y="620141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64592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5630" cy="25781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5939770" y="582803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56515</xdr:rowOff>
    </xdr:from>
    <xdr:to>
      <xdr:col>120</xdr:col>
      <xdr:colOff>114300</xdr:colOff>
      <xdr:row>33</xdr:row>
      <xdr:rowOff>56515</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64592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85725</xdr:rowOff>
    </xdr:from>
    <xdr:ext cx="595630" cy="255905"/>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5939770" y="54540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800" cy="255905"/>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5849600" y="5081270"/>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75565</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1000-000038020000}"/>
            </a:ext>
          </a:extLst>
        </xdr:cNvPr>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146685</xdr:rowOff>
    </xdr:from>
    <xdr:to>
      <xdr:col>116</xdr:col>
      <xdr:colOff>62865</xdr:colOff>
      <xdr:row>42</xdr:row>
      <xdr:rowOff>38100</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flipV="1">
          <a:off x="19951065" y="5850255"/>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41275</xdr:rowOff>
    </xdr:from>
    <xdr:ext cx="311150" cy="2584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1000-00003A020000}"/>
            </a:ext>
          </a:extLst>
        </xdr:cNvPr>
        <xdr:cNvSpPr txBox="1"/>
      </xdr:nvSpPr>
      <xdr:spPr>
        <a:xfrm>
          <a:off x="19989800" y="7085965"/>
          <a:ext cx="311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9881850" y="7082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93980</xdr:rowOff>
    </xdr:from>
    <xdr:ext cx="596265" cy="2584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1000-00003C020000}"/>
            </a:ext>
          </a:extLst>
        </xdr:cNvPr>
        <xdr:cNvSpPr txBox="1"/>
      </xdr:nvSpPr>
      <xdr:spPr>
        <a:xfrm>
          <a:off x="19989800" y="562991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146685</xdr:rowOff>
    </xdr:from>
    <xdr:to>
      <xdr:col>116</xdr:col>
      <xdr:colOff>152400</xdr:colOff>
      <xdr:row>34</xdr:row>
      <xdr:rowOff>146685</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19881850" y="5850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18415</xdr:rowOff>
    </xdr:from>
    <xdr:ext cx="532130" cy="256540"/>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1000-00003E020000}"/>
            </a:ext>
          </a:extLst>
        </xdr:cNvPr>
        <xdr:cNvSpPr txBox="1"/>
      </xdr:nvSpPr>
      <xdr:spPr>
        <a:xfrm>
          <a:off x="19989800" y="6727825"/>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167005</xdr:rowOff>
    </xdr:from>
    <xdr:to>
      <xdr:col>116</xdr:col>
      <xdr:colOff>114300</xdr:colOff>
      <xdr:row>41</xdr:row>
      <xdr:rowOff>97155</xdr:rowOff>
    </xdr:to>
    <xdr:sp macro="" textlink="">
      <xdr:nvSpPr>
        <xdr:cNvPr id="575" name="フローチャート: 判断 574">
          <a:extLst>
            <a:ext uri="{FF2B5EF4-FFF2-40B4-BE49-F238E27FC236}">
              <a16:creationId xmlns:a16="http://schemas.microsoft.com/office/drawing/2014/main" id="{00000000-0008-0000-1000-00003F020000}"/>
            </a:ext>
          </a:extLst>
        </xdr:cNvPr>
        <xdr:cNvSpPr/>
      </xdr:nvSpPr>
      <xdr:spPr>
        <a:xfrm>
          <a:off x="19900900" y="6876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167640</xdr:rowOff>
    </xdr:from>
    <xdr:to>
      <xdr:col>112</xdr:col>
      <xdr:colOff>38100</xdr:colOff>
      <xdr:row>41</xdr:row>
      <xdr:rowOff>99060</xdr:rowOff>
    </xdr:to>
    <xdr:sp macro="" textlink="">
      <xdr:nvSpPr>
        <xdr:cNvPr id="576" name="フローチャート: 判断 575">
          <a:extLst>
            <a:ext uri="{FF2B5EF4-FFF2-40B4-BE49-F238E27FC236}">
              <a16:creationId xmlns:a16="http://schemas.microsoft.com/office/drawing/2014/main" id="{00000000-0008-0000-1000-000040020000}"/>
            </a:ext>
          </a:extLst>
        </xdr:cNvPr>
        <xdr:cNvSpPr/>
      </xdr:nvSpPr>
      <xdr:spPr>
        <a:xfrm>
          <a:off x="19157950" y="6877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5080</xdr:rowOff>
    </xdr:from>
    <xdr:to>
      <xdr:col>107</xdr:col>
      <xdr:colOff>101600</xdr:colOff>
      <xdr:row>41</xdr:row>
      <xdr:rowOff>106680</xdr:rowOff>
    </xdr:to>
    <xdr:sp macro="" textlink="">
      <xdr:nvSpPr>
        <xdr:cNvPr id="577" name="フローチャート: 判断 576">
          <a:extLst>
            <a:ext uri="{FF2B5EF4-FFF2-40B4-BE49-F238E27FC236}">
              <a16:creationId xmlns:a16="http://schemas.microsoft.com/office/drawing/2014/main" id="{00000000-0008-0000-1000-000041020000}"/>
            </a:ext>
          </a:extLst>
        </xdr:cNvPr>
        <xdr:cNvSpPr/>
      </xdr:nvSpPr>
      <xdr:spPr>
        <a:xfrm>
          <a:off x="1834515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151130</xdr:rowOff>
    </xdr:from>
    <xdr:to>
      <xdr:col>102</xdr:col>
      <xdr:colOff>165100</xdr:colOff>
      <xdr:row>41</xdr:row>
      <xdr:rowOff>80645</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17551400" y="68605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160020</xdr:rowOff>
    </xdr:from>
    <xdr:to>
      <xdr:col>98</xdr:col>
      <xdr:colOff>38100</xdr:colOff>
      <xdr:row>41</xdr:row>
      <xdr:rowOff>90170</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16757650" y="68694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6540"/>
    <xdr:sp macro="" textlink="">
      <xdr:nvSpPr>
        <xdr:cNvPr id="580" name="テキスト ボックス 579">
          <a:extLst>
            <a:ext uri="{FF2B5EF4-FFF2-40B4-BE49-F238E27FC236}">
              <a16:creationId xmlns:a16="http://schemas.microsoft.com/office/drawing/2014/main" id="{00000000-0008-0000-1000-000044020000}"/>
            </a:ext>
          </a:extLst>
        </xdr:cNvPr>
        <xdr:cNvSpPr txBox="1"/>
      </xdr:nvSpPr>
      <xdr:spPr>
        <a:xfrm>
          <a:off x="19780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73660</xdr:rowOff>
    </xdr:from>
    <xdr:ext cx="762000" cy="256540"/>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190309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59460" cy="256540"/>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182245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654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174307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73660</xdr:rowOff>
    </xdr:from>
    <xdr:ext cx="762000" cy="25654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166306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80645</xdr:rowOff>
    </xdr:from>
    <xdr:to>
      <xdr:col>116</xdr:col>
      <xdr:colOff>114300</xdr:colOff>
      <xdr:row>42</xdr:row>
      <xdr:rowOff>11430</xdr:rowOff>
    </xdr:to>
    <xdr:sp macro="" textlink="">
      <xdr:nvSpPr>
        <xdr:cNvPr id="585" name="楕円 584">
          <a:extLst>
            <a:ext uri="{FF2B5EF4-FFF2-40B4-BE49-F238E27FC236}">
              <a16:creationId xmlns:a16="http://schemas.microsoft.com/office/drawing/2014/main" id="{00000000-0008-0000-1000-000049020000}"/>
            </a:ext>
          </a:extLst>
        </xdr:cNvPr>
        <xdr:cNvSpPr/>
      </xdr:nvSpPr>
      <xdr:spPr>
        <a:xfrm>
          <a:off x="19900900" y="6957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167005</xdr:rowOff>
    </xdr:from>
    <xdr:ext cx="532130" cy="256540"/>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1000-00004A020000}"/>
            </a:ext>
          </a:extLst>
        </xdr:cNvPr>
        <xdr:cNvSpPr txBox="1"/>
      </xdr:nvSpPr>
      <xdr:spPr>
        <a:xfrm>
          <a:off x="19989800" y="68764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64770</xdr:rowOff>
    </xdr:from>
    <xdr:to>
      <xdr:col>112</xdr:col>
      <xdr:colOff>38100</xdr:colOff>
      <xdr:row>41</xdr:row>
      <xdr:rowOff>166370</xdr:rowOff>
    </xdr:to>
    <xdr:sp macro="" textlink="">
      <xdr:nvSpPr>
        <xdr:cNvPr id="587" name="楕円 586">
          <a:extLst>
            <a:ext uri="{FF2B5EF4-FFF2-40B4-BE49-F238E27FC236}">
              <a16:creationId xmlns:a16="http://schemas.microsoft.com/office/drawing/2014/main" id="{00000000-0008-0000-1000-00004B020000}"/>
            </a:ext>
          </a:extLst>
        </xdr:cNvPr>
        <xdr:cNvSpPr/>
      </xdr:nvSpPr>
      <xdr:spPr>
        <a:xfrm>
          <a:off x="19157950" y="6941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115570</xdr:rowOff>
    </xdr:from>
    <xdr:to>
      <xdr:col>116</xdr:col>
      <xdr:colOff>63500</xdr:colOff>
      <xdr:row>41</xdr:row>
      <xdr:rowOff>131445</xdr:rowOff>
    </xdr:to>
    <xdr:cxnSp macro="">
      <xdr:nvCxnSpPr>
        <xdr:cNvPr id="588" name="直線コネクタ 587">
          <a:extLst>
            <a:ext uri="{FF2B5EF4-FFF2-40B4-BE49-F238E27FC236}">
              <a16:creationId xmlns:a16="http://schemas.microsoft.com/office/drawing/2014/main" id="{00000000-0008-0000-1000-00004C020000}"/>
            </a:ext>
          </a:extLst>
        </xdr:cNvPr>
        <xdr:cNvCxnSpPr/>
      </xdr:nvCxnSpPr>
      <xdr:spPr>
        <a:xfrm>
          <a:off x="19202400" y="6992620"/>
          <a:ext cx="749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85725</xdr:rowOff>
    </xdr:from>
    <xdr:to>
      <xdr:col>107</xdr:col>
      <xdr:colOff>101600</xdr:colOff>
      <xdr:row>42</xdr:row>
      <xdr:rowOff>16510</xdr:rowOff>
    </xdr:to>
    <xdr:sp macro="" textlink="">
      <xdr:nvSpPr>
        <xdr:cNvPr id="589" name="楕円 588">
          <a:extLst>
            <a:ext uri="{FF2B5EF4-FFF2-40B4-BE49-F238E27FC236}">
              <a16:creationId xmlns:a16="http://schemas.microsoft.com/office/drawing/2014/main" id="{00000000-0008-0000-1000-00004D020000}"/>
            </a:ext>
          </a:extLst>
        </xdr:cNvPr>
        <xdr:cNvSpPr/>
      </xdr:nvSpPr>
      <xdr:spPr>
        <a:xfrm>
          <a:off x="18345150" y="69627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115570</xdr:rowOff>
    </xdr:from>
    <xdr:to>
      <xdr:col>111</xdr:col>
      <xdr:colOff>171450</xdr:colOff>
      <xdr:row>41</xdr:row>
      <xdr:rowOff>136525</xdr:rowOff>
    </xdr:to>
    <xdr:cxnSp macro="">
      <xdr:nvCxnSpPr>
        <xdr:cNvPr id="590" name="直線コネクタ 589">
          <a:extLst>
            <a:ext uri="{FF2B5EF4-FFF2-40B4-BE49-F238E27FC236}">
              <a16:creationId xmlns:a16="http://schemas.microsoft.com/office/drawing/2014/main" id="{00000000-0008-0000-1000-00004E020000}"/>
            </a:ext>
          </a:extLst>
        </xdr:cNvPr>
        <xdr:cNvCxnSpPr/>
      </xdr:nvCxnSpPr>
      <xdr:spPr>
        <a:xfrm flipV="1">
          <a:off x="18395950" y="6992620"/>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86995</xdr:rowOff>
    </xdr:from>
    <xdr:to>
      <xdr:col>102</xdr:col>
      <xdr:colOff>165100</xdr:colOff>
      <xdr:row>42</xdr:row>
      <xdr:rowOff>17145</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17551400" y="6964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136525</xdr:rowOff>
    </xdr:from>
    <xdr:to>
      <xdr:col>107</xdr:col>
      <xdr:colOff>50800</xdr:colOff>
      <xdr:row>41</xdr:row>
      <xdr:rowOff>137795</xdr:rowOff>
    </xdr:to>
    <xdr:cxnSp macro="">
      <xdr:nvCxnSpPr>
        <xdr:cNvPr id="592" name="直線コネクタ 591">
          <a:extLst>
            <a:ext uri="{FF2B5EF4-FFF2-40B4-BE49-F238E27FC236}">
              <a16:creationId xmlns:a16="http://schemas.microsoft.com/office/drawing/2014/main" id="{00000000-0008-0000-1000-000050020000}"/>
            </a:ext>
          </a:extLst>
        </xdr:cNvPr>
        <xdr:cNvCxnSpPr/>
      </xdr:nvCxnSpPr>
      <xdr:spPr>
        <a:xfrm flipV="1">
          <a:off x="17602200" y="701357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91440</xdr:rowOff>
    </xdr:from>
    <xdr:to>
      <xdr:col>98</xdr:col>
      <xdr:colOff>38100</xdr:colOff>
      <xdr:row>42</xdr:row>
      <xdr:rowOff>20955</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16757650" y="696849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137795</xdr:rowOff>
    </xdr:from>
    <xdr:to>
      <xdr:col>102</xdr:col>
      <xdr:colOff>114300</xdr:colOff>
      <xdr:row>41</xdr:row>
      <xdr:rowOff>142240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16802100" y="701484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115570</xdr:rowOff>
    </xdr:from>
    <xdr:ext cx="534670" cy="258445"/>
    <xdr:sp macro="" textlink="">
      <xdr:nvSpPr>
        <xdr:cNvPr id="595" name="n_1aveValue【一般廃棄物処理施設】&#10;一人当たり有形固定資産（償却資産）額">
          <a:extLst>
            <a:ext uri="{FF2B5EF4-FFF2-40B4-BE49-F238E27FC236}">
              <a16:creationId xmlns:a16="http://schemas.microsoft.com/office/drawing/2014/main" id="{00000000-0008-0000-1000-000053020000}"/>
            </a:ext>
          </a:extLst>
        </xdr:cNvPr>
        <xdr:cNvSpPr txBox="1"/>
      </xdr:nvSpPr>
      <xdr:spPr>
        <a:xfrm>
          <a:off x="18947765" y="6657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123190</xdr:rowOff>
    </xdr:from>
    <xdr:ext cx="532130" cy="255905"/>
    <xdr:sp macro="" textlink="">
      <xdr:nvSpPr>
        <xdr:cNvPr id="596" name="n_2aveValue【一般廃棄物処理施設】&#10;一人当たり有形固定資産（償却資産）額">
          <a:extLst>
            <a:ext uri="{FF2B5EF4-FFF2-40B4-BE49-F238E27FC236}">
              <a16:creationId xmlns:a16="http://schemas.microsoft.com/office/drawing/2014/main" id="{00000000-0008-0000-1000-000054020000}"/>
            </a:ext>
          </a:extLst>
        </xdr:cNvPr>
        <xdr:cNvSpPr txBox="1"/>
      </xdr:nvSpPr>
      <xdr:spPr>
        <a:xfrm>
          <a:off x="18166715" y="666496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97155</xdr:rowOff>
    </xdr:from>
    <xdr:ext cx="534670" cy="258445"/>
    <xdr:sp macro="" textlink="">
      <xdr:nvSpPr>
        <xdr:cNvPr id="597" name="n_3ave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17353915" y="6638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106680</xdr:rowOff>
    </xdr:from>
    <xdr:ext cx="532130" cy="257175"/>
    <xdr:sp macro="" textlink="">
      <xdr:nvSpPr>
        <xdr:cNvPr id="598" name="n_4ave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16560165" y="664845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157480</xdr:rowOff>
    </xdr:from>
    <xdr:ext cx="534670" cy="258445"/>
    <xdr:sp macro="" textlink="">
      <xdr:nvSpPr>
        <xdr:cNvPr id="599" name="n_1main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18947765" y="7034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6985</xdr:rowOff>
    </xdr:from>
    <xdr:ext cx="532130" cy="258445"/>
    <xdr:sp macro="" textlink="">
      <xdr:nvSpPr>
        <xdr:cNvPr id="600" name="n_2main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8166715" y="70516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8255</xdr:rowOff>
    </xdr:from>
    <xdr:ext cx="534670" cy="258445"/>
    <xdr:sp macro="" textlink="">
      <xdr:nvSpPr>
        <xdr:cNvPr id="601" name="n_3main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7353915" y="7052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12700</xdr:rowOff>
    </xdr:from>
    <xdr:ext cx="532130" cy="257810"/>
    <xdr:sp macro="" textlink="">
      <xdr:nvSpPr>
        <xdr:cNvPr id="602" name="n_4main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16560165" y="7057390"/>
          <a:ext cx="532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62865</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120015</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120015</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120015</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4790"/>
    <xdr:sp macro="" textlink="">
      <xdr:nvSpPr>
        <xdr:cNvPr id="611" name="テキスト ボックス 610">
          <a:extLst>
            <a:ext uri="{FF2B5EF4-FFF2-40B4-BE49-F238E27FC236}">
              <a16:creationId xmlns:a16="http://schemas.microsoft.com/office/drawing/2014/main" id="{00000000-0008-0000-1000-000063020000}"/>
            </a:ext>
          </a:extLst>
        </xdr:cNvPr>
        <xdr:cNvSpPr txBox="1"/>
      </xdr:nvSpPr>
      <xdr:spPr>
        <a:xfrm>
          <a:off x="11169650" y="875919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142875</xdr:rowOff>
    </xdr:from>
    <xdr:ext cx="464820" cy="255905"/>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0797540" y="110432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171450</xdr:colOff>
      <xdr:row>64</xdr:row>
      <xdr:rowOff>130810</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11207750" y="10863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5905"/>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0797540" y="1072515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146050</xdr:rowOff>
    </xdr:from>
    <xdr:to>
      <xdr:col>89</xdr:col>
      <xdr:colOff>171450</xdr:colOff>
      <xdr:row>62</xdr:row>
      <xdr:rowOff>146050</xdr:rowOff>
    </xdr:to>
    <xdr:cxnSp macro="">
      <xdr:nvCxnSpPr>
        <xdr:cNvPr id="616" name="直線コネクタ 615">
          <a:extLst>
            <a:ext uri="{FF2B5EF4-FFF2-40B4-BE49-F238E27FC236}">
              <a16:creationId xmlns:a16="http://schemas.microsoft.com/office/drawing/2014/main" id="{00000000-0008-0000-1000-000068020000}"/>
            </a:ext>
          </a:extLst>
        </xdr:cNvPr>
        <xdr:cNvCxnSpPr/>
      </xdr:nvCxnSpPr>
      <xdr:spPr>
        <a:xfrm>
          <a:off x="11207750" y="10543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0685" cy="258445"/>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0842625" y="104019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171450</xdr:colOff>
      <xdr:row>60</xdr:row>
      <xdr:rowOff>163195</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1207750" y="10225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0685" cy="258445"/>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0842625" y="100825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0685" cy="258445"/>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0842625" y="976439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53340</xdr:rowOff>
    </xdr:from>
    <xdr:ext cx="400685" cy="25654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0842625" y="94449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40005</xdr:rowOff>
    </xdr:from>
    <xdr:to>
      <xdr:col>89</xdr:col>
      <xdr:colOff>171450</xdr:colOff>
      <xdr:row>55</xdr:row>
      <xdr:rowOff>40005</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1207750" y="92640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9090" cy="25654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0906760" y="912622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56515</xdr:rowOff>
    </xdr:from>
    <xdr:to>
      <xdr:col>90</xdr:col>
      <xdr:colOff>25400</xdr:colOff>
      <xdr:row>66</xdr:row>
      <xdr:rowOff>113665</xdr:rowOff>
    </xdr:to>
    <xdr:sp macro="" textlink="">
      <xdr:nvSpPr>
        <xdr:cNvPr id="627" name="【保健センター・保健所】&#10;有形固定資産減価償却率グラフ枠">
          <a:extLst>
            <a:ext uri="{FF2B5EF4-FFF2-40B4-BE49-F238E27FC236}">
              <a16:creationId xmlns:a16="http://schemas.microsoft.com/office/drawing/2014/main" id="{00000000-0008-0000-1000-000073020000}"/>
            </a:ext>
          </a:extLst>
        </xdr:cNvPr>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64770</xdr:rowOff>
    </xdr:from>
    <xdr:to>
      <xdr:col>85</xdr:col>
      <xdr:colOff>126365</xdr:colOff>
      <xdr:row>64</xdr:row>
      <xdr:rowOff>130810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flipV="1">
          <a:off x="14699615" y="9456420"/>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133985</xdr:rowOff>
    </xdr:from>
    <xdr:ext cx="467360" cy="258445"/>
    <xdr:sp macro="" textlink="">
      <xdr:nvSpPr>
        <xdr:cNvPr id="629" name="【保健センター・保健所】&#10;有形固定資産減価償却率最小値テキスト">
          <a:extLst>
            <a:ext uri="{FF2B5EF4-FFF2-40B4-BE49-F238E27FC236}">
              <a16:creationId xmlns:a16="http://schemas.microsoft.com/office/drawing/2014/main" id="{00000000-0008-0000-1000-000075020000}"/>
            </a:ext>
          </a:extLst>
        </xdr:cNvPr>
        <xdr:cNvSpPr txBox="1"/>
      </xdr:nvSpPr>
      <xdr:spPr>
        <a:xfrm>
          <a:off x="14738350" y="108667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4611350" y="10863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2590" cy="258445"/>
    <xdr:sp macro="" textlink="">
      <xdr:nvSpPr>
        <xdr:cNvPr id="631" name="【保健センター・保健所】&#10;有形固定資産減価償却率最大値テキスト">
          <a:extLst>
            <a:ext uri="{FF2B5EF4-FFF2-40B4-BE49-F238E27FC236}">
              <a16:creationId xmlns:a16="http://schemas.microsoft.com/office/drawing/2014/main" id="{00000000-0008-0000-1000-000077020000}"/>
            </a:ext>
          </a:extLst>
        </xdr:cNvPr>
        <xdr:cNvSpPr txBox="1"/>
      </xdr:nvSpPr>
      <xdr:spPr>
        <a:xfrm>
          <a:off x="14738350" y="92360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64770</xdr:rowOff>
    </xdr:from>
    <xdr:to>
      <xdr:col>86</xdr:col>
      <xdr:colOff>25400</xdr:colOff>
      <xdr:row>56</xdr:row>
      <xdr:rowOff>64770</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4611350" y="9456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74295</xdr:rowOff>
    </xdr:from>
    <xdr:ext cx="402590" cy="256540"/>
    <xdr:sp macro="" textlink="">
      <xdr:nvSpPr>
        <xdr:cNvPr id="633" name="【保健センター・保健所】&#10;有形固定資産減価償却率平均値テキスト">
          <a:extLst>
            <a:ext uri="{FF2B5EF4-FFF2-40B4-BE49-F238E27FC236}">
              <a16:creationId xmlns:a16="http://schemas.microsoft.com/office/drawing/2014/main" id="{00000000-0008-0000-1000-000079020000}"/>
            </a:ext>
          </a:extLst>
        </xdr:cNvPr>
        <xdr:cNvSpPr txBox="1"/>
      </xdr:nvSpPr>
      <xdr:spPr>
        <a:xfrm>
          <a:off x="14738350" y="996886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95885</xdr:rowOff>
    </xdr:from>
    <xdr:to>
      <xdr:col>85</xdr:col>
      <xdr:colOff>171450</xdr:colOff>
      <xdr:row>60</xdr:row>
      <xdr:rowOff>25400</xdr:rowOff>
    </xdr:to>
    <xdr:sp macro="" textlink="">
      <xdr:nvSpPr>
        <xdr:cNvPr id="634" name="フローチャート: 判断 633">
          <a:extLst>
            <a:ext uri="{FF2B5EF4-FFF2-40B4-BE49-F238E27FC236}">
              <a16:creationId xmlns:a16="http://schemas.microsoft.com/office/drawing/2014/main" id="{00000000-0008-0000-1000-00007A020000}"/>
            </a:ext>
          </a:extLst>
        </xdr:cNvPr>
        <xdr:cNvSpPr/>
      </xdr:nvSpPr>
      <xdr:spPr>
        <a:xfrm>
          <a:off x="14649450" y="999045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73025</xdr:rowOff>
    </xdr:from>
    <xdr:to>
      <xdr:col>81</xdr:col>
      <xdr:colOff>101600</xdr:colOff>
      <xdr:row>60</xdr:row>
      <xdr:rowOff>3175</xdr:rowOff>
    </xdr:to>
    <xdr:sp macro="" textlink="">
      <xdr:nvSpPr>
        <xdr:cNvPr id="635" name="フローチャート: 判断 634">
          <a:extLst>
            <a:ext uri="{FF2B5EF4-FFF2-40B4-BE49-F238E27FC236}">
              <a16:creationId xmlns:a16="http://schemas.microsoft.com/office/drawing/2014/main" id="{00000000-0008-0000-1000-00007B020000}"/>
            </a:ext>
          </a:extLst>
        </xdr:cNvPr>
        <xdr:cNvSpPr/>
      </xdr:nvSpPr>
      <xdr:spPr>
        <a:xfrm>
          <a:off x="13887450" y="996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41910</xdr:rowOff>
    </xdr:from>
    <xdr:to>
      <xdr:col>76</xdr:col>
      <xdr:colOff>165100</xdr:colOff>
      <xdr:row>59</xdr:row>
      <xdr:rowOff>143510</xdr:rowOff>
    </xdr:to>
    <xdr:sp macro="" textlink="">
      <xdr:nvSpPr>
        <xdr:cNvPr id="636" name="フローチャート: 判断 635">
          <a:extLst>
            <a:ext uri="{FF2B5EF4-FFF2-40B4-BE49-F238E27FC236}">
              <a16:creationId xmlns:a16="http://schemas.microsoft.com/office/drawing/2014/main" id="{00000000-0008-0000-1000-00007C020000}"/>
            </a:ext>
          </a:extLst>
        </xdr:cNvPr>
        <xdr:cNvSpPr/>
      </xdr:nvSpPr>
      <xdr:spPr>
        <a:xfrm>
          <a:off x="130937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66675</xdr:rowOff>
    </xdr:from>
    <xdr:to>
      <xdr:col>72</xdr:col>
      <xdr:colOff>38100</xdr:colOff>
      <xdr:row>59</xdr:row>
      <xdr:rowOff>167640</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2299950" y="996124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92710</xdr:rowOff>
    </xdr:from>
    <xdr:to>
      <xdr:col>67</xdr:col>
      <xdr:colOff>101600</xdr:colOff>
      <xdr:row>60</xdr:row>
      <xdr:rowOff>22225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1487150" y="9987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111125</xdr:rowOff>
    </xdr:from>
    <xdr:ext cx="762000" cy="256540"/>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452880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111125</xdr:rowOff>
    </xdr:from>
    <xdr:ext cx="759460" cy="256540"/>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37668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111125</xdr:rowOff>
    </xdr:from>
    <xdr:ext cx="762000" cy="256540"/>
    <xdr:sp macro="" textlink="">
      <xdr:nvSpPr>
        <xdr:cNvPr id="641" name="テキスト ボックス 640">
          <a:extLst>
            <a:ext uri="{FF2B5EF4-FFF2-40B4-BE49-F238E27FC236}">
              <a16:creationId xmlns:a16="http://schemas.microsoft.com/office/drawing/2014/main" id="{00000000-0008-0000-1000-000081020000}"/>
            </a:ext>
          </a:extLst>
        </xdr:cNvPr>
        <xdr:cNvSpPr txBox="1"/>
      </xdr:nvSpPr>
      <xdr:spPr>
        <a:xfrm>
          <a:off x="129730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111125</xdr:rowOff>
    </xdr:from>
    <xdr:ext cx="762000" cy="256540"/>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21729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111125</xdr:rowOff>
    </xdr:from>
    <xdr:ext cx="759460" cy="256540"/>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13665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92710</xdr:rowOff>
    </xdr:from>
    <xdr:to>
      <xdr:col>85</xdr:col>
      <xdr:colOff>171450</xdr:colOff>
      <xdr:row>60</xdr:row>
      <xdr:rowOff>22225</xdr:rowOff>
    </xdr:to>
    <xdr:sp macro="" textlink="">
      <xdr:nvSpPr>
        <xdr:cNvPr id="644" name="楕円 643">
          <a:extLst>
            <a:ext uri="{FF2B5EF4-FFF2-40B4-BE49-F238E27FC236}">
              <a16:creationId xmlns:a16="http://schemas.microsoft.com/office/drawing/2014/main" id="{00000000-0008-0000-1000-000084020000}"/>
            </a:ext>
          </a:extLst>
        </xdr:cNvPr>
        <xdr:cNvSpPr/>
      </xdr:nvSpPr>
      <xdr:spPr>
        <a:xfrm>
          <a:off x="14649450" y="998728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114935</xdr:rowOff>
    </xdr:from>
    <xdr:ext cx="402590" cy="258445"/>
    <xdr:sp macro="" textlink="">
      <xdr:nvSpPr>
        <xdr:cNvPr id="645" name="【保健センター・保健所】&#10;有形固定資産減価償却率該当値テキスト">
          <a:extLst>
            <a:ext uri="{FF2B5EF4-FFF2-40B4-BE49-F238E27FC236}">
              <a16:creationId xmlns:a16="http://schemas.microsoft.com/office/drawing/2014/main" id="{00000000-0008-0000-1000-000085020000}"/>
            </a:ext>
          </a:extLst>
        </xdr:cNvPr>
        <xdr:cNvSpPr txBox="1"/>
      </xdr:nvSpPr>
      <xdr:spPr>
        <a:xfrm>
          <a:off x="14738350" y="98418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41910</xdr:rowOff>
    </xdr:from>
    <xdr:to>
      <xdr:col>81</xdr:col>
      <xdr:colOff>101600</xdr:colOff>
      <xdr:row>59</xdr:row>
      <xdr:rowOff>143510</xdr:rowOff>
    </xdr:to>
    <xdr:sp macro="" textlink="">
      <xdr:nvSpPr>
        <xdr:cNvPr id="646" name="楕円 645">
          <a:extLst>
            <a:ext uri="{FF2B5EF4-FFF2-40B4-BE49-F238E27FC236}">
              <a16:creationId xmlns:a16="http://schemas.microsoft.com/office/drawing/2014/main" id="{00000000-0008-0000-1000-000086020000}"/>
            </a:ext>
          </a:extLst>
        </xdr:cNvPr>
        <xdr:cNvSpPr/>
      </xdr:nvSpPr>
      <xdr:spPr>
        <a:xfrm>
          <a:off x="1388745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93345</xdr:rowOff>
    </xdr:from>
    <xdr:to>
      <xdr:col>85</xdr:col>
      <xdr:colOff>127000</xdr:colOff>
      <xdr:row>59</xdr:row>
      <xdr:rowOff>142875</xdr:rowOff>
    </xdr:to>
    <xdr:cxnSp macro="">
      <xdr:nvCxnSpPr>
        <xdr:cNvPr id="647" name="直線コネクタ 646">
          <a:extLst>
            <a:ext uri="{FF2B5EF4-FFF2-40B4-BE49-F238E27FC236}">
              <a16:creationId xmlns:a16="http://schemas.microsoft.com/office/drawing/2014/main" id="{00000000-0008-0000-1000-000087020000}"/>
            </a:ext>
          </a:extLst>
        </xdr:cNvPr>
        <xdr:cNvCxnSpPr/>
      </xdr:nvCxnSpPr>
      <xdr:spPr>
        <a:xfrm>
          <a:off x="13938250" y="998791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163195</xdr:rowOff>
    </xdr:from>
    <xdr:to>
      <xdr:col>76</xdr:col>
      <xdr:colOff>165100</xdr:colOff>
      <xdr:row>59</xdr:row>
      <xdr:rowOff>93345</xdr:rowOff>
    </xdr:to>
    <xdr:sp macro="" textlink="">
      <xdr:nvSpPr>
        <xdr:cNvPr id="648" name="楕円 647">
          <a:extLst>
            <a:ext uri="{FF2B5EF4-FFF2-40B4-BE49-F238E27FC236}">
              <a16:creationId xmlns:a16="http://schemas.microsoft.com/office/drawing/2014/main" id="{00000000-0008-0000-1000-000088020000}"/>
            </a:ext>
          </a:extLst>
        </xdr:cNvPr>
        <xdr:cNvSpPr/>
      </xdr:nvSpPr>
      <xdr:spPr>
        <a:xfrm>
          <a:off x="13093700" y="9890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93345</xdr:rowOff>
    </xdr:to>
    <xdr:cxnSp macro="">
      <xdr:nvCxnSpPr>
        <xdr:cNvPr id="649" name="直線コネクタ 648">
          <a:extLst>
            <a:ext uri="{FF2B5EF4-FFF2-40B4-BE49-F238E27FC236}">
              <a16:creationId xmlns:a16="http://schemas.microsoft.com/office/drawing/2014/main" id="{00000000-0008-0000-1000-000089020000}"/>
            </a:ext>
          </a:extLst>
        </xdr:cNvPr>
        <xdr:cNvCxnSpPr/>
      </xdr:nvCxnSpPr>
      <xdr:spPr>
        <a:xfrm>
          <a:off x="13144500" y="9936480"/>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110490</xdr:rowOff>
    </xdr:from>
    <xdr:to>
      <xdr:col>72</xdr:col>
      <xdr:colOff>38100</xdr:colOff>
      <xdr:row>59</xdr:row>
      <xdr:rowOff>40640</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2299950" y="98374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58</xdr:row>
      <xdr:rowOff>161925</xdr:rowOff>
    </xdr:from>
    <xdr:to>
      <xdr:col>76</xdr:col>
      <xdr:colOff>114300</xdr:colOff>
      <xdr:row>59</xdr:row>
      <xdr:rowOff>41910</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a:off x="12344400" y="9888855"/>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57785</xdr:rowOff>
    </xdr:from>
    <xdr:to>
      <xdr:col>67</xdr:col>
      <xdr:colOff>101600</xdr:colOff>
      <xdr:row>58</xdr:row>
      <xdr:rowOff>160020</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1487150" y="9784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108585</xdr:rowOff>
    </xdr:from>
    <xdr:to>
      <xdr:col>71</xdr:col>
      <xdr:colOff>171450</xdr:colOff>
      <xdr:row>58</xdr:row>
      <xdr:rowOff>161925</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1537950" y="9835515"/>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165735</xdr:rowOff>
    </xdr:from>
    <xdr:ext cx="402590" cy="256540"/>
    <xdr:sp macro="" textlink="">
      <xdr:nvSpPr>
        <xdr:cNvPr id="654" name="n_1aveValue【保健センター・保健所】&#10;有形固定資産減価償却率">
          <a:extLst>
            <a:ext uri="{FF2B5EF4-FFF2-40B4-BE49-F238E27FC236}">
              <a16:creationId xmlns:a16="http://schemas.microsoft.com/office/drawing/2014/main" id="{00000000-0008-0000-1000-00008E020000}"/>
            </a:ext>
          </a:extLst>
        </xdr:cNvPr>
        <xdr:cNvSpPr txBox="1"/>
      </xdr:nvSpPr>
      <xdr:spPr>
        <a:xfrm>
          <a:off x="13742035" y="10060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134620</xdr:rowOff>
    </xdr:from>
    <xdr:ext cx="402590" cy="258445"/>
    <xdr:sp macro="" textlink="">
      <xdr:nvSpPr>
        <xdr:cNvPr id="655" name="n_2aveValue【保健センター・保健所】&#10;有形固定資産減価償却率">
          <a:extLst>
            <a:ext uri="{FF2B5EF4-FFF2-40B4-BE49-F238E27FC236}">
              <a16:creationId xmlns:a16="http://schemas.microsoft.com/office/drawing/2014/main" id="{00000000-0008-0000-1000-00008F020000}"/>
            </a:ext>
          </a:extLst>
        </xdr:cNvPr>
        <xdr:cNvSpPr txBox="1"/>
      </xdr:nvSpPr>
      <xdr:spPr>
        <a:xfrm>
          <a:off x="12960985" y="100291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159385</xdr:rowOff>
    </xdr:from>
    <xdr:ext cx="405130" cy="255270"/>
    <xdr:sp macro="" textlink="">
      <xdr:nvSpPr>
        <xdr:cNvPr id="656" name="n_3aveValue【保健センター・保健所】&#10;有形固定資産減価償却率">
          <a:extLst>
            <a:ext uri="{FF2B5EF4-FFF2-40B4-BE49-F238E27FC236}">
              <a16:creationId xmlns:a16="http://schemas.microsoft.com/office/drawing/2014/main" id="{00000000-0008-0000-1000-000090020000}"/>
            </a:ext>
          </a:extLst>
        </xdr:cNvPr>
        <xdr:cNvSpPr txBox="1"/>
      </xdr:nvSpPr>
      <xdr:spPr>
        <a:xfrm>
          <a:off x="12167235" y="10053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13970</xdr:rowOff>
    </xdr:from>
    <xdr:ext cx="402590" cy="256540"/>
    <xdr:sp macro="" textlink="">
      <xdr:nvSpPr>
        <xdr:cNvPr id="657" name="n_4ave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1354435" y="100761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160655</xdr:rowOff>
    </xdr:from>
    <xdr:ext cx="402590" cy="255905"/>
    <xdr:sp macro="" textlink="">
      <xdr:nvSpPr>
        <xdr:cNvPr id="658" name="n_1main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3742035" y="971994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109220</xdr:rowOff>
    </xdr:from>
    <xdr:ext cx="402590" cy="256540"/>
    <xdr:sp macro="" textlink="">
      <xdr:nvSpPr>
        <xdr:cNvPr id="659" name="n_2main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2960985" y="9668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57150</xdr:rowOff>
    </xdr:from>
    <xdr:ext cx="405130" cy="258445"/>
    <xdr:sp macro="" textlink="">
      <xdr:nvSpPr>
        <xdr:cNvPr id="660" name="n_3main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2167235" y="9616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5080</xdr:rowOff>
    </xdr:from>
    <xdr:ext cx="402590" cy="258445"/>
    <xdr:sp macro="" textlink="">
      <xdr:nvSpPr>
        <xdr:cNvPr id="661" name="n_4main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1354435" y="95643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62865</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120015</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120015</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120015</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4790"/>
    <xdr:sp macro="" textlink="">
      <xdr:nvSpPr>
        <xdr:cNvPr id="670" name="テキスト ボックス 669">
          <a:extLst>
            <a:ext uri="{FF2B5EF4-FFF2-40B4-BE49-F238E27FC236}">
              <a16:creationId xmlns:a16="http://schemas.microsoft.com/office/drawing/2014/main" id="{00000000-0008-0000-1000-00009E020000}"/>
            </a:ext>
          </a:extLst>
        </xdr:cNvPr>
        <xdr:cNvSpPr txBox="1"/>
      </xdr:nvSpPr>
      <xdr:spPr>
        <a:xfrm>
          <a:off x="16440150" y="8759190"/>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1000-0000A002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4820" cy="255905"/>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6048990" y="1059370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56515</xdr:rowOff>
    </xdr:from>
    <xdr:to>
      <xdr:col>120</xdr:col>
      <xdr:colOff>114300</xdr:colOff>
      <xdr:row>61</xdr:row>
      <xdr:rowOff>56515</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6459200" y="10286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85725</xdr:rowOff>
    </xdr:from>
    <xdr:ext cx="464820" cy="255905"/>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6048990" y="1014793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113665</xdr:rowOff>
    </xdr:from>
    <xdr:to>
      <xdr:col>120</xdr:col>
      <xdr:colOff>114300</xdr:colOff>
      <xdr:row>58</xdr:row>
      <xdr:rowOff>113665</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6459200" y="9840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142875</xdr:rowOff>
    </xdr:from>
    <xdr:ext cx="464820" cy="255905"/>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6048990" y="970216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4820" cy="255905"/>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6048990" y="925258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85725</xdr:rowOff>
    </xdr:from>
    <xdr:ext cx="464820" cy="255905"/>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6048990" y="8806815"/>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682" name="【保健センター・保健所】&#10;一人当たり面積グラフ枠">
          <a:extLst>
            <a:ext uri="{FF2B5EF4-FFF2-40B4-BE49-F238E27FC236}">
              <a16:creationId xmlns:a16="http://schemas.microsoft.com/office/drawing/2014/main" id="{00000000-0008-0000-1000-0000AA020000}"/>
            </a:ext>
          </a:extLst>
        </xdr:cNvPr>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120650</xdr:rowOff>
    </xdr:from>
    <xdr:to>
      <xdr:col>116</xdr:col>
      <xdr:colOff>62865</xdr:colOff>
      <xdr:row>63</xdr:row>
      <xdr:rowOff>153035</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flipV="1">
          <a:off x="19951065" y="934466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156210</xdr:rowOff>
    </xdr:from>
    <xdr:ext cx="467360" cy="258445"/>
    <xdr:sp macro="" textlink="">
      <xdr:nvSpPr>
        <xdr:cNvPr id="684" name="【保健センター・保健所】&#10;一人当たり面積最小値テキスト">
          <a:extLst>
            <a:ext uri="{FF2B5EF4-FFF2-40B4-BE49-F238E27FC236}">
              <a16:creationId xmlns:a16="http://schemas.microsoft.com/office/drawing/2014/main" id="{00000000-0008-0000-1000-0000AC020000}"/>
            </a:ext>
          </a:extLst>
        </xdr:cNvPr>
        <xdr:cNvSpPr txBox="1"/>
      </xdr:nvSpPr>
      <xdr:spPr>
        <a:xfrm>
          <a:off x="19989800" y="107213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153035</xdr:rowOff>
    </xdr:from>
    <xdr:to>
      <xdr:col>116</xdr:col>
      <xdr:colOff>152400</xdr:colOff>
      <xdr:row>63</xdr:row>
      <xdr:rowOff>153035</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9881850" y="10718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67945</xdr:rowOff>
    </xdr:from>
    <xdr:ext cx="467360" cy="255270"/>
    <xdr:sp macro="" textlink="">
      <xdr:nvSpPr>
        <xdr:cNvPr id="686" name="【保健センター・保健所】&#10;一人当たり面積最大値テキスト">
          <a:extLst>
            <a:ext uri="{FF2B5EF4-FFF2-40B4-BE49-F238E27FC236}">
              <a16:creationId xmlns:a16="http://schemas.microsoft.com/office/drawing/2014/main" id="{00000000-0008-0000-1000-0000AE020000}"/>
            </a:ext>
          </a:extLst>
        </xdr:cNvPr>
        <xdr:cNvSpPr txBox="1"/>
      </xdr:nvSpPr>
      <xdr:spPr>
        <a:xfrm>
          <a:off x="19989800" y="9124315"/>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9881850" y="9344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109855</xdr:rowOff>
    </xdr:from>
    <xdr:ext cx="467360" cy="256540"/>
    <xdr:sp macro="" textlink="">
      <xdr:nvSpPr>
        <xdr:cNvPr id="688" name="【保健センター・保健所】&#10;一人当たり面積平均値テキスト">
          <a:extLst>
            <a:ext uri="{FF2B5EF4-FFF2-40B4-BE49-F238E27FC236}">
              <a16:creationId xmlns:a16="http://schemas.microsoft.com/office/drawing/2014/main" id="{00000000-0008-0000-1000-0000B0020000}"/>
            </a:ext>
          </a:extLst>
        </xdr:cNvPr>
        <xdr:cNvSpPr txBox="1"/>
      </xdr:nvSpPr>
      <xdr:spPr>
        <a:xfrm>
          <a:off x="19989800" y="1050734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131445</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19900900" y="105289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131445</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1000-0000B2020000}"/>
            </a:ext>
          </a:extLst>
        </xdr:cNvPr>
        <xdr:cNvSpPr/>
      </xdr:nvSpPr>
      <xdr:spPr>
        <a:xfrm>
          <a:off x="19157950" y="105289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127635</xdr:rowOff>
    </xdr:from>
    <xdr:to>
      <xdr:col>107</xdr:col>
      <xdr:colOff>101600</xdr:colOff>
      <xdr:row>63</xdr:row>
      <xdr:rowOff>57150</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18345150" y="105251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49530</xdr:rowOff>
    </xdr:from>
    <xdr:to>
      <xdr:col>102</xdr:col>
      <xdr:colOff>165100</xdr:colOff>
      <xdr:row>62</xdr:row>
      <xdr:rowOff>151130</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175514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53975</xdr:rowOff>
    </xdr:from>
    <xdr:to>
      <xdr:col>98</xdr:col>
      <xdr:colOff>38100</xdr:colOff>
      <xdr:row>62</xdr:row>
      <xdr:rowOff>155575</xdr:rowOff>
    </xdr:to>
    <xdr:sp macro="" textlink="">
      <xdr:nvSpPr>
        <xdr:cNvPr id="693" name="フローチャート: 判断 692">
          <a:extLst>
            <a:ext uri="{FF2B5EF4-FFF2-40B4-BE49-F238E27FC236}">
              <a16:creationId xmlns:a16="http://schemas.microsoft.com/office/drawing/2014/main" id="{00000000-0008-0000-1000-0000B5020000}"/>
            </a:ext>
          </a:extLst>
        </xdr:cNvPr>
        <xdr:cNvSpPr/>
      </xdr:nvSpPr>
      <xdr:spPr>
        <a:xfrm>
          <a:off x="16757650" y="10451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111125</xdr:rowOff>
    </xdr:from>
    <xdr:ext cx="762000" cy="25654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197802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111125</xdr:rowOff>
    </xdr:from>
    <xdr:ext cx="762000" cy="256540"/>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190309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111125</xdr:rowOff>
    </xdr:from>
    <xdr:ext cx="759460" cy="256540"/>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18224500" y="111791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111125</xdr:rowOff>
    </xdr:from>
    <xdr:ext cx="762000" cy="256540"/>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74307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111125</xdr:rowOff>
    </xdr:from>
    <xdr:ext cx="762000" cy="256540"/>
    <xdr:sp macro="" textlink="">
      <xdr:nvSpPr>
        <xdr:cNvPr id="698" name="テキスト ボックス 697">
          <a:extLst>
            <a:ext uri="{FF2B5EF4-FFF2-40B4-BE49-F238E27FC236}">
              <a16:creationId xmlns:a16="http://schemas.microsoft.com/office/drawing/2014/main" id="{00000000-0008-0000-1000-0000BA020000}"/>
            </a:ext>
          </a:extLst>
        </xdr:cNvPr>
        <xdr:cNvSpPr txBox="1"/>
      </xdr:nvSpPr>
      <xdr:spPr>
        <a:xfrm>
          <a:off x="16630650" y="1117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154305</xdr:rowOff>
    </xdr:from>
    <xdr:to>
      <xdr:col>116</xdr:col>
      <xdr:colOff>114300</xdr:colOff>
      <xdr:row>61</xdr:row>
      <xdr:rowOff>85090</xdr:rowOff>
    </xdr:to>
    <xdr:sp macro="" textlink="">
      <xdr:nvSpPr>
        <xdr:cNvPr id="699" name="楕円 698">
          <a:extLst>
            <a:ext uri="{FF2B5EF4-FFF2-40B4-BE49-F238E27FC236}">
              <a16:creationId xmlns:a16="http://schemas.microsoft.com/office/drawing/2014/main" id="{00000000-0008-0000-1000-0000BB020000}"/>
            </a:ext>
          </a:extLst>
        </xdr:cNvPr>
        <xdr:cNvSpPr/>
      </xdr:nvSpPr>
      <xdr:spPr>
        <a:xfrm>
          <a:off x="19900900" y="102165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5715</xdr:rowOff>
    </xdr:from>
    <xdr:ext cx="467360" cy="258445"/>
    <xdr:sp macro="" textlink="">
      <xdr:nvSpPr>
        <xdr:cNvPr id="700" name="【保健センター・保健所】&#10;一人当たり面積該当値テキスト">
          <a:extLst>
            <a:ext uri="{FF2B5EF4-FFF2-40B4-BE49-F238E27FC236}">
              <a16:creationId xmlns:a16="http://schemas.microsoft.com/office/drawing/2014/main" id="{00000000-0008-0000-1000-0000BC020000}"/>
            </a:ext>
          </a:extLst>
        </xdr:cNvPr>
        <xdr:cNvSpPr txBox="1"/>
      </xdr:nvSpPr>
      <xdr:spPr>
        <a:xfrm>
          <a:off x="19989800" y="100679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159385</xdr:rowOff>
    </xdr:from>
    <xdr:to>
      <xdr:col>112</xdr:col>
      <xdr:colOff>38100</xdr:colOff>
      <xdr:row>61</xdr:row>
      <xdr:rowOff>89535</xdr:rowOff>
    </xdr:to>
    <xdr:sp macro="" textlink="">
      <xdr:nvSpPr>
        <xdr:cNvPr id="701" name="楕円 700">
          <a:extLst>
            <a:ext uri="{FF2B5EF4-FFF2-40B4-BE49-F238E27FC236}">
              <a16:creationId xmlns:a16="http://schemas.microsoft.com/office/drawing/2014/main" id="{00000000-0008-0000-1000-0000BD020000}"/>
            </a:ext>
          </a:extLst>
        </xdr:cNvPr>
        <xdr:cNvSpPr/>
      </xdr:nvSpPr>
      <xdr:spPr>
        <a:xfrm>
          <a:off x="19157950" y="102215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61</xdr:row>
      <xdr:rowOff>34290</xdr:rowOff>
    </xdr:from>
    <xdr:to>
      <xdr:col>116</xdr:col>
      <xdr:colOff>63500</xdr:colOff>
      <xdr:row>61</xdr:row>
      <xdr:rowOff>38735</xdr:rowOff>
    </xdr:to>
    <xdr:cxnSp macro="">
      <xdr:nvCxnSpPr>
        <xdr:cNvPr id="702" name="直線コネクタ 701">
          <a:extLst>
            <a:ext uri="{FF2B5EF4-FFF2-40B4-BE49-F238E27FC236}">
              <a16:creationId xmlns:a16="http://schemas.microsoft.com/office/drawing/2014/main" id="{00000000-0008-0000-1000-0000BE020000}"/>
            </a:ext>
          </a:extLst>
        </xdr:cNvPr>
        <xdr:cNvCxnSpPr/>
      </xdr:nvCxnSpPr>
      <xdr:spPr>
        <a:xfrm flipV="1">
          <a:off x="19202400" y="1026414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163830</xdr:rowOff>
    </xdr:from>
    <xdr:to>
      <xdr:col>107</xdr:col>
      <xdr:colOff>101600</xdr:colOff>
      <xdr:row>61</xdr:row>
      <xdr:rowOff>93980</xdr:rowOff>
    </xdr:to>
    <xdr:sp macro="" textlink="">
      <xdr:nvSpPr>
        <xdr:cNvPr id="703" name="楕円 702">
          <a:extLst>
            <a:ext uri="{FF2B5EF4-FFF2-40B4-BE49-F238E27FC236}">
              <a16:creationId xmlns:a16="http://schemas.microsoft.com/office/drawing/2014/main" id="{00000000-0008-0000-1000-0000BF020000}"/>
            </a:ext>
          </a:extLst>
        </xdr:cNvPr>
        <xdr:cNvSpPr/>
      </xdr:nvSpPr>
      <xdr:spPr>
        <a:xfrm>
          <a:off x="18345150" y="10226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38735</xdr:rowOff>
    </xdr:from>
    <xdr:to>
      <xdr:col>111</xdr:col>
      <xdr:colOff>171450</xdr:colOff>
      <xdr:row>61</xdr:row>
      <xdr:rowOff>42545</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flipV="1">
          <a:off x="18395950" y="1026858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163830</xdr:rowOff>
    </xdr:from>
    <xdr:to>
      <xdr:col>102</xdr:col>
      <xdr:colOff>165100</xdr:colOff>
      <xdr:row>61</xdr:row>
      <xdr:rowOff>93980</xdr:rowOff>
    </xdr:to>
    <xdr:sp macro="" textlink="">
      <xdr:nvSpPr>
        <xdr:cNvPr id="705" name="楕円 704">
          <a:extLst>
            <a:ext uri="{FF2B5EF4-FFF2-40B4-BE49-F238E27FC236}">
              <a16:creationId xmlns:a16="http://schemas.microsoft.com/office/drawing/2014/main" id="{00000000-0008-0000-1000-0000C1020000}"/>
            </a:ext>
          </a:extLst>
        </xdr:cNvPr>
        <xdr:cNvSpPr/>
      </xdr:nvSpPr>
      <xdr:spPr>
        <a:xfrm>
          <a:off x="17551400" y="10226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42545</xdr:rowOff>
    </xdr:from>
    <xdr:to>
      <xdr:col>107</xdr:col>
      <xdr:colOff>50800</xdr:colOff>
      <xdr:row>61</xdr:row>
      <xdr:rowOff>42545</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a:off x="17602200" y="102723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163830</xdr:rowOff>
    </xdr:from>
    <xdr:to>
      <xdr:col>98</xdr:col>
      <xdr:colOff>38100</xdr:colOff>
      <xdr:row>61</xdr:row>
      <xdr:rowOff>93980</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16757650" y="102260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61</xdr:row>
      <xdr:rowOff>42545</xdr:rowOff>
    </xdr:from>
    <xdr:to>
      <xdr:col>102</xdr:col>
      <xdr:colOff>114300</xdr:colOff>
      <xdr:row>61</xdr:row>
      <xdr:rowOff>42545</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a:off x="16802100" y="102723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52705</xdr:rowOff>
    </xdr:from>
    <xdr:ext cx="469900" cy="256540"/>
    <xdr:sp macro="" textlink="">
      <xdr:nvSpPr>
        <xdr:cNvPr id="709" name="n_1aveValue【保健センター・保健所】&#10;一人当たり面積">
          <a:extLst>
            <a:ext uri="{FF2B5EF4-FFF2-40B4-BE49-F238E27FC236}">
              <a16:creationId xmlns:a16="http://schemas.microsoft.com/office/drawing/2014/main" id="{00000000-0008-0000-1000-0000C5020000}"/>
            </a:ext>
          </a:extLst>
        </xdr:cNvPr>
        <xdr:cNvSpPr txBox="1"/>
      </xdr:nvSpPr>
      <xdr:spPr>
        <a:xfrm>
          <a:off x="18980150" y="106178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48895</xdr:rowOff>
    </xdr:from>
    <xdr:ext cx="469900" cy="255905"/>
    <xdr:sp macro="" textlink="">
      <xdr:nvSpPr>
        <xdr:cNvPr id="710" name="n_2aveValue【保健センター・保健所】&#10;一人当たり面積">
          <a:extLst>
            <a:ext uri="{FF2B5EF4-FFF2-40B4-BE49-F238E27FC236}">
              <a16:creationId xmlns:a16="http://schemas.microsoft.com/office/drawing/2014/main" id="{00000000-0008-0000-1000-0000C6020000}"/>
            </a:ext>
          </a:extLst>
        </xdr:cNvPr>
        <xdr:cNvSpPr txBox="1"/>
      </xdr:nvSpPr>
      <xdr:spPr>
        <a:xfrm>
          <a:off x="18180050" y="106140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142240</xdr:rowOff>
    </xdr:from>
    <xdr:ext cx="469900" cy="255905"/>
    <xdr:sp macro="" textlink="">
      <xdr:nvSpPr>
        <xdr:cNvPr id="711" name="n_3aveValue【保健センター・保健所】&#10;一人当たり面積">
          <a:extLst>
            <a:ext uri="{FF2B5EF4-FFF2-40B4-BE49-F238E27FC236}">
              <a16:creationId xmlns:a16="http://schemas.microsoft.com/office/drawing/2014/main" id="{00000000-0008-0000-1000-0000C7020000}"/>
            </a:ext>
          </a:extLst>
        </xdr:cNvPr>
        <xdr:cNvSpPr txBox="1"/>
      </xdr:nvSpPr>
      <xdr:spPr>
        <a:xfrm>
          <a:off x="17386300" y="105397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146685</xdr:rowOff>
    </xdr:from>
    <xdr:ext cx="469900" cy="256540"/>
    <xdr:sp macro="" textlink="">
      <xdr:nvSpPr>
        <xdr:cNvPr id="712" name="n_4aveValue【保健センター・保健所】&#10;一人当たり面積">
          <a:extLst>
            <a:ext uri="{FF2B5EF4-FFF2-40B4-BE49-F238E27FC236}">
              <a16:creationId xmlns:a16="http://schemas.microsoft.com/office/drawing/2014/main" id="{00000000-0008-0000-1000-0000C8020000}"/>
            </a:ext>
          </a:extLst>
        </xdr:cNvPr>
        <xdr:cNvSpPr txBox="1"/>
      </xdr:nvSpPr>
      <xdr:spPr>
        <a:xfrm>
          <a:off x="16592550" y="105441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106045</xdr:rowOff>
    </xdr:from>
    <xdr:ext cx="469900" cy="257810"/>
    <xdr:sp macro="" textlink="">
      <xdr:nvSpPr>
        <xdr:cNvPr id="713" name="n_1mainValue【保健センター・保健所】&#10;一人当たり面積">
          <a:extLst>
            <a:ext uri="{FF2B5EF4-FFF2-40B4-BE49-F238E27FC236}">
              <a16:creationId xmlns:a16="http://schemas.microsoft.com/office/drawing/2014/main" id="{00000000-0008-0000-1000-0000C9020000}"/>
            </a:ext>
          </a:extLst>
        </xdr:cNvPr>
        <xdr:cNvSpPr txBox="1"/>
      </xdr:nvSpPr>
      <xdr:spPr>
        <a:xfrm>
          <a:off x="18980150" y="100006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109855</xdr:rowOff>
    </xdr:from>
    <xdr:ext cx="469900" cy="256540"/>
    <xdr:sp macro="" textlink="">
      <xdr:nvSpPr>
        <xdr:cNvPr id="714" name="n_2mainValue【保健センター・保健所】&#10;一人当たり面積">
          <a:extLst>
            <a:ext uri="{FF2B5EF4-FFF2-40B4-BE49-F238E27FC236}">
              <a16:creationId xmlns:a16="http://schemas.microsoft.com/office/drawing/2014/main" id="{00000000-0008-0000-1000-0000CA020000}"/>
            </a:ext>
          </a:extLst>
        </xdr:cNvPr>
        <xdr:cNvSpPr txBox="1"/>
      </xdr:nvSpPr>
      <xdr:spPr>
        <a:xfrm>
          <a:off x="18180050" y="100044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109855</xdr:rowOff>
    </xdr:from>
    <xdr:ext cx="469900" cy="256540"/>
    <xdr:sp macro="" textlink="">
      <xdr:nvSpPr>
        <xdr:cNvPr id="715" name="n_3mainValue【保健センター・保健所】&#10;一人当たり面積">
          <a:extLst>
            <a:ext uri="{FF2B5EF4-FFF2-40B4-BE49-F238E27FC236}">
              <a16:creationId xmlns:a16="http://schemas.microsoft.com/office/drawing/2014/main" id="{00000000-0008-0000-1000-0000CB020000}"/>
            </a:ext>
          </a:extLst>
        </xdr:cNvPr>
        <xdr:cNvSpPr txBox="1"/>
      </xdr:nvSpPr>
      <xdr:spPr>
        <a:xfrm>
          <a:off x="17386300" y="100044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109855</xdr:rowOff>
    </xdr:from>
    <xdr:ext cx="469900" cy="256540"/>
    <xdr:sp macro="" textlink="">
      <xdr:nvSpPr>
        <xdr:cNvPr id="716" name="n_4mainValue【保健センター・保健所】&#10;一人当たり面積">
          <a:extLst>
            <a:ext uri="{FF2B5EF4-FFF2-40B4-BE49-F238E27FC236}">
              <a16:creationId xmlns:a16="http://schemas.microsoft.com/office/drawing/2014/main" id="{00000000-0008-0000-1000-0000CC020000}"/>
            </a:ext>
          </a:extLst>
        </xdr:cNvPr>
        <xdr:cNvSpPr txBox="1"/>
      </xdr:nvSpPr>
      <xdr:spPr>
        <a:xfrm>
          <a:off x="16592550" y="100044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100965</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120775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75565</xdr:rowOff>
    </xdr:from>
    <xdr:ext cx="298450" cy="224790"/>
    <xdr:sp macro="" textlink="">
      <xdr:nvSpPr>
        <xdr:cNvPr id="725" name="テキスト ボックス 724">
          <a:extLst>
            <a:ext uri="{FF2B5EF4-FFF2-40B4-BE49-F238E27FC236}">
              <a16:creationId xmlns:a16="http://schemas.microsoft.com/office/drawing/2014/main" id="{00000000-0008-0000-1000-0000D5020000}"/>
            </a:ext>
          </a:extLst>
        </xdr:cNvPr>
        <xdr:cNvSpPr txBox="1"/>
      </xdr:nvSpPr>
      <xdr:spPr>
        <a:xfrm>
          <a:off x="11169650" y="1248473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171450</xdr:colOff>
      <xdr:row>88</xdr:row>
      <xdr:rowOff>152400</xdr:rowOff>
    </xdr:to>
    <xdr:cxnSp macro="">
      <xdr:nvCxnSpPr>
        <xdr:cNvPr id="726" name="直線コネクタ 725">
          <a:extLst>
            <a:ext uri="{FF2B5EF4-FFF2-40B4-BE49-F238E27FC236}">
              <a16:creationId xmlns:a16="http://schemas.microsoft.com/office/drawing/2014/main" id="{00000000-0008-0000-1000-0000D6020000}"/>
            </a:ext>
          </a:extLst>
        </xdr:cNvPr>
        <xdr:cNvCxnSpPr/>
      </xdr:nvCxnSpPr>
      <xdr:spPr>
        <a:xfrm>
          <a:off x="11207750" y="149085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5905"/>
    <xdr:sp macro="" textlink="">
      <xdr:nvSpPr>
        <xdr:cNvPr id="727" name="テキスト ボックス 726">
          <a:extLst>
            <a:ext uri="{FF2B5EF4-FFF2-40B4-BE49-F238E27FC236}">
              <a16:creationId xmlns:a16="http://schemas.microsoft.com/office/drawing/2014/main" id="{00000000-0008-0000-1000-0000D7020000}"/>
            </a:ext>
          </a:extLst>
        </xdr:cNvPr>
        <xdr:cNvSpPr txBox="1"/>
      </xdr:nvSpPr>
      <xdr:spPr>
        <a:xfrm>
          <a:off x="10797540" y="1476629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167640</xdr:rowOff>
    </xdr:from>
    <xdr:to>
      <xdr:col>89</xdr:col>
      <xdr:colOff>171450</xdr:colOff>
      <xdr:row>86</xdr:row>
      <xdr:rowOff>167640</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a:off x="11207750" y="14588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820" cy="258445"/>
    <xdr:sp macro="" textlink="">
      <xdr:nvSpPr>
        <xdr:cNvPr id="729" name="テキスト ボックス 728">
          <a:extLst>
            <a:ext uri="{FF2B5EF4-FFF2-40B4-BE49-F238E27FC236}">
              <a16:creationId xmlns:a16="http://schemas.microsoft.com/office/drawing/2014/main" id="{00000000-0008-0000-1000-0000D9020000}"/>
            </a:ext>
          </a:extLst>
        </xdr:cNvPr>
        <xdr:cNvSpPr txBox="1"/>
      </xdr:nvSpPr>
      <xdr:spPr>
        <a:xfrm>
          <a:off x="10797540" y="144468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41910</xdr:rowOff>
    </xdr:from>
    <xdr:ext cx="400685" cy="258445"/>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0842625" y="1412748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171450</xdr:colOff>
      <xdr:row>83</xdr:row>
      <xdr:rowOff>29845</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11207750" y="139477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0685" cy="258445"/>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0842625" y="1380934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45720</xdr:rowOff>
    </xdr:from>
    <xdr:to>
      <xdr:col>89</xdr:col>
      <xdr:colOff>171450</xdr:colOff>
      <xdr:row>81</xdr:row>
      <xdr:rowOff>45720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1207750" y="136283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74930</xdr:rowOff>
    </xdr:from>
    <xdr:ext cx="400685" cy="258445"/>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0842625" y="1348994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62865</xdr:rowOff>
    </xdr:from>
    <xdr:to>
      <xdr:col>89</xdr:col>
      <xdr:colOff>171450</xdr:colOff>
      <xdr:row>79</xdr:row>
      <xdr:rowOff>62865</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1207750" y="13310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0685" cy="25654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0842625" y="13171805"/>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78105</xdr:rowOff>
    </xdr:from>
    <xdr:to>
      <xdr:col>89</xdr:col>
      <xdr:colOff>171450</xdr:colOff>
      <xdr:row>77</xdr:row>
      <xdr:rowOff>78105</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1207750" y="129901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9090" cy="25654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0906760" y="1285240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171450</xdr:colOff>
      <xdr:row>75</xdr:row>
      <xdr:rowOff>95250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1207750" y="12672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1000-0000E5020000}"/>
            </a:ext>
          </a:extLst>
        </xdr:cNvPr>
        <xdr:cNvSpPr/>
      </xdr:nvSpPr>
      <xdr:spPr>
        <a:xfrm>
          <a:off x="1120775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127635</xdr:rowOff>
    </xdr:from>
    <xdr:to>
      <xdr:col>85</xdr:col>
      <xdr:colOff>126365</xdr:colOff>
      <xdr:row>86</xdr:row>
      <xdr:rowOff>167640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flipV="1">
          <a:off x="14699615" y="1320736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58445"/>
    <xdr:sp macro="" textlink="">
      <xdr:nvSpPr>
        <xdr:cNvPr id="743" name="【消防施設】&#10;有形固定資産減価償却率最小値テキスト">
          <a:extLst>
            <a:ext uri="{FF2B5EF4-FFF2-40B4-BE49-F238E27FC236}">
              <a16:creationId xmlns:a16="http://schemas.microsoft.com/office/drawing/2014/main" id="{00000000-0008-0000-1000-0000E7020000}"/>
            </a:ext>
          </a:extLst>
        </xdr:cNvPr>
        <xdr:cNvSpPr txBox="1"/>
      </xdr:nvSpPr>
      <xdr:spPr>
        <a:xfrm>
          <a:off x="14738350" y="14589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167640</xdr:rowOff>
    </xdr:from>
    <xdr:to>
      <xdr:col>86</xdr:col>
      <xdr:colOff>25400</xdr:colOff>
      <xdr:row>86</xdr:row>
      <xdr:rowOff>167640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4611350" y="14588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74295</xdr:rowOff>
    </xdr:from>
    <xdr:ext cx="402590" cy="256540"/>
    <xdr:sp macro="" textlink="">
      <xdr:nvSpPr>
        <xdr:cNvPr id="745" name="【消防施設】&#10;有形固定資産減価償却率最大値テキスト">
          <a:extLst>
            <a:ext uri="{FF2B5EF4-FFF2-40B4-BE49-F238E27FC236}">
              <a16:creationId xmlns:a16="http://schemas.microsoft.com/office/drawing/2014/main" id="{00000000-0008-0000-1000-0000E9020000}"/>
            </a:ext>
          </a:extLst>
        </xdr:cNvPr>
        <xdr:cNvSpPr txBox="1"/>
      </xdr:nvSpPr>
      <xdr:spPr>
        <a:xfrm>
          <a:off x="14738350" y="12986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127635</xdr:rowOff>
    </xdr:from>
    <xdr:to>
      <xdr:col>86</xdr:col>
      <xdr:colOff>25400</xdr:colOff>
      <xdr:row>78</xdr:row>
      <xdr:rowOff>127635</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4611350" y="13207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66675</xdr:rowOff>
    </xdr:from>
    <xdr:ext cx="402590" cy="255905"/>
    <xdr:sp macro="" textlink="">
      <xdr:nvSpPr>
        <xdr:cNvPr id="747" name="【消防施設】&#10;有形固定資産減価償却率平均値テキスト">
          <a:extLst>
            <a:ext uri="{FF2B5EF4-FFF2-40B4-BE49-F238E27FC236}">
              <a16:creationId xmlns:a16="http://schemas.microsoft.com/office/drawing/2014/main" id="{00000000-0008-0000-1000-0000EB020000}"/>
            </a:ext>
          </a:extLst>
        </xdr:cNvPr>
        <xdr:cNvSpPr txBox="1"/>
      </xdr:nvSpPr>
      <xdr:spPr>
        <a:xfrm>
          <a:off x="14738350" y="13984605"/>
          <a:ext cx="4025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87630</xdr:rowOff>
    </xdr:from>
    <xdr:to>
      <xdr:col>85</xdr:col>
      <xdr:colOff>171450</xdr:colOff>
      <xdr:row>84</xdr:row>
      <xdr:rowOff>17780</xdr:rowOff>
    </xdr:to>
    <xdr:sp macro="" textlink="">
      <xdr:nvSpPr>
        <xdr:cNvPr id="748" name="フローチャート: 判断 747">
          <a:extLst>
            <a:ext uri="{FF2B5EF4-FFF2-40B4-BE49-F238E27FC236}">
              <a16:creationId xmlns:a16="http://schemas.microsoft.com/office/drawing/2014/main" id="{00000000-0008-0000-1000-0000EC020000}"/>
            </a:ext>
          </a:extLst>
        </xdr:cNvPr>
        <xdr:cNvSpPr/>
      </xdr:nvSpPr>
      <xdr:spPr>
        <a:xfrm>
          <a:off x="14649450" y="140055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72390</xdr:rowOff>
    </xdr:from>
    <xdr:to>
      <xdr:col>81</xdr:col>
      <xdr:colOff>101600</xdr:colOff>
      <xdr:row>84</xdr:row>
      <xdr:rowOff>2540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3887450" y="13990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53340</xdr:rowOff>
    </xdr:from>
    <xdr:to>
      <xdr:col>76</xdr:col>
      <xdr:colOff>165100</xdr:colOff>
      <xdr:row>83</xdr:row>
      <xdr:rowOff>154940</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30937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127635</xdr:rowOff>
    </xdr:from>
    <xdr:to>
      <xdr:col>72</xdr:col>
      <xdr:colOff>38100</xdr:colOff>
      <xdr:row>83</xdr:row>
      <xdr:rowOff>57150</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2299950" y="1387792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109220</xdr:rowOff>
    </xdr:from>
    <xdr:to>
      <xdr:col>67</xdr:col>
      <xdr:colOff>101600</xdr:colOff>
      <xdr:row>83</xdr:row>
      <xdr:rowOff>40005</xdr:rowOff>
    </xdr:to>
    <xdr:sp macro="" textlink="">
      <xdr:nvSpPr>
        <xdr:cNvPr id="752" name="フローチャート: 判断 751">
          <a:extLst>
            <a:ext uri="{FF2B5EF4-FFF2-40B4-BE49-F238E27FC236}">
              <a16:creationId xmlns:a16="http://schemas.microsoft.com/office/drawing/2014/main" id="{00000000-0008-0000-1000-0000F0020000}"/>
            </a:ext>
          </a:extLst>
        </xdr:cNvPr>
        <xdr:cNvSpPr/>
      </xdr:nvSpPr>
      <xdr:spPr>
        <a:xfrm>
          <a:off x="11487150" y="138595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45288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59460" cy="258445"/>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37668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2973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149860</xdr:rowOff>
    </xdr:from>
    <xdr:ext cx="762000" cy="258445"/>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2172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59460" cy="258445"/>
    <xdr:sp macro="" textlink="">
      <xdr:nvSpPr>
        <xdr:cNvPr id="757" name="テキスト ボックス 756">
          <a:extLst>
            <a:ext uri="{FF2B5EF4-FFF2-40B4-BE49-F238E27FC236}">
              <a16:creationId xmlns:a16="http://schemas.microsoft.com/office/drawing/2014/main" id="{00000000-0008-0000-1000-0000F5020000}"/>
            </a:ext>
          </a:extLst>
        </xdr:cNvPr>
        <xdr:cNvSpPr txBox="1"/>
      </xdr:nvSpPr>
      <xdr:spPr>
        <a:xfrm>
          <a:off x="113665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144780</xdr:rowOff>
    </xdr:from>
    <xdr:to>
      <xdr:col>85</xdr:col>
      <xdr:colOff>171450</xdr:colOff>
      <xdr:row>82</xdr:row>
      <xdr:rowOff>74930</xdr:rowOff>
    </xdr:to>
    <xdr:sp macro="" textlink="">
      <xdr:nvSpPr>
        <xdr:cNvPr id="758" name="楕円 757">
          <a:extLst>
            <a:ext uri="{FF2B5EF4-FFF2-40B4-BE49-F238E27FC236}">
              <a16:creationId xmlns:a16="http://schemas.microsoft.com/office/drawing/2014/main" id="{00000000-0008-0000-1000-0000F6020000}"/>
            </a:ext>
          </a:extLst>
        </xdr:cNvPr>
        <xdr:cNvSpPr/>
      </xdr:nvSpPr>
      <xdr:spPr>
        <a:xfrm>
          <a:off x="14649450" y="137274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167640</xdr:rowOff>
    </xdr:from>
    <xdr:ext cx="402590" cy="258445"/>
    <xdr:sp macro="" textlink="">
      <xdr:nvSpPr>
        <xdr:cNvPr id="759" name="【消防施設】&#10;有形固定資産減価償却率該当値テキスト">
          <a:extLst>
            <a:ext uri="{FF2B5EF4-FFF2-40B4-BE49-F238E27FC236}">
              <a16:creationId xmlns:a16="http://schemas.microsoft.com/office/drawing/2014/main" id="{00000000-0008-0000-1000-0000F7020000}"/>
            </a:ext>
          </a:extLst>
        </xdr:cNvPr>
        <xdr:cNvSpPr txBox="1"/>
      </xdr:nvSpPr>
      <xdr:spPr>
        <a:xfrm>
          <a:off x="14738350" y="135826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100965</xdr:rowOff>
    </xdr:from>
    <xdr:to>
      <xdr:col>81</xdr:col>
      <xdr:colOff>101600</xdr:colOff>
      <xdr:row>82</xdr:row>
      <xdr:rowOff>31750</xdr:rowOff>
    </xdr:to>
    <xdr:sp macro="" textlink="">
      <xdr:nvSpPr>
        <xdr:cNvPr id="760" name="楕円 759">
          <a:extLst>
            <a:ext uri="{FF2B5EF4-FFF2-40B4-BE49-F238E27FC236}">
              <a16:creationId xmlns:a16="http://schemas.microsoft.com/office/drawing/2014/main" id="{00000000-0008-0000-1000-0000F8020000}"/>
            </a:ext>
          </a:extLst>
        </xdr:cNvPr>
        <xdr:cNvSpPr/>
      </xdr:nvSpPr>
      <xdr:spPr>
        <a:xfrm>
          <a:off x="13887450" y="136836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24130</xdr:rowOff>
    </xdr:to>
    <xdr:cxnSp macro="">
      <xdr:nvCxnSpPr>
        <xdr:cNvPr id="761" name="直線コネクタ 760">
          <a:extLst>
            <a:ext uri="{FF2B5EF4-FFF2-40B4-BE49-F238E27FC236}">
              <a16:creationId xmlns:a16="http://schemas.microsoft.com/office/drawing/2014/main" id="{00000000-0008-0000-1000-0000F9020000}"/>
            </a:ext>
          </a:extLst>
        </xdr:cNvPr>
        <xdr:cNvCxnSpPr/>
      </xdr:nvCxnSpPr>
      <xdr:spPr>
        <a:xfrm>
          <a:off x="13938250" y="1373505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53340</xdr:rowOff>
    </xdr:from>
    <xdr:to>
      <xdr:col>76</xdr:col>
      <xdr:colOff>165100</xdr:colOff>
      <xdr:row>81</xdr:row>
      <xdr:rowOff>154940</xdr:rowOff>
    </xdr:to>
    <xdr:sp macro="" textlink="">
      <xdr:nvSpPr>
        <xdr:cNvPr id="762" name="楕円 761">
          <a:extLst>
            <a:ext uri="{FF2B5EF4-FFF2-40B4-BE49-F238E27FC236}">
              <a16:creationId xmlns:a16="http://schemas.microsoft.com/office/drawing/2014/main" id="{00000000-0008-0000-1000-0000FA020000}"/>
            </a:ext>
          </a:extLst>
        </xdr:cNvPr>
        <xdr:cNvSpPr/>
      </xdr:nvSpPr>
      <xdr:spPr>
        <a:xfrm>
          <a:off x="13093700" y="136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104775</xdr:rowOff>
    </xdr:from>
    <xdr:to>
      <xdr:col>81</xdr:col>
      <xdr:colOff>50800</xdr:colOff>
      <xdr:row>81</xdr:row>
      <xdr:rowOff>152400</xdr:rowOff>
    </xdr:to>
    <xdr:cxnSp macro="">
      <xdr:nvCxnSpPr>
        <xdr:cNvPr id="763" name="直線コネクタ 762">
          <a:extLst>
            <a:ext uri="{FF2B5EF4-FFF2-40B4-BE49-F238E27FC236}">
              <a16:creationId xmlns:a16="http://schemas.microsoft.com/office/drawing/2014/main" id="{00000000-0008-0000-1000-0000FB020000}"/>
            </a:ext>
          </a:extLst>
        </xdr:cNvPr>
        <xdr:cNvCxnSpPr/>
      </xdr:nvCxnSpPr>
      <xdr:spPr>
        <a:xfrm>
          <a:off x="13144500" y="13687425"/>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5080</xdr:rowOff>
    </xdr:from>
    <xdr:to>
      <xdr:col>72</xdr:col>
      <xdr:colOff>38100</xdr:colOff>
      <xdr:row>81</xdr:row>
      <xdr:rowOff>106680</xdr:rowOff>
    </xdr:to>
    <xdr:sp macro="" textlink="">
      <xdr:nvSpPr>
        <xdr:cNvPr id="764" name="楕円 763">
          <a:extLst>
            <a:ext uri="{FF2B5EF4-FFF2-40B4-BE49-F238E27FC236}">
              <a16:creationId xmlns:a16="http://schemas.microsoft.com/office/drawing/2014/main" id="{00000000-0008-0000-1000-0000FC020000}"/>
            </a:ext>
          </a:extLst>
        </xdr:cNvPr>
        <xdr:cNvSpPr/>
      </xdr:nvSpPr>
      <xdr:spPr>
        <a:xfrm>
          <a:off x="12299950" y="13587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81</xdr:row>
      <xdr:rowOff>55245</xdr:rowOff>
    </xdr:from>
    <xdr:to>
      <xdr:col>76</xdr:col>
      <xdr:colOff>114300</xdr:colOff>
      <xdr:row>81</xdr:row>
      <xdr:rowOff>104775</xdr:rowOff>
    </xdr:to>
    <xdr:cxnSp macro="">
      <xdr:nvCxnSpPr>
        <xdr:cNvPr id="765" name="直線コネクタ 764">
          <a:extLst>
            <a:ext uri="{FF2B5EF4-FFF2-40B4-BE49-F238E27FC236}">
              <a16:creationId xmlns:a16="http://schemas.microsoft.com/office/drawing/2014/main" id="{00000000-0008-0000-1000-0000FD020000}"/>
            </a:ext>
          </a:extLst>
        </xdr:cNvPr>
        <xdr:cNvCxnSpPr/>
      </xdr:nvCxnSpPr>
      <xdr:spPr>
        <a:xfrm>
          <a:off x="12344400" y="1363789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126365</xdr:rowOff>
    </xdr:from>
    <xdr:to>
      <xdr:col>67</xdr:col>
      <xdr:colOff>101600</xdr:colOff>
      <xdr:row>81</xdr:row>
      <xdr:rowOff>55880</xdr:rowOff>
    </xdr:to>
    <xdr:sp macro="" textlink="">
      <xdr:nvSpPr>
        <xdr:cNvPr id="766" name="楕円 765">
          <a:extLst>
            <a:ext uri="{FF2B5EF4-FFF2-40B4-BE49-F238E27FC236}">
              <a16:creationId xmlns:a16="http://schemas.microsoft.com/office/drawing/2014/main" id="{00000000-0008-0000-1000-0000FE020000}"/>
            </a:ext>
          </a:extLst>
        </xdr:cNvPr>
        <xdr:cNvSpPr/>
      </xdr:nvSpPr>
      <xdr:spPr>
        <a:xfrm>
          <a:off x="11487150" y="13541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xdr:rowOff>
    </xdr:from>
    <xdr:to>
      <xdr:col>71</xdr:col>
      <xdr:colOff>171450</xdr:colOff>
      <xdr:row>81</xdr:row>
      <xdr:rowOff>55245</xdr:rowOff>
    </xdr:to>
    <xdr:cxnSp macro="">
      <xdr:nvCxnSpPr>
        <xdr:cNvPr id="767" name="直線コネクタ 766">
          <a:extLst>
            <a:ext uri="{FF2B5EF4-FFF2-40B4-BE49-F238E27FC236}">
              <a16:creationId xmlns:a16="http://schemas.microsoft.com/office/drawing/2014/main" id="{00000000-0008-0000-1000-0000FF020000}"/>
            </a:ext>
          </a:extLst>
        </xdr:cNvPr>
        <xdr:cNvCxnSpPr/>
      </xdr:nvCxnSpPr>
      <xdr:spPr>
        <a:xfrm>
          <a:off x="11537950" y="1358836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165100</xdr:rowOff>
    </xdr:from>
    <xdr:ext cx="402590" cy="256540"/>
    <xdr:sp macro="" textlink="">
      <xdr:nvSpPr>
        <xdr:cNvPr id="768" name="n_1aveValue【消防施設】&#10;有形固定資産減価償却率">
          <a:extLst>
            <a:ext uri="{FF2B5EF4-FFF2-40B4-BE49-F238E27FC236}">
              <a16:creationId xmlns:a16="http://schemas.microsoft.com/office/drawing/2014/main" id="{00000000-0008-0000-1000-000000030000}"/>
            </a:ext>
          </a:extLst>
        </xdr:cNvPr>
        <xdr:cNvSpPr txBox="1"/>
      </xdr:nvSpPr>
      <xdr:spPr>
        <a:xfrm>
          <a:off x="13742035" y="14083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146050</xdr:rowOff>
    </xdr:from>
    <xdr:ext cx="402590" cy="256540"/>
    <xdr:sp macro="" textlink="">
      <xdr:nvSpPr>
        <xdr:cNvPr id="769" name="n_2aveValue【消防施設】&#10;有形固定資産減価償却率">
          <a:extLst>
            <a:ext uri="{FF2B5EF4-FFF2-40B4-BE49-F238E27FC236}">
              <a16:creationId xmlns:a16="http://schemas.microsoft.com/office/drawing/2014/main" id="{00000000-0008-0000-1000-000001030000}"/>
            </a:ext>
          </a:extLst>
        </xdr:cNvPr>
        <xdr:cNvSpPr txBox="1"/>
      </xdr:nvSpPr>
      <xdr:spPr>
        <a:xfrm>
          <a:off x="12960985" y="14063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48895</xdr:rowOff>
    </xdr:from>
    <xdr:ext cx="405130" cy="255905"/>
    <xdr:sp macro="" textlink="">
      <xdr:nvSpPr>
        <xdr:cNvPr id="770" name="n_3aveValue【消防施設】&#10;有形固定資産減価償却率">
          <a:extLst>
            <a:ext uri="{FF2B5EF4-FFF2-40B4-BE49-F238E27FC236}">
              <a16:creationId xmlns:a16="http://schemas.microsoft.com/office/drawing/2014/main" id="{00000000-0008-0000-1000-000002030000}"/>
            </a:ext>
          </a:extLst>
        </xdr:cNvPr>
        <xdr:cNvSpPr txBox="1"/>
      </xdr:nvSpPr>
      <xdr:spPr>
        <a:xfrm>
          <a:off x="12167235" y="139668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31115</xdr:rowOff>
    </xdr:from>
    <xdr:ext cx="402590" cy="255905"/>
    <xdr:sp macro="" textlink="">
      <xdr:nvSpPr>
        <xdr:cNvPr id="771" name="n_4aveValue【消防施設】&#10;有形固定資産減価償却率">
          <a:extLst>
            <a:ext uri="{FF2B5EF4-FFF2-40B4-BE49-F238E27FC236}">
              <a16:creationId xmlns:a16="http://schemas.microsoft.com/office/drawing/2014/main" id="{00000000-0008-0000-1000-000003030000}"/>
            </a:ext>
          </a:extLst>
        </xdr:cNvPr>
        <xdr:cNvSpPr txBox="1"/>
      </xdr:nvSpPr>
      <xdr:spPr>
        <a:xfrm>
          <a:off x="11354435" y="1394904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48260</xdr:rowOff>
    </xdr:from>
    <xdr:ext cx="402590" cy="255905"/>
    <xdr:sp macro="" textlink="">
      <xdr:nvSpPr>
        <xdr:cNvPr id="772" name="n_1mainValue【消防施設】&#10;有形固定資産減価償却率">
          <a:extLst>
            <a:ext uri="{FF2B5EF4-FFF2-40B4-BE49-F238E27FC236}">
              <a16:creationId xmlns:a16="http://schemas.microsoft.com/office/drawing/2014/main" id="{00000000-0008-0000-1000-000004030000}"/>
            </a:ext>
          </a:extLst>
        </xdr:cNvPr>
        <xdr:cNvSpPr txBox="1"/>
      </xdr:nvSpPr>
      <xdr:spPr>
        <a:xfrm>
          <a:off x="13742035" y="1346327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635</xdr:rowOff>
    </xdr:from>
    <xdr:ext cx="402590" cy="258445"/>
    <xdr:sp macro="" textlink="">
      <xdr:nvSpPr>
        <xdr:cNvPr id="773" name="n_2mainValue【消防施設】&#10;有形固定資産減価償却率">
          <a:extLst>
            <a:ext uri="{FF2B5EF4-FFF2-40B4-BE49-F238E27FC236}">
              <a16:creationId xmlns:a16="http://schemas.microsoft.com/office/drawing/2014/main" id="{00000000-0008-0000-1000-000005030000}"/>
            </a:ext>
          </a:extLst>
        </xdr:cNvPr>
        <xdr:cNvSpPr txBox="1"/>
      </xdr:nvSpPr>
      <xdr:spPr>
        <a:xfrm>
          <a:off x="12960985" y="134156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123190</xdr:rowOff>
    </xdr:from>
    <xdr:ext cx="405130" cy="255905"/>
    <xdr:sp macro="" textlink="">
      <xdr:nvSpPr>
        <xdr:cNvPr id="774" name="n_3mainValue【消防施設】&#10;有形固定資産減価償却率">
          <a:extLst>
            <a:ext uri="{FF2B5EF4-FFF2-40B4-BE49-F238E27FC236}">
              <a16:creationId xmlns:a16="http://schemas.microsoft.com/office/drawing/2014/main" id="{00000000-0008-0000-1000-000006030000}"/>
            </a:ext>
          </a:extLst>
        </xdr:cNvPr>
        <xdr:cNvSpPr txBox="1"/>
      </xdr:nvSpPr>
      <xdr:spPr>
        <a:xfrm>
          <a:off x="12167235" y="13370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73025</xdr:rowOff>
    </xdr:from>
    <xdr:ext cx="402590" cy="256540"/>
    <xdr:sp macro="" textlink="">
      <xdr:nvSpPr>
        <xdr:cNvPr id="775" name="n_4mainValue【消防施設】&#10;有形固定資産減価償却率">
          <a:extLst>
            <a:ext uri="{FF2B5EF4-FFF2-40B4-BE49-F238E27FC236}">
              <a16:creationId xmlns:a16="http://schemas.microsoft.com/office/drawing/2014/main" id="{00000000-0008-0000-1000-000007030000}"/>
            </a:ext>
          </a:extLst>
        </xdr:cNvPr>
        <xdr:cNvSpPr txBox="1"/>
      </xdr:nvSpPr>
      <xdr:spPr>
        <a:xfrm>
          <a:off x="11354435" y="13320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100965</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64592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75565</xdr:rowOff>
    </xdr:from>
    <xdr:ext cx="347345" cy="224790"/>
    <xdr:sp macro="" textlink="">
      <xdr:nvSpPr>
        <xdr:cNvPr id="784" name="テキスト ボックス 783">
          <a:extLst>
            <a:ext uri="{FF2B5EF4-FFF2-40B4-BE49-F238E27FC236}">
              <a16:creationId xmlns:a16="http://schemas.microsoft.com/office/drawing/2014/main" id="{00000000-0008-0000-1000-000010030000}"/>
            </a:ext>
          </a:extLst>
        </xdr:cNvPr>
        <xdr:cNvSpPr txBox="1"/>
      </xdr:nvSpPr>
      <xdr:spPr>
        <a:xfrm>
          <a:off x="16440150" y="12484735"/>
          <a:ext cx="3473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64592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1000-000012030000}"/>
            </a:ext>
          </a:extLst>
        </xdr:cNvPr>
        <xdr:cNvCxnSpPr/>
      </xdr:nvCxnSpPr>
      <xdr:spPr>
        <a:xfrm>
          <a:off x="16459200" y="1445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820" cy="255905"/>
    <xdr:sp macro="" textlink="">
      <xdr:nvSpPr>
        <xdr:cNvPr id="787" name="テキスト ボックス 786">
          <a:extLst>
            <a:ext uri="{FF2B5EF4-FFF2-40B4-BE49-F238E27FC236}">
              <a16:creationId xmlns:a16="http://schemas.microsoft.com/office/drawing/2014/main" id="{00000000-0008-0000-1000-000013030000}"/>
            </a:ext>
          </a:extLst>
        </xdr:cNvPr>
        <xdr:cNvSpPr txBox="1"/>
      </xdr:nvSpPr>
      <xdr:spPr>
        <a:xfrm>
          <a:off x="16048990" y="1432052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1000-000014030000}"/>
            </a:ext>
          </a:extLst>
        </xdr:cNvPr>
        <xdr:cNvCxnSpPr/>
      </xdr:nvCxnSpPr>
      <xdr:spPr>
        <a:xfrm>
          <a:off x="16459200" y="140131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820" cy="257810"/>
    <xdr:sp macro="" textlink="">
      <xdr:nvSpPr>
        <xdr:cNvPr id="789" name="テキスト ボックス 788">
          <a:extLst>
            <a:ext uri="{FF2B5EF4-FFF2-40B4-BE49-F238E27FC236}">
              <a16:creationId xmlns:a16="http://schemas.microsoft.com/office/drawing/2014/main" id="{00000000-0008-0000-1000-000015030000}"/>
            </a:ext>
          </a:extLst>
        </xdr:cNvPr>
        <xdr:cNvSpPr txBox="1"/>
      </xdr:nvSpPr>
      <xdr:spPr>
        <a:xfrm>
          <a:off x="16048990" y="1387475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1000-000016030000}"/>
            </a:ext>
          </a:extLst>
        </xdr:cNvPr>
        <xdr:cNvCxnSpPr/>
      </xdr:nvCxnSpPr>
      <xdr:spPr>
        <a:xfrm>
          <a:off x="16459200" y="13567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5905"/>
    <xdr:sp macro="" textlink="">
      <xdr:nvSpPr>
        <xdr:cNvPr id="791" name="テキスト ボックス 790">
          <a:extLst>
            <a:ext uri="{FF2B5EF4-FFF2-40B4-BE49-F238E27FC236}">
              <a16:creationId xmlns:a16="http://schemas.microsoft.com/office/drawing/2014/main" id="{00000000-0008-0000-1000-000017030000}"/>
            </a:ext>
          </a:extLst>
        </xdr:cNvPr>
        <xdr:cNvSpPr txBox="1"/>
      </xdr:nvSpPr>
      <xdr:spPr>
        <a:xfrm>
          <a:off x="16048990" y="1342517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6459200" y="13117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820" cy="255905"/>
    <xdr:sp macro="" textlink="">
      <xdr:nvSpPr>
        <xdr:cNvPr id="793" name="テキスト ボックス 792">
          <a:extLst>
            <a:ext uri="{FF2B5EF4-FFF2-40B4-BE49-F238E27FC236}">
              <a16:creationId xmlns:a16="http://schemas.microsoft.com/office/drawing/2014/main" id="{00000000-0008-0000-1000-000019030000}"/>
            </a:ext>
          </a:extLst>
        </xdr:cNvPr>
        <xdr:cNvSpPr txBox="1"/>
      </xdr:nvSpPr>
      <xdr:spPr>
        <a:xfrm>
          <a:off x="16048990" y="12979400"/>
          <a:ext cx="464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1000-00001A030000}"/>
            </a:ext>
          </a:extLst>
        </xdr:cNvPr>
        <xdr:cNvCxnSpPr/>
      </xdr:nvCxnSpPr>
      <xdr:spPr>
        <a:xfrm>
          <a:off x="164592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7810"/>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6048990" y="12533630"/>
          <a:ext cx="464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1000-00001C030000}"/>
            </a:ext>
          </a:extLst>
        </xdr:cNvPr>
        <xdr:cNvSpPr/>
      </xdr:nvSpPr>
      <xdr:spPr>
        <a:xfrm>
          <a:off x="164592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101600</xdr:rowOff>
    </xdr:from>
    <xdr:to>
      <xdr:col>116</xdr:col>
      <xdr:colOff>62865</xdr:colOff>
      <xdr:row>86</xdr:row>
      <xdr:rowOff>23495</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flipV="1">
          <a:off x="19951065" y="1318133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27305</xdr:rowOff>
    </xdr:from>
    <xdr:ext cx="467360" cy="258445"/>
    <xdr:sp macro="" textlink="">
      <xdr:nvSpPr>
        <xdr:cNvPr id="798" name="【消防施設】&#10;一人当たり面積最小値テキスト">
          <a:extLst>
            <a:ext uri="{FF2B5EF4-FFF2-40B4-BE49-F238E27FC236}">
              <a16:creationId xmlns:a16="http://schemas.microsoft.com/office/drawing/2014/main" id="{00000000-0008-0000-1000-00001E030000}"/>
            </a:ext>
          </a:extLst>
        </xdr:cNvPr>
        <xdr:cNvSpPr txBox="1"/>
      </xdr:nvSpPr>
      <xdr:spPr>
        <a:xfrm>
          <a:off x="19989800" y="144481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23495</xdr:rowOff>
    </xdr:from>
    <xdr:to>
      <xdr:col>116</xdr:col>
      <xdr:colOff>152400</xdr:colOff>
      <xdr:row>86</xdr:row>
      <xdr:rowOff>23495</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19881850" y="14444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7360" cy="255905"/>
    <xdr:sp macro="" textlink="">
      <xdr:nvSpPr>
        <xdr:cNvPr id="800" name="【消防施設】&#10;一人当たり面積最大値テキスト">
          <a:extLst>
            <a:ext uri="{FF2B5EF4-FFF2-40B4-BE49-F238E27FC236}">
              <a16:creationId xmlns:a16="http://schemas.microsoft.com/office/drawing/2014/main" id="{00000000-0008-0000-1000-000020030000}"/>
            </a:ext>
          </a:extLst>
        </xdr:cNvPr>
        <xdr:cNvSpPr txBox="1"/>
      </xdr:nvSpPr>
      <xdr:spPr>
        <a:xfrm>
          <a:off x="19989800" y="1296098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101600</xdr:rowOff>
    </xdr:from>
    <xdr:to>
      <xdr:col>116</xdr:col>
      <xdr:colOff>152400</xdr:colOff>
      <xdr:row>78</xdr:row>
      <xdr:rowOff>101600</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19881850" y="13181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51435</xdr:rowOff>
    </xdr:from>
    <xdr:ext cx="467360" cy="256540"/>
    <xdr:sp macro="" textlink="">
      <xdr:nvSpPr>
        <xdr:cNvPr id="802" name="【消防施設】&#10;一人当たり面積平均値テキスト">
          <a:extLst>
            <a:ext uri="{FF2B5EF4-FFF2-40B4-BE49-F238E27FC236}">
              <a16:creationId xmlns:a16="http://schemas.microsoft.com/office/drawing/2014/main" id="{00000000-0008-0000-1000-000022030000}"/>
            </a:ext>
          </a:extLst>
        </xdr:cNvPr>
        <xdr:cNvSpPr txBox="1"/>
      </xdr:nvSpPr>
      <xdr:spPr>
        <a:xfrm>
          <a:off x="19989800" y="1396936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28575</xdr:rowOff>
    </xdr:from>
    <xdr:to>
      <xdr:col>116</xdr:col>
      <xdr:colOff>114300</xdr:colOff>
      <xdr:row>84</xdr:row>
      <xdr:rowOff>130175</xdr:rowOff>
    </xdr:to>
    <xdr:sp macro="" textlink="">
      <xdr:nvSpPr>
        <xdr:cNvPr id="803" name="フローチャート: 判断 802">
          <a:extLst>
            <a:ext uri="{FF2B5EF4-FFF2-40B4-BE49-F238E27FC236}">
              <a16:creationId xmlns:a16="http://schemas.microsoft.com/office/drawing/2014/main" id="{00000000-0008-0000-1000-000023030000}"/>
            </a:ext>
          </a:extLst>
        </xdr:cNvPr>
        <xdr:cNvSpPr/>
      </xdr:nvSpPr>
      <xdr:spPr>
        <a:xfrm>
          <a:off x="19900900" y="1411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41275</xdr:rowOff>
    </xdr:from>
    <xdr:to>
      <xdr:col>112</xdr:col>
      <xdr:colOff>38100</xdr:colOff>
      <xdr:row>84</xdr:row>
      <xdr:rowOff>142875</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19157950" y="14126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37465</xdr:rowOff>
    </xdr:from>
    <xdr:to>
      <xdr:col>107</xdr:col>
      <xdr:colOff>101600</xdr:colOff>
      <xdr:row>84</xdr:row>
      <xdr:rowOff>138430</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18345150" y="14123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20955</xdr:rowOff>
    </xdr:from>
    <xdr:to>
      <xdr:col>102</xdr:col>
      <xdr:colOff>165100</xdr:colOff>
      <xdr:row>83</xdr:row>
      <xdr:rowOff>123190</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17551400" y="13938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127635</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16757650" y="1394333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8445"/>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19780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149860</xdr:rowOff>
    </xdr:from>
    <xdr:ext cx="762000" cy="258445"/>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190309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59460" cy="258445"/>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18224500" y="1490599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74307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149860</xdr:rowOff>
    </xdr:from>
    <xdr:ext cx="762000" cy="258445"/>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166306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127000</xdr:rowOff>
    </xdr:from>
    <xdr:to>
      <xdr:col>116</xdr:col>
      <xdr:colOff>114300</xdr:colOff>
      <xdr:row>86</xdr:row>
      <xdr:rowOff>56515</xdr:rowOff>
    </xdr:to>
    <xdr:sp macro="" textlink="">
      <xdr:nvSpPr>
        <xdr:cNvPr id="813" name="楕円 812">
          <a:extLst>
            <a:ext uri="{FF2B5EF4-FFF2-40B4-BE49-F238E27FC236}">
              <a16:creationId xmlns:a16="http://schemas.microsoft.com/office/drawing/2014/main" id="{00000000-0008-0000-1000-00002D030000}"/>
            </a:ext>
          </a:extLst>
        </xdr:cNvPr>
        <xdr:cNvSpPr/>
      </xdr:nvSpPr>
      <xdr:spPr>
        <a:xfrm>
          <a:off x="19900900" y="143802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41275</xdr:rowOff>
    </xdr:from>
    <xdr:ext cx="467360" cy="258445"/>
    <xdr:sp macro="" textlink="">
      <xdr:nvSpPr>
        <xdr:cNvPr id="814" name="【消防施設】&#10;一人当たり面積該当値テキスト">
          <a:extLst>
            <a:ext uri="{FF2B5EF4-FFF2-40B4-BE49-F238E27FC236}">
              <a16:creationId xmlns:a16="http://schemas.microsoft.com/office/drawing/2014/main" id="{00000000-0008-0000-1000-00002E030000}"/>
            </a:ext>
          </a:extLst>
        </xdr:cNvPr>
        <xdr:cNvSpPr txBox="1"/>
      </xdr:nvSpPr>
      <xdr:spPr>
        <a:xfrm>
          <a:off x="19989800" y="142944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127000</xdr:rowOff>
    </xdr:from>
    <xdr:to>
      <xdr:col>112</xdr:col>
      <xdr:colOff>38100</xdr:colOff>
      <xdr:row>86</xdr:row>
      <xdr:rowOff>56515</xdr:rowOff>
    </xdr:to>
    <xdr:sp macro="" textlink="">
      <xdr:nvSpPr>
        <xdr:cNvPr id="815" name="楕円 814">
          <a:extLst>
            <a:ext uri="{FF2B5EF4-FFF2-40B4-BE49-F238E27FC236}">
              <a16:creationId xmlns:a16="http://schemas.microsoft.com/office/drawing/2014/main" id="{00000000-0008-0000-1000-00002F030000}"/>
            </a:ext>
          </a:extLst>
        </xdr:cNvPr>
        <xdr:cNvSpPr/>
      </xdr:nvSpPr>
      <xdr:spPr>
        <a:xfrm>
          <a:off x="19157950" y="1438021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5715</xdr:rowOff>
    </xdr:from>
    <xdr:to>
      <xdr:col>116</xdr:col>
      <xdr:colOff>63500</xdr:colOff>
      <xdr:row>86</xdr:row>
      <xdr:rowOff>5715</xdr:rowOff>
    </xdr:to>
    <xdr:cxnSp macro="">
      <xdr:nvCxnSpPr>
        <xdr:cNvPr id="816" name="直線コネクタ 815">
          <a:extLst>
            <a:ext uri="{FF2B5EF4-FFF2-40B4-BE49-F238E27FC236}">
              <a16:creationId xmlns:a16="http://schemas.microsoft.com/office/drawing/2014/main" id="{00000000-0008-0000-1000-000030030000}"/>
            </a:ext>
          </a:extLst>
        </xdr:cNvPr>
        <xdr:cNvCxnSpPr/>
      </xdr:nvCxnSpPr>
      <xdr:spPr>
        <a:xfrm>
          <a:off x="19202400" y="1442656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131445</xdr:rowOff>
    </xdr:from>
    <xdr:to>
      <xdr:col>107</xdr:col>
      <xdr:colOff>101600</xdr:colOff>
      <xdr:row>86</xdr:row>
      <xdr:rowOff>61595</xdr:rowOff>
    </xdr:to>
    <xdr:sp macro="" textlink="">
      <xdr:nvSpPr>
        <xdr:cNvPr id="817" name="楕円 816">
          <a:extLst>
            <a:ext uri="{FF2B5EF4-FFF2-40B4-BE49-F238E27FC236}">
              <a16:creationId xmlns:a16="http://schemas.microsoft.com/office/drawing/2014/main" id="{00000000-0008-0000-1000-000031030000}"/>
            </a:ext>
          </a:extLst>
        </xdr:cNvPr>
        <xdr:cNvSpPr/>
      </xdr:nvSpPr>
      <xdr:spPr>
        <a:xfrm>
          <a:off x="18345150" y="14384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xdr:rowOff>
    </xdr:from>
    <xdr:to>
      <xdr:col>111</xdr:col>
      <xdr:colOff>171450</xdr:colOff>
      <xdr:row>86</xdr:row>
      <xdr:rowOff>10795</xdr:rowOff>
    </xdr:to>
    <xdr:cxnSp macro="">
      <xdr:nvCxnSpPr>
        <xdr:cNvPr id="818" name="直線コネクタ 817">
          <a:extLst>
            <a:ext uri="{FF2B5EF4-FFF2-40B4-BE49-F238E27FC236}">
              <a16:creationId xmlns:a16="http://schemas.microsoft.com/office/drawing/2014/main" id="{00000000-0008-0000-1000-000032030000}"/>
            </a:ext>
          </a:extLst>
        </xdr:cNvPr>
        <xdr:cNvCxnSpPr/>
      </xdr:nvCxnSpPr>
      <xdr:spPr>
        <a:xfrm flipV="1">
          <a:off x="18395950" y="1442656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131445</xdr:rowOff>
    </xdr:from>
    <xdr:to>
      <xdr:col>102</xdr:col>
      <xdr:colOff>165100</xdr:colOff>
      <xdr:row>86</xdr:row>
      <xdr:rowOff>61595</xdr:rowOff>
    </xdr:to>
    <xdr:sp macro="" textlink="">
      <xdr:nvSpPr>
        <xdr:cNvPr id="819" name="楕円 818">
          <a:extLst>
            <a:ext uri="{FF2B5EF4-FFF2-40B4-BE49-F238E27FC236}">
              <a16:creationId xmlns:a16="http://schemas.microsoft.com/office/drawing/2014/main" id="{00000000-0008-0000-1000-000033030000}"/>
            </a:ext>
          </a:extLst>
        </xdr:cNvPr>
        <xdr:cNvSpPr/>
      </xdr:nvSpPr>
      <xdr:spPr>
        <a:xfrm>
          <a:off x="17551400" y="14384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10795</xdr:rowOff>
    </xdr:from>
    <xdr:to>
      <xdr:col>107</xdr:col>
      <xdr:colOff>50800</xdr:colOff>
      <xdr:row>86</xdr:row>
      <xdr:rowOff>10795</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a:off x="17602200" y="144316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131445</xdr:rowOff>
    </xdr:from>
    <xdr:to>
      <xdr:col>98</xdr:col>
      <xdr:colOff>38100</xdr:colOff>
      <xdr:row>86</xdr:row>
      <xdr:rowOff>61595</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16757650" y="143846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10795</xdr:rowOff>
    </xdr:from>
    <xdr:to>
      <xdr:col>102</xdr:col>
      <xdr:colOff>114300</xdr:colOff>
      <xdr:row>86</xdr:row>
      <xdr:rowOff>10795</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a:off x="16802100" y="144316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160020</xdr:rowOff>
    </xdr:from>
    <xdr:ext cx="469900" cy="255905"/>
    <xdr:sp macro="" textlink="">
      <xdr:nvSpPr>
        <xdr:cNvPr id="823" name="n_1aveValue【消防施設】&#10;一人当たり面積">
          <a:extLst>
            <a:ext uri="{FF2B5EF4-FFF2-40B4-BE49-F238E27FC236}">
              <a16:creationId xmlns:a16="http://schemas.microsoft.com/office/drawing/2014/main" id="{00000000-0008-0000-1000-000037030000}"/>
            </a:ext>
          </a:extLst>
        </xdr:cNvPr>
        <xdr:cNvSpPr txBox="1"/>
      </xdr:nvSpPr>
      <xdr:spPr>
        <a:xfrm>
          <a:off x="18980150" y="13910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154940</xdr:rowOff>
    </xdr:from>
    <xdr:ext cx="469900" cy="258445"/>
    <xdr:sp macro="" textlink="">
      <xdr:nvSpPr>
        <xdr:cNvPr id="824" name="n_2aveValue【消防施設】&#10;一人当たり面積">
          <a:extLst>
            <a:ext uri="{FF2B5EF4-FFF2-40B4-BE49-F238E27FC236}">
              <a16:creationId xmlns:a16="http://schemas.microsoft.com/office/drawing/2014/main" id="{00000000-0008-0000-1000-000038030000}"/>
            </a:ext>
          </a:extLst>
        </xdr:cNvPr>
        <xdr:cNvSpPr txBox="1"/>
      </xdr:nvSpPr>
      <xdr:spPr>
        <a:xfrm>
          <a:off x="18180050" y="139052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139065</xdr:rowOff>
    </xdr:from>
    <xdr:ext cx="469900" cy="258445"/>
    <xdr:sp macro="" textlink="">
      <xdr:nvSpPr>
        <xdr:cNvPr id="825" name="n_3aveValue【消防施設】&#10;一人当たり面積">
          <a:extLst>
            <a:ext uri="{FF2B5EF4-FFF2-40B4-BE49-F238E27FC236}">
              <a16:creationId xmlns:a16="http://schemas.microsoft.com/office/drawing/2014/main" id="{00000000-0008-0000-1000-000039030000}"/>
            </a:ext>
          </a:extLst>
        </xdr:cNvPr>
        <xdr:cNvSpPr txBox="1"/>
      </xdr:nvSpPr>
      <xdr:spPr>
        <a:xfrm>
          <a:off x="17386300" y="13721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143510</xdr:rowOff>
    </xdr:from>
    <xdr:ext cx="469900" cy="255905"/>
    <xdr:sp macro="" textlink="">
      <xdr:nvSpPr>
        <xdr:cNvPr id="826" name="n_4aveValue【消防施設】&#10;一人当たり面積">
          <a:extLst>
            <a:ext uri="{FF2B5EF4-FFF2-40B4-BE49-F238E27FC236}">
              <a16:creationId xmlns:a16="http://schemas.microsoft.com/office/drawing/2014/main" id="{00000000-0008-0000-1000-00003A030000}"/>
            </a:ext>
          </a:extLst>
        </xdr:cNvPr>
        <xdr:cNvSpPr txBox="1"/>
      </xdr:nvSpPr>
      <xdr:spPr>
        <a:xfrm>
          <a:off x="16592550" y="137261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48260</xdr:rowOff>
    </xdr:from>
    <xdr:ext cx="469900" cy="255905"/>
    <xdr:sp macro="" textlink="">
      <xdr:nvSpPr>
        <xdr:cNvPr id="827" name="n_1mainValue【消防施設】&#10;一人当たり面積">
          <a:extLst>
            <a:ext uri="{FF2B5EF4-FFF2-40B4-BE49-F238E27FC236}">
              <a16:creationId xmlns:a16="http://schemas.microsoft.com/office/drawing/2014/main" id="{00000000-0008-0000-1000-00003B030000}"/>
            </a:ext>
          </a:extLst>
        </xdr:cNvPr>
        <xdr:cNvSpPr txBox="1"/>
      </xdr:nvSpPr>
      <xdr:spPr>
        <a:xfrm>
          <a:off x="18980150" y="14469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52070</xdr:rowOff>
    </xdr:from>
    <xdr:ext cx="469900" cy="256540"/>
    <xdr:sp macro="" textlink="">
      <xdr:nvSpPr>
        <xdr:cNvPr id="828" name="n_2mainValue【消防施設】&#10;一人当たり面積">
          <a:extLst>
            <a:ext uri="{FF2B5EF4-FFF2-40B4-BE49-F238E27FC236}">
              <a16:creationId xmlns:a16="http://schemas.microsoft.com/office/drawing/2014/main" id="{00000000-0008-0000-1000-00003C030000}"/>
            </a:ext>
          </a:extLst>
        </xdr:cNvPr>
        <xdr:cNvSpPr txBox="1"/>
      </xdr:nvSpPr>
      <xdr:spPr>
        <a:xfrm>
          <a:off x="18180050" y="14472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52070</xdr:rowOff>
    </xdr:from>
    <xdr:ext cx="469900" cy="256540"/>
    <xdr:sp macro="" textlink="">
      <xdr:nvSpPr>
        <xdr:cNvPr id="829" name="n_3mainValue【消防施設】&#10;一人当たり面積">
          <a:extLst>
            <a:ext uri="{FF2B5EF4-FFF2-40B4-BE49-F238E27FC236}">
              <a16:creationId xmlns:a16="http://schemas.microsoft.com/office/drawing/2014/main" id="{00000000-0008-0000-1000-00003D030000}"/>
            </a:ext>
          </a:extLst>
        </xdr:cNvPr>
        <xdr:cNvSpPr txBox="1"/>
      </xdr:nvSpPr>
      <xdr:spPr>
        <a:xfrm>
          <a:off x="17386300" y="14472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52070</xdr:rowOff>
    </xdr:from>
    <xdr:ext cx="469900" cy="256540"/>
    <xdr:sp macro="" textlink="">
      <xdr:nvSpPr>
        <xdr:cNvPr id="830" name="n_4mainValue【消防施設】&#10;一人当たり面積">
          <a:extLst>
            <a:ext uri="{FF2B5EF4-FFF2-40B4-BE49-F238E27FC236}">
              <a16:creationId xmlns:a16="http://schemas.microsoft.com/office/drawing/2014/main" id="{00000000-0008-0000-1000-00003E030000}"/>
            </a:ext>
          </a:extLst>
        </xdr:cNvPr>
        <xdr:cNvSpPr txBox="1"/>
      </xdr:nvSpPr>
      <xdr:spPr>
        <a:xfrm>
          <a:off x="16592550" y="14472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1000-00003F03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1000-00004603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39" name="テキスト ボックス 838">
          <a:extLst>
            <a:ext uri="{FF2B5EF4-FFF2-40B4-BE49-F238E27FC236}">
              <a16:creationId xmlns:a16="http://schemas.microsoft.com/office/drawing/2014/main" id="{00000000-0008-0000-1000-00004703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0" name="直線コネクタ 839">
          <a:extLst>
            <a:ext uri="{FF2B5EF4-FFF2-40B4-BE49-F238E27FC236}">
              <a16:creationId xmlns:a16="http://schemas.microsoft.com/office/drawing/2014/main" id="{00000000-0008-0000-1000-00004803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1" name="テキスト ボックス 840">
          <a:extLst>
            <a:ext uri="{FF2B5EF4-FFF2-40B4-BE49-F238E27FC236}">
              <a16:creationId xmlns:a16="http://schemas.microsoft.com/office/drawing/2014/main" id="{00000000-0008-0000-1000-000049030000}"/>
            </a:ext>
          </a:extLst>
        </xdr:cNvPr>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42" name="直線コネクタ 841">
          <a:extLst>
            <a:ext uri="{FF2B5EF4-FFF2-40B4-BE49-F238E27FC236}">
              <a16:creationId xmlns:a16="http://schemas.microsoft.com/office/drawing/2014/main" id="{00000000-0008-0000-1000-00004A03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43" name="テキスト ボックス 842">
          <a:extLst>
            <a:ext uri="{FF2B5EF4-FFF2-40B4-BE49-F238E27FC236}">
              <a16:creationId xmlns:a16="http://schemas.microsoft.com/office/drawing/2014/main" id="{00000000-0008-0000-1000-00004B030000}"/>
            </a:ext>
          </a:extLst>
        </xdr:cNvPr>
        <xdr:cNvSpPr txBox="1"/>
      </xdr:nvSpPr>
      <xdr:spPr>
        <a:xfrm>
          <a:off x="1079754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44" name="直線コネクタ 843">
          <a:extLst>
            <a:ext uri="{FF2B5EF4-FFF2-40B4-BE49-F238E27FC236}">
              <a16:creationId xmlns:a16="http://schemas.microsoft.com/office/drawing/2014/main" id="{00000000-0008-0000-1000-00004C03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685" cy="259080"/>
    <xdr:sp macro="" textlink="">
      <xdr:nvSpPr>
        <xdr:cNvPr id="845" name="テキスト ボックス 844">
          <a:extLst>
            <a:ext uri="{FF2B5EF4-FFF2-40B4-BE49-F238E27FC236}">
              <a16:creationId xmlns:a16="http://schemas.microsoft.com/office/drawing/2014/main" id="{00000000-0008-0000-1000-00004D030000}"/>
            </a:ext>
          </a:extLst>
        </xdr:cNvPr>
        <xdr:cNvSpPr txBox="1"/>
      </xdr:nvSpPr>
      <xdr:spPr>
        <a:xfrm>
          <a:off x="108426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46" name="直線コネクタ 845">
          <a:extLst>
            <a:ext uri="{FF2B5EF4-FFF2-40B4-BE49-F238E27FC236}">
              <a16:creationId xmlns:a16="http://schemas.microsoft.com/office/drawing/2014/main" id="{00000000-0008-0000-1000-00004E03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685" cy="256540"/>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08426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685" cy="258445"/>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08426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685" cy="259080"/>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08426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6540"/>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0906760" y="166052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1000-00005703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flipV="1">
          <a:off x="14699615" y="167474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2590" cy="256540"/>
    <xdr:sp macro="" textlink="">
      <xdr:nvSpPr>
        <xdr:cNvPr id="857" name="【庁舎】&#10;有形固定資産減価償却率最小値テキスト">
          <a:extLst>
            <a:ext uri="{FF2B5EF4-FFF2-40B4-BE49-F238E27FC236}">
              <a16:creationId xmlns:a16="http://schemas.microsoft.com/office/drawing/2014/main" id="{00000000-0008-0000-1000-000059030000}"/>
            </a:ext>
          </a:extLst>
        </xdr:cNvPr>
        <xdr:cNvSpPr txBox="1"/>
      </xdr:nvSpPr>
      <xdr:spPr>
        <a:xfrm>
          <a:off x="14738350" y="183076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4611350" y="1830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37820" cy="256540"/>
    <xdr:sp macro="" textlink="">
      <xdr:nvSpPr>
        <xdr:cNvPr id="859" name="【庁舎】&#10;有形固定資産減価償却率最大値テキスト">
          <a:extLst>
            <a:ext uri="{FF2B5EF4-FFF2-40B4-BE49-F238E27FC236}">
              <a16:creationId xmlns:a16="http://schemas.microsoft.com/office/drawing/2014/main" id="{00000000-0008-0000-1000-00005B030000}"/>
            </a:ext>
          </a:extLst>
        </xdr:cNvPr>
        <xdr:cNvSpPr txBox="1"/>
      </xdr:nvSpPr>
      <xdr:spPr>
        <a:xfrm>
          <a:off x="14738350" y="1652270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4611350" y="16747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19050</xdr:rowOff>
    </xdr:from>
    <xdr:ext cx="402590" cy="256540"/>
    <xdr:sp macro="" textlink="">
      <xdr:nvSpPr>
        <xdr:cNvPr id="861" name="【庁舎】&#10;有形固定資産減価償却率平均値テキスト">
          <a:extLst>
            <a:ext uri="{FF2B5EF4-FFF2-40B4-BE49-F238E27FC236}">
              <a16:creationId xmlns:a16="http://schemas.microsoft.com/office/drawing/2014/main" id="{00000000-0008-0000-1000-00005D030000}"/>
            </a:ext>
          </a:extLst>
        </xdr:cNvPr>
        <xdr:cNvSpPr txBox="1"/>
      </xdr:nvSpPr>
      <xdr:spPr>
        <a:xfrm>
          <a:off x="14738350" y="1733550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171450</xdr:colOff>
      <xdr:row>104</xdr:row>
      <xdr:rowOff>97790</xdr:rowOff>
    </xdr:to>
    <xdr:sp macro="" textlink="">
      <xdr:nvSpPr>
        <xdr:cNvPr id="862" name="フローチャート: 判断 861">
          <a:extLst>
            <a:ext uri="{FF2B5EF4-FFF2-40B4-BE49-F238E27FC236}">
              <a16:creationId xmlns:a16="http://schemas.microsoft.com/office/drawing/2014/main" id="{00000000-0008-0000-1000-00005E030000}"/>
            </a:ext>
          </a:extLst>
        </xdr:cNvPr>
        <xdr:cNvSpPr/>
      </xdr:nvSpPr>
      <xdr:spPr>
        <a:xfrm>
          <a:off x="14649450" y="174840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3887450" y="175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3093700" y="1752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143510</xdr:rowOff>
    </xdr:from>
    <xdr:to>
      <xdr:col>72</xdr:col>
      <xdr:colOff>38100</xdr:colOff>
      <xdr:row>104</xdr:row>
      <xdr:rowOff>73025</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2299950" y="174599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123190</xdr:rowOff>
    </xdr:from>
    <xdr:to>
      <xdr:col>67</xdr:col>
      <xdr:colOff>101600</xdr:colOff>
      <xdr:row>104</xdr:row>
      <xdr:rowOff>53340</xdr:rowOff>
    </xdr:to>
    <xdr:sp macro="" textlink="">
      <xdr:nvSpPr>
        <xdr:cNvPr id="866" name="フローチャート: 判断 865">
          <a:extLst>
            <a:ext uri="{FF2B5EF4-FFF2-40B4-BE49-F238E27FC236}">
              <a16:creationId xmlns:a16="http://schemas.microsoft.com/office/drawing/2014/main" id="{00000000-0008-0000-1000-000062030000}"/>
            </a:ext>
          </a:extLst>
        </xdr:cNvPr>
        <xdr:cNvSpPr/>
      </xdr:nvSpPr>
      <xdr:spPr>
        <a:xfrm>
          <a:off x="11487150" y="174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871" name="テキスト ボックス 870">
          <a:extLst>
            <a:ext uri="{FF2B5EF4-FFF2-40B4-BE49-F238E27FC236}">
              <a16:creationId xmlns:a16="http://schemas.microsoft.com/office/drawing/2014/main" id="{00000000-0008-0000-1000-000067030000}"/>
            </a:ext>
          </a:extLst>
        </xdr:cNvPr>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84455</xdr:rowOff>
    </xdr:from>
    <xdr:to>
      <xdr:col>85</xdr:col>
      <xdr:colOff>171450</xdr:colOff>
      <xdr:row>106</xdr:row>
      <xdr:rowOff>14605</xdr:rowOff>
    </xdr:to>
    <xdr:sp macro="" textlink="">
      <xdr:nvSpPr>
        <xdr:cNvPr id="872" name="楕円 871">
          <a:extLst>
            <a:ext uri="{FF2B5EF4-FFF2-40B4-BE49-F238E27FC236}">
              <a16:creationId xmlns:a16="http://schemas.microsoft.com/office/drawing/2014/main" id="{00000000-0008-0000-1000-000068030000}"/>
            </a:ext>
          </a:extLst>
        </xdr:cNvPr>
        <xdr:cNvSpPr/>
      </xdr:nvSpPr>
      <xdr:spPr>
        <a:xfrm>
          <a:off x="14649450" y="17743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63500</xdr:rowOff>
    </xdr:from>
    <xdr:ext cx="402590" cy="256540"/>
    <xdr:sp macro="" textlink="">
      <xdr:nvSpPr>
        <xdr:cNvPr id="873" name="【庁舎】&#10;有形固定資産減価償却率該当値テキスト">
          <a:extLst>
            <a:ext uri="{FF2B5EF4-FFF2-40B4-BE49-F238E27FC236}">
              <a16:creationId xmlns:a16="http://schemas.microsoft.com/office/drawing/2014/main" id="{00000000-0008-0000-1000-000069030000}"/>
            </a:ext>
          </a:extLst>
        </xdr:cNvPr>
        <xdr:cNvSpPr txBox="1"/>
      </xdr:nvSpPr>
      <xdr:spPr>
        <a:xfrm>
          <a:off x="14738350" y="17722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53340</xdr:rowOff>
    </xdr:from>
    <xdr:to>
      <xdr:col>81</xdr:col>
      <xdr:colOff>101600</xdr:colOff>
      <xdr:row>105</xdr:row>
      <xdr:rowOff>154940</xdr:rowOff>
    </xdr:to>
    <xdr:sp macro="" textlink="">
      <xdr:nvSpPr>
        <xdr:cNvPr id="874" name="楕円 873">
          <a:extLst>
            <a:ext uri="{FF2B5EF4-FFF2-40B4-BE49-F238E27FC236}">
              <a16:creationId xmlns:a16="http://schemas.microsoft.com/office/drawing/2014/main" id="{00000000-0008-0000-1000-00006A030000}"/>
            </a:ext>
          </a:extLst>
        </xdr:cNvPr>
        <xdr:cNvSpPr/>
      </xdr:nvSpPr>
      <xdr:spPr>
        <a:xfrm>
          <a:off x="13887450" y="1771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104140</xdr:rowOff>
    </xdr:from>
    <xdr:to>
      <xdr:col>85</xdr:col>
      <xdr:colOff>127000</xdr:colOff>
      <xdr:row>105</xdr:row>
      <xdr:rowOff>135255</xdr:rowOff>
    </xdr:to>
    <xdr:cxnSp macro="">
      <xdr:nvCxnSpPr>
        <xdr:cNvPr id="875" name="直線コネクタ 874">
          <a:extLst>
            <a:ext uri="{FF2B5EF4-FFF2-40B4-BE49-F238E27FC236}">
              <a16:creationId xmlns:a16="http://schemas.microsoft.com/office/drawing/2014/main" id="{00000000-0008-0000-1000-00006B030000}"/>
            </a:ext>
          </a:extLst>
        </xdr:cNvPr>
        <xdr:cNvCxnSpPr/>
      </xdr:nvCxnSpPr>
      <xdr:spPr>
        <a:xfrm>
          <a:off x="13938250" y="17763490"/>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20320</xdr:rowOff>
    </xdr:from>
    <xdr:to>
      <xdr:col>76</xdr:col>
      <xdr:colOff>165100</xdr:colOff>
      <xdr:row>105</xdr:row>
      <xdr:rowOff>121920</xdr:rowOff>
    </xdr:to>
    <xdr:sp macro="" textlink="">
      <xdr:nvSpPr>
        <xdr:cNvPr id="876" name="楕円 875">
          <a:extLst>
            <a:ext uri="{FF2B5EF4-FFF2-40B4-BE49-F238E27FC236}">
              <a16:creationId xmlns:a16="http://schemas.microsoft.com/office/drawing/2014/main" id="{00000000-0008-0000-1000-00006C030000}"/>
            </a:ext>
          </a:extLst>
        </xdr:cNvPr>
        <xdr:cNvSpPr/>
      </xdr:nvSpPr>
      <xdr:spPr>
        <a:xfrm>
          <a:off x="13093700" y="176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71120</xdr:rowOff>
    </xdr:from>
    <xdr:to>
      <xdr:col>81</xdr:col>
      <xdr:colOff>50800</xdr:colOff>
      <xdr:row>105</xdr:row>
      <xdr:rowOff>104140</xdr:rowOff>
    </xdr:to>
    <xdr:cxnSp macro="">
      <xdr:nvCxnSpPr>
        <xdr:cNvPr id="877" name="直線コネクタ 876">
          <a:extLst>
            <a:ext uri="{FF2B5EF4-FFF2-40B4-BE49-F238E27FC236}">
              <a16:creationId xmlns:a16="http://schemas.microsoft.com/office/drawing/2014/main" id="{00000000-0008-0000-1000-00006D030000}"/>
            </a:ext>
          </a:extLst>
        </xdr:cNvPr>
        <xdr:cNvCxnSpPr/>
      </xdr:nvCxnSpPr>
      <xdr:spPr>
        <a:xfrm>
          <a:off x="13144500" y="1773047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160655</xdr:rowOff>
    </xdr:from>
    <xdr:to>
      <xdr:col>72</xdr:col>
      <xdr:colOff>38100</xdr:colOff>
      <xdr:row>105</xdr:row>
      <xdr:rowOff>90805</xdr:rowOff>
    </xdr:to>
    <xdr:sp macro="" textlink="">
      <xdr:nvSpPr>
        <xdr:cNvPr id="878" name="楕円 877">
          <a:extLst>
            <a:ext uri="{FF2B5EF4-FFF2-40B4-BE49-F238E27FC236}">
              <a16:creationId xmlns:a16="http://schemas.microsoft.com/office/drawing/2014/main" id="{00000000-0008-0000-1000-00006E030000}"/>
            </a:ext>
          </a:extLst>
        </xdr:cNvPr>
        <xdr:cNvSpPr/>
      </xdr:nvSpPr>
      <xdr:spPr>
        <a:xfrm>
          <a:off x="12299950" y="17648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105</xdr:row>
      <xdr:rowOff>40640</xdr:rowOff>
    </xdr:from>
    <xdr:to>
      <xdr:col>76</xdr:col>
      <xdr:colOff>114300</xdr:colOff>
      <xdr:row>105</xdr:row>
      <xdr:rowOff>71120</xdr:rowOff>
    </xdr:to>
    <xdr:cxnSp macro="">
      <xdr:nvCxnSpPr>
        <xdr:cNvPr id="879" name="直線コネクタ 878">
          <a:extLst>
            <a:ext uri="{FF2B5EF4-FFF2-40B4-BE49-F238E27FC236}">
              <a16:creationId xmlns:a16="http://schemas.microsoft.com/office/drawing/2014/main" id="{00000000-0008-0000-1000-00006F030000}"/>
            </a:ext>
          </a:extLst>
        </xdr:cNvPr>
        <xdr:cNvCxnSpPr/>
      </xdr:nvCxnSpPr>
      <xdr:spPr>
        <a:xfrm>
          <a:off x="12344400" y="1769999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128270</xdr:rowOff>
    </xdr:from>
    <xdr:to>
      <xdr:col>67</xdr:col>
      <xdr:colOff>101600</xdr:colOff>
      <xdr:row>105</xdr:row>
      <xdr:rowOff>58420</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148715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xdr:rowOff>
    </xdr:from>
    <xdr:to>
      <xdr:col>71</xdr:col>
      <xdr:colOff>171450</xdr:colOff>
      <xdr:row>105</xdr:row>
      <xdr:rowOff>40640</xdr:rowOff>
    </xdr:to>
    <xdr:cxnSp macro="">
      <xdr:nvCxnSpPr>
        <xdr:cNvPr id="881" name="直線コネクタ 880">
          <a:extLst>
            <a:ext uri="{FF2B5EF4-FFF2-40B4-BE49-F238E27FC236}">
              <a16:creationId xmlns:a16="http://schemas.microsoft.com/office/drawing/2014/main" id="{00000000-0008-0000-1000-000071030000}"/>
            </a:ext>
          </a:extLst>
        </xdr:cNvPr>
        <xdr:cNvCxnSpPr/>
      </xdr:nvCxnSpPr>
      <xdr:spPr>
        <a:xfrm>
          <a:off x="11537950" y="1766697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138430</xdr:rowOff>
    </xdr:from>
    <xdr:ext cx="402590" cy="259080"/>
    <xdr:sp macro="" textlink="">
      <xdr:nvSpPr>
        <xdr:cNvPr id="882" name="n_1aveValue【庁舎】&#10;有形固定資産減価償却率">
          <a:extLst>
            <a:ext uri="{FF2B5EF4-FFF2-40B4-BE49-F238E27FC236}">
              <a16:creationId xmlns:a16="http://schemas.microsoft.com/office/drawing/2014/main" id="{00000000-0008-0000-1000-000072030000}"/>
            </a:ext>
          </a:extLst>
        </xdr:cNvPr>
        <xdr:cNvSpPr txBox="1"/>
      </xdr:nvSpPr>
      <xdr:spPr>
        <a:xfrm>
          <a:off x="13742035" y="17283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160020</xdr:rowOff>
    </xdr:from>
    <xdr:ext cx="402590" cy="259080"/>
    <xdr:sp macro="" textlink="">
      <xdr:nvSpPr>
        <xdr:cNvPr id="883" name="n_2aveValue【庁舎】&#10;有形固定資産減価償却率">
          <a:extLst>
            <a:ext uri="{FF2B5EF4-FFF2-40B4-BE49-F238E27FC236}">
              <a16:creationId xmlns:a16="http://schemas.microsoft.com/office/drawing/2014/main" id="{00000000-0008-0000-1000-000073030000}"/>
            </a:ext>
          </a:extLst>
        </xdr:cNvPr>
        <xdr:cNvSpPr txBox="1"/>
      </xdr:nvSpPr>
      <xdr:spPr>
        <a:xfrm>
          <a:off x="12960985" y="17305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89535</xdr:rowOff>
    </xdr:from>
    <xdr:ext cx="405130" cy="256540"/>
    <xdr:sp macro="" textlink="">
      <xdr:nvSpPr>
        <xdr:cNvPr id="884" name="n_3aveValue【庁舎】&#10;有形固定資産減価償却率">
          <a:extLst>
            <a:ext uri="{FF2B5EF4-FFF2-40B4-BE49-F238E27FC236}">
              <a16:creationId xmlns:a16="http://schemas.microsoft.com/office/drawing/2014/main" id="{00000000-0008-0000-1000-000074030000}"/>
            </a:ext>
          </a:extLst>
        </xdr:cNvPr>
        <xdr:cNvSpPr txBox="1"/>
      </xdr:nvSpPr>
      <xdr:spPr>
        <a:xfrm>
          <a:off x="12167235" y="172345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69850</xdr:rowOff>
    </xdr:from>
    <xdr:ext cx="402590" cy="259080"/>
    <xdr:sp macro="" textlink="">
      <xdr:nvSpPr>
        <xdr:cNvPr id="885" name="n_4aveValue【庁舎】&#10;有形固定資産減価償却率">
          <a:extLst>
            <a:ext uri="{FF2B5EF4-FFF2-40B4-BE49-F238E27FC236}">
              <a16:creationId xmlns:a16="http://schemas.microsoft.com/office/drawing/2014/main" id="{00000000-0008-0000-1000-000075030000}"/>
            </a:ext>
          </a:extLst>
        </xdr:cNvPr>
        <xdr:cNvSpPr txBox="1"/>
      </xdr:nvSpPr>
      <xdr:spPr>
        <a:xfrm>
          <a:off x="11354435" y="17214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146050</xdr:rowOff>
    </xdr:from>
    <xdr:ext cx="402590" cy="256540"/>
    <xdr:sp macro="" textlink="">
      <xdr:nvSpPr>
        <xdr:cNvPr id="886" name="n_1mainValue【庁舎】&#10;有形固定資産減価償却率">
          <a:extLst>
            <a:ext uri="{FF2B5EF4-FFF2-40B4-BE49-F238E27FC236}">
              <a16:creationId xmlns:a16="http://schemas.microsoft.com/office/drawing/2014/main" id="{00000000-0008-0000-1000-000076030000}"/>
            </a:ext>
          </a:extLst>
        </xdr:cNvPr>
        <xdr:cNvSpPr txBox="1"/>
      </xdr:nvSpPr>
      <xdr:spPr>
        <a:xfrm>
          <a:off x="13742035" y="17805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113030</xdr:rowOff>
    </xdr:from>
    <xdr:ext cx="402590" cy="259080"/>
    <xdr:sp macro="" textlink="">
      <xdr:nvSpPr>
        <xdr:cNvPr id="887" name="n_2mainValue【庁舎】&#10;有形固定資産減価償却率">
          <a:extLst>
            <a:ext uri="{FF2B5EF4-FFF2-40B4-BE49-F238E27FC236}">
              <a16:creationId xmlns:a16="http://schemas.microsoft.com/office/drawing/2014/main" id="{00000000-0008-0000-1000-000077030000}"/>
            </a:ext>
          </a:extLst>
        </xdr:cNvPr>
        <xdr:cNvSpPr txBox="1"/>
      </xdr:nvSpPr>
      <xdr:spPr>
        <a:xfrm>
          <a:off x="12960985" y="177723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81915</xdr:rowOff>
    </xdr:from>
    <xdr:ext cx="405130" cy="259080"/>
    <xdr:sp macro="" textlink="">
      <xdr:nvSpPr>
        <xdr:cNvPr id="888" name="n_3mainValue【庁舎】&#10;有形固定資産減価償却率">
          <a:extLst>
            <a:ext uri="{FF2B5EF4-FFF2-40B4-BE49-F238E27FC236}">
              <a16:creationId xmlns:a16="http://schemas.microsoft.com/office/drawing/2014/main" id="{00000000-0008-0000-1000-000078030000}"/>
            </a:ext>
          </a:extLst>
        </xdr:cNvPr>
        <xdr:cNvSpPr txBox="1"/>
      </xdr:nvSpPr>
      <xdr:spPr>
        <a:xfrm>
          <a:off x="12167235" y="17741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49530</xdr:rowOff>
    </xdr:from>
    <xdr:ext cx="402590" cy="259080"/>
    <xdr:sp macro="" textlink="">
      <xdr:nvSpPr>
        <xdr:cNvPr id="889" name="n_4mainValue【庁舎】&#10;有形固定資産減価償却率">
          <a:extLst>
            <a:ext uri="{FF2B5EF4-FFF2-40B4-BE49-F238E27FC236}">
              <a16:creationId xmlns:a16="http://schemas.microsoft.com/office/drawing/2014/main" id="{00000000-0008-0000-1000-000079030000}"/>
            </a:ext>
          </a:extLst>
        </xdr:cNvPr>
        <xdr:cNvSpPr txBox="1"/>
      </xdr:nvSpPr>
      <xdr:spPr>
        <a:xfrm>
          <a:off x="11354435" y="17708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1000-00007A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1000-000081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98" name="テキスト ボックス 897">
          <a:extLst>
            <a:ext uri="{FF2B5EF4-FFF2-40B4-BE49-F238E27FC236}">
              <a16:creationId xmlns:a16="http://schemas.microsoft.com/office/drawing/2014/main" id="{00000000-0008-0000-1000-000082030000}"/>
            </a:ext>
          </a:extLst>
        </xdr:cNvPr>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1000-000083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0" name="直線コネクタ 899">
          <a:extLst>
            <a:ext uri="{FF2B5EF4-FFF2-40B4-BE49-F238E27FC236}">
              <a16:creationId xmlns:a16="http://schemas.microsoft.com/office/drawing/2014/main" id="{00000000-0008-0000-1000-000084030000}"/>
            </a:ext>
          </a:extLst>
        </xdr:cNvPr>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901" name="テキスト ボックス 900">
          <a:extLst>
            <a:ext uri="{FF2B5EF4-FFF2-40B4-BE49-F238E27FC236}">
              <a16:creationId xmlns:a16="http://schemas.microsoft.com/office/drawing/2014/main" id="{00000000-0008-0000-1000-000085030000}"/>
            </a:ext>
          </a:extLst>
        </xdr:cNvPr>
        <xdr:cNvSpPr txBox="1"/>
      </xdr:nvSpPr>
      <xdr:spPr>
        <a:xfrm>
          <a:off x="1604899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2" name="直線コネクタ 901">
          <a:extLst>
            <a:ext uri="{FF2B5EF4-FFF2-40B4-BE49-F238E27FC236}">
              <a16:creationId xmlns:a16="http://schemas.microsoft.com/office/drawing/2014/main" id="{00000000-0008-0000-1000-000086030000}"/>
            </a:ext>
          </a:extLst>
        </xdr:cNvPr>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03" name="テキスト ボックス 902">
          <a:extLst>
            <a:ext uri="{FF2B5EF4-FFF2-40B4-BE49-F238E27FC236}">
              <a16:creationId xmlns:a16="http://schemas.microsoft.com/office/drawing/2014/main" id="{00000000-0008-0000-1000-000087030000}"/>
            </a:ext>
          </a:extLst>
        </xdr:cNvPr>
        <xdr:cNvSpPr txBox="1"/>
      </xdr:nvSpPr>
      <xdr:spPr>
        <a:xfrm>
          <a:off x="16048990" y="179114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4" name="直線コネクタ 903">
          <a:extLst>
            <a:ext uri="{FF2B5EF4-FFF2-40B4-BE49-F238E27FC236}">
              <a16:creationId xmlns:a16="http://schemas.microsoft.com/office/drawing/2014/main" id="{00000000-0008-0000-1000-000088030000}"/>
            </a:ext>
          </a:extLst>
        </xdr:cNvPr>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05" name="テキスト ボックス 904">
          <a:extLst>
            <a:ext uri="{FF2B5EF4-FFF2-40B4-BE49-F238E27FC236}">
              <a16:creationId xmlns:a16="http://schemas.microsoft.com/office/drawing/2014/main" id="{00000000-0008-0000-1000-000089030000}"/>
            </a:ext>
          </a:extLst>
        </xdr:cNvPr>
        <xdr:cNvSpPr txBox="1"/>
      </xdr:nvSpPr>
      <xdr:spPr>
        <a:xfrm>
          <a:off x="16048990" y="175856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6" name="直線コネクタ 905">
          <a:extLst>
            <a:ext uri="{FF2B5EF4-FFF2-40B4-BE49-F238E27FC236}">
              <a16:creationId xmlns:a16="http://schemas.microsoft.com/office/drawing/2014/main" id="{00000000-0008-0000-1000-00008A030000}"/>
            </a:ext>
          </a:extLst>
        </xdr:cNvPr>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07" name="テキスト ボックス 906">
          <a:extLst>
            <a:ext uri="{FF2B5EF4-FFF2-40B4-BE49-F238E27FC236}">
              <a16:creationId xmlns:a16="http://schemas.microsoft.com/office/drawing/2014/main" id="{00000000-0008-0000-1000-00008B030000}"/>
            </a:ext>
          </a:extLst>
        </xdr:cNvPr>
        <xdr:cNvSpPr txBox="1"/>
      </xdr:nvSpPr>
      <xdr:spPr>
        <a:xfrm>
          <a:off x="16048990" y="172586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6048990" y="16932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6048990" y="166052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1000-000092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flipV="1">
          <a:off x="19951065" y="166827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7360" cy="259080"/>
    <xdr:sp macro="" textlink="">
      <xdr:nvSpPr>
        <xdr:cNvPr id="916" name="【庁舎】&#10;一人当たり面積最小値テキスト">
          <a:extLst>
            <a:ext uri="{FF2B5EF4-FFF2-40B4-BE49-F238E27FC236}">
              <a16:creationId xmlns:a16="http://schemas.microsoft.com/office/drawing/2014/main" id="{00000000-0008-0000-1000-000094030000}"/>
            </a:ext>
          </a:extLst>
        </xdr:cNvPr>
        <xdr:cNvSpPr txBox="1"/>
      </xdr:nvSpPr>
      <xdr:spPr>
        <a:xfrm>
          <a:off x="19989800" y="18175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9881850" y="18171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7360" cy="256540"/>
    <xdr:sp macro="" textlink="">
      <xdr:nvSpPr>
        <xdr:cNvPr id="918" name="【庁舎】&#10;一人当たり面積最大値テキスト">
          <a:extLst>
            <a:ext uri="{FF2B5EF4-FFF2-40B4-BE49-F238E27FC236}">
              <a16:creationId xmlns:a16="http://schemas.microsoft.com/office/drawing/2014/main" id="{00000000-0008-0000-1000-000096030000}"/>
            </a:ext>
          </a:extLst>
        </xdr:cNvPr>
        <xdr:cNvSpPr txBox="1"/>
      </xdr:nvSpPr>
      <xdr:spPr>
        <a:xfrm>
          <a:off x="19989800" y="164572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19881850" y="16682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66040</xdr:rowOff>
    </xdr:from>
    <xdr:ext cx="467360" cy="256540"/>
    <xdr:sp macro="" textlink="">
      <xdr:nvSpPr>
        <xdr:cNvPr id="920" name="【庁舎】&#10;一人当たり面積平均値テキスト">
          <a:extLst>
            <a:ext uri="{FF2B5EF4-FFF2-40B4-BE49-F238E27FC236}">
              <a16:creationId xmlns:a16="http://schemas.microsoft.com/office/drawing/2014/main" id="{00000000-0008-0000-1000-000098030000}"/>
            </a:ext>
          </a:extLst>
        </xdr:cNvPr>
        <xdr:cNvSpPr txBox="1"/>
      </xdr:nvSpPr>
      <xdr:spPr>
        <a:xfrm>
          <a:off x="19989800" y="1755394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921" name="フローチャート: 判断 920">
          <a:extLst>
            <a:ext uri="{FF2B5EF4-FFF2-40B4-BE49-F238E27FC236}">
              <a16:creationId xmlns:a16="http://schemas.microsoft.com/office/drawing/2014/main" id="{00000000-0008-0000-1000-000099030000}"/>
            </a:ext>
          </a:extLst>
        </xdr:cNvPr>
        <xdr:cNvSpPr/>
      </xdr:nvSpPr>
      <xdr:spPr>
        <a:xfrm>
          <a:off x="19900900" y="1770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922" name="フローチャート: 判断 921">
          <a:extLst>
            <a:ext uri="{FF2B5EF4-FFF2-40B4-BE49-F238E27FC236}">
              <a16:creationId xmlns:a16="http://schemas.microsoft.com/office/drawing/2014/main" id="{00000000-0008-0000-1000-00009A030000}"/>
            </a:ext>
          </a:extLst>
        </xdr:cNvPr>
        <xdr:cNvSpPr/>
      </xdr:nvSpPr>
      <xdr:spPr>
        <a:xfrm>
          <a:off x="19157950" y="17728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76200</xdr:rowOff>
    </xdr:from>
    <xdr:to>
      <xdr:col>107</xdr:col>
      <xdr:colOff>101600</xdr:colOff>
      <xdr:row>106</xdr:row>
      <xdr:rowOff>6350</xdr:rowOff>
    </xdr:to>
    <xdr:sp macro="" textlink="">
      <xdr:nvSpPr>
        <xdr:cNvPr id="923" name="フローチャート: 判断 922">
          <a:extLst>
            <a:ext uri="{FF2B5EF4-FFF2-40B4-BE49-F238E27FC236}">
              <a16:creationId xmlns:a16="http://schemas.microsoft.com/office/drawing/2014/main" id="{00000000-0008-0000-1000-00009B030000}"/>
            </a:ext>
          </a:extLst>
        </xdr:cNvPr>
        <xdr:cNvSpPr/>
      </xdr:nvSpPr>
      <xdr:spPr>
        <a:xfrm>
          <a:off x="1834515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114935</xdr:rowOff>
    </xdr:from>
    <xdr:to>
      <xdr:col>102</xdr:col>
      <xdr:colOff>165100</xdr:colOff>
      <xdr:row>104</xdr:row>
      <xdr:rowOff>45085</xdr:rowOff>
    </xdr:to>
    <xdr:sp macro="" textlink="">
      <xdr:nvSpPr>
        <xdr:cNvPr id="924" name="フローチャート: 判断 923">
          <a:extLst>
            <a:ext uri="{FF2B5EF4-FFF2-40B4-BE49-F238E27FC236}">
              <a16:creationId xmlns:a16="http://schemas.microsoft.com/office/drawing/2014/main" id="{00000000-0008-0000-1000-00009C030000}"/>
            </a:ext>
          </a:extLst>
        </xdr:cNvPr>
        <xdr:cNvSpPr/>
      </xdr:nvSpPr>
      <xdr:spPr>
        <a:xfrm>
          <a:off x="17551400" y="174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109220</xdr:rowOff>
    </xdr:from>
    <xdr:to>
      <xdr:col>98</xdr:col>
      <xdr:colOff>38100</xdr:colOff>
      <xdr:row>104</xdr:row>
      <xdr:rowOff>38735</xdr:rowOff>
    </xdr:to>
    <xdr:sp macro="" textlink="">
      <xdr:nvSpPr>
        <xdr:cNvPr id="925" name="フローチャート: 判断 924">
          <a:extLst>
            <a:ext uri="{FF2B5EF4-FFF2-40B4-BE49-F238E27FC236}">
              <a16:creationId xmlns:a16="http://schemas.microsoft.com/office/drawing/2014/main" id="{00000000-0008-0000-1000-00009D030000}"/>
            </a:ext>
          </a:extLst>
        </xdr:cNvPr>
        <xdr:cNvSpPr/>
      </xdr:nvSpPr>
      <xdr:spPr>
        <a:xfrm>
          <a:off x="16757650" y="174256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1000-00009F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928" name="テキスト ボックス 927">
          <a:extLst>
            <a:ext uri="{FF2B5EF4-FFF2-40B4-BE49-F238E27FC236}">
              <a16:creationId xmlns:a16="http://schemas.microsoft.com/office/drawing/2014/main" id="{00000000-0008-0000-1000-0000A0030000}"/>
            </a:ext>
          </a:extLst>
        </xdr:cNvPr>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1000-0000A1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00000000-0008-0000-1000-0000A2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144780</xdr:rowOff>
    </xdr:from>
    <xdr:to>
      <xdr:col>116</xdr:col>
      <xdr:colOff>114300</xdr:colOff>
      <xdr:row>106</xdr:row>
      <xdr:rowOff>74930</xdr:rowOff>
    </xdr:to>
    <xdr:sp macro="" textlink="">
      <xdr:nvSpPr>
        <xdr:cNvPr id="931" name="楕円 930">
          <a:extLst>
            <a:ext uri="{FF2B5EF4-FFF2-40B4-BE49-F238E27FC236}">
              <a16:creationId xmlns:a16="http://schemas.microsoft.com/office/drawing/2014/main" id="{00000000-0008-0000-1000-0000A3030000}"/>
            </a:ext>
          </a:extLst>
        </xdr:cNvPr>
        <xdr:cNvSpPr/>
      </xdr:nvSpPr>
      <xdr:spPr>
        <a:xfrm>
          <a:off x="1990090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123190</xdr:rowOff>
    </xdr:from>
    <xdr:ext cx="467360" cy="256540"/>
    <xdr:sp macro="" textlink="">
      <xdr:nvSpPr>
        <xdr:cNvPr id="932" name="【庁舎】&#10;一人当たり面積該当値テキスト">
          <a:extLst>
            <a:ext uri="{FF2B5EF4-FFF2-40B4-BE49-F238E27FC236}">
              <a16:creationId xmlns:a16="http://schemas.microsoft.com/office/drawing/2014/main" id="{00000000-0008-0000-1000-0000A4030000}"/>
            </a:ext>
          </a:extLst>
        </xdr:cNvPr>
        <xdr:cNvSpPr txBox="1"/>
      </xdr:nvSpPr>
      <xdr:spPr>
        <a:xfrm>
          <a:off x="19989800" y="17782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147955</xdr:rowOff>
    </xdr:from>
    <xdr:to>
      <xdr:col>112</xdr:col>
      <xdr:colOff>38100</xdr:colOff>
      <xdr:row>106</xdr:row>
      <xdr:rowOff>78105</xdr:rowOff>
    </xdr:to>
    <xdr:sp macro="" textlink="">
      <xdr:nvSpPr>
        <xdr:cNvPr id="933" name="楕円 932">
          <a:extLst>
            <a:ext uri="{FF2B5EF4-FFF2-40B4-BE49-F238E27FC236}">
              <a16:creationId xmlns:a16="http://schemas.microsoft.com/office/drawing/2014/main" id="{00000000-0008-0000-1000-0000A5030000}"/>
            </a:ext>
          </a:extLst>
        </xdr:cNvPr>
        <xdr:cNvSpPr/>
      </xdr:nvSpPr>
      <xdr:spPr>
        <a:xfrm>
          <a:off x="19157950" y="17807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24130</xdr:rowOff>
    </xdr:from>
    <xdr:to>
      <xdr:col>116</xdr:col>
      <xdr:colOff>63500</xdr:colOff>
      <xdr:row>106</xdr:row>
      <xdr:rowOff>27305</xdr:rowOff>
    </xdr:to>
    <xdr:cxnSp macro="">
      <xdr:nvCxnSpPr>
        <xdr:cNvPr id="934" name="直線コネクタ 933">
          <a:extLst>
            <a:ext uri="{FF2B5EF4-FFF2-40B4-BE49-F238E27FC236}">
              <a16:creationId xmlns:a16="http://schemas.microsoft.com/office/drawing/2014/main" id="{00000000-0008-0000-1000-0000A6030000}"/>
            </a:ext>
          </a:extLst>
        </xdr:cNvPr>
        <xdr:cNvCxnSpPr/>
      </xdr:nvCxnSpPr>
      <xdr:spPr>
        <a:xfrm flipV="1">
          <a:off x="19202400" y="17854930"/>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5" name="楕円 934">
          <a:extLst>
            <a:ext uri="{FF2B5EF4-FFF2-40B4-BE49-F238E27FC236}">
              <a16:creationId xmlns:a16="http://schemas.microsoft.com/office/drawing/2014/main" id="{00000000-0008-0000-1000-0000A7030000}"/>
            </a:ext>
          </a:extLst>
        </xdr:cNvPr>
        <xdr:cNvSpPr/>
      </xdr:nvSpPr>
      <xdr:spPr>
        <a:xfrm>
          <a:off x="1834515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27305</xdr:rowOff>
    </xdr:from>
    <xdr:to>
      <xdr:col>111</xdr:col>
      <xdr:colOff>171450</xdr:colOff>
      <xdr:row>106</xdr:row>
      <xdr:rowOff>30480</xdr:rowOff>
    </xdr:to>
    <xdr:cxnSp macro="">
      <xdr:nvCxnSpPr>
        <xdr:cNvPr id="936" name="直線コネクタ 935">
          <a:extLst>
            <a:ext uri="{FF2B5EF4-FFF2-40B4-BE49-F238E27FC236}">
              <a16:creationId xmlns:a16="http://schemas.microsoft.com/office/drawing/2014/main" id="{00000000-0008-0000-1000-0000A8030000}"/>
            </a:ext>
          </a:extLst>
        </xdr:cNvPr>
        <xdr:cNvCxnSpPr/>
      </xdr:nvCxnSpPr>
      <xdr:spPr>
        <a:xfrm flipV="1">
          <a:off x="18395950" y="1785810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37" name="楕円 936">
          <a:extLst>
            <a:ext uri="{FF2B5EF4-FFF2-40B4-BE49-F238E27FC236}">
              <a16:creationId xmlns:a16="http://schemas.microsoft.com/office/drawing/2014/main" id="{00000000-0008-0000-1000-0000A9030000}"/>
            </a:ext>
          </a:extLst>
        </xdr:cNvPr>
        <xdr:cNvSpPr/>
      </xdr:nvSpPr>
      <xdr:spPr>
        <a:xfrm>
          <a:off x="175514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30480</xdr:rowOff>
    </xdr:to>
    <xdr:cxnSp macro="">
      <xdr:nvCxnSpPr>
        <xdr:cNvPr id="938" name="直線コネクタ 937">
          <a:extLst>
            <a:ext uri="{FF2B5EF4-FFF2-40B4-BE49-F238E27FC236}">
              <a16:creationId xmlns:a16="http://schemas.microsoft.com/office/drawing/2014/main" id="{00000000-0008-0000-1000-0000AA030000}"/>
            </a:ext>
          </a:extLst>
        </xdr:cNvPr>
        <xdr:cNvCxnSpPr/>
      </xdr:nvCxnSpPr>
      <xdr:spPr>
        <a:xfrm>
          <a:off x="17602200" y="178612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9" name="楕円 938">
          <a:extLst>
            <a:ext uri="{FF2B5EF4-FFF2-40B4-BE49-F238E27FC236}">
              <a16:creationId xmlns:a16="http://schemas.microsoft.com/office/drawing/2014/main" id="{00000000-0008-0000-1000-0000AB030000}"/>
            </a:ext>
          </a:extLst>
        </xdr:cNvPr>
        <xdr:cNvSpPr/>
      </xdr:nvSpPr>
      <xdr:spPr>
        <a:xfrm>
          <a:off x="16757650" y="17810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30480</xdr:rowOff>
    </xdr:from>
    <xdr:to>
      <xdr:col>102</xdr:col>
      <xdr:colOff>114300</xdr:colOff>
      <xdr:row>106</xdr:row>
      <xdr:rowOff>30480</xdr:rowOff>
    </xdr:to>
    <xdr:cxnSp macro="">
      <xdr:nvCxnSpPr>
        <xdr:cNvPr id="940" name="直線コネクタ 939">
          <a:extLst>
            <a:ext uri="{FF2B5EF4-FFF2-40B4-BE49-F238E27FC236}">
              <a16:creationId xmlns:a16="http://schemas.microsoft.com/office/drawing/2014/main" id="{00000000-0008-0000-1000-0000AC030000}"/>
            </a:ext>
          </a:extLst>
        </xdr:cNvPr>
        <xdr:cNvCxnSpPr/>
      </xdr:nvCxnSpPr>
      <xdr:spPr>
        <a:xfrm>
          <a:off x="16802100" y="178612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15875</xdr:rowOff>
    </xdr:from>
    <xdr:ext cx="469900" cy="259080"/>
    <xdr:sp macro="" textlink="">
      <xdr:nvSpPr>
        <xdr:cNvPr id="941" name="n_1aveValue【庁舎】&#10;一人当たり面積">
          <a:extLst>
            <a:ext uri="{FF2B5EF4-FFF2-40B4-BE49-F238E27FC236}">
              <a16:creationId xmlns:a16="http://schemas.microsoft.com/office/drawing/2014/main" id="{00000000-0008-0000-1000-0000AD030000}"/>
            </a:ext>
          </a:extLst>
        </xdr:cNvPr>
        <xdr:cNvSpPr txBox="1"/>
      </xdr:nvSpPr>
      <xdr:spPr>
        <a:xfrm>
          <a:off x="18980150" y="17503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22860</xdr:rowOff>
    </xdr:from>
    <xdr:ext cx="469900" cy="259080"/>
    <xdr:sp macro="" textlink="">
      <xdr:nvSpPr>
        <xdr:cNvPr id="942" name="n_2aveValue【庁舎】&#10;一人当たり面積">
          <a:extLst>
            <a:ext uri="{FF2B5EF4-FFF2-40B4-BE49-F238E27FC236}">
              <a16:creationId xmlns:a16="http://schemas.microsoft.com/office/drawing/2014/main" id="{00000000-0008-0000-1000-0000AE030000}"/>
            </a:ext>
          </a:extLst>
        </xdr:cNvPr>
        <xdr:cNvSpPr txBox="1"/>
      </xdr:nvSpPr>
      <xdr:spPr>
        <a:xfrm>
          <a:off x="18180050" y="17510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102</xdr:row>
      <xdr:rowOff>61595</xdr:rowOff>
    </xdr:from>
    <xdr:ext cx="469900" cy="259080"/>
    <xdr:sp macro="" textlink="">
      <xdr:nvSpPr>
        <xdr:cNvPr id="943" name="n_3aveValue【庁舎】&#10;一人当たり面積">
          <a:extLst>
            <a:ext uri="{FF2B5EF4-FFF2-40B4-BE49-F238E27FC236}">
              <a16:creationId xmlns:a16="http://schemas.microsoft.com/office/drawing/2014/main" id="{00000000-0008-0000-1000-0000AF030000}"/>
            </a:ext>
          </a:extLst>
        </xdr:cNvPr>
        <xdr:cNvSpPr txBox="1"/>
      </xdr:nvSpPr>
      <xdr:spPr>
        <a:xfrm>
          <a:off x="17386300" y="1720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102</xdr:row>
      <xdr:rowOff>55245</xdr:rowOff>
    </xdr:from>
    <xdr:ext cx="469900" cy="256540"/>
    <xdr:sp macro="" textlink="">
      <xdr:nvSpPr>
        <xdr:cNvPr id="944" name="n_4aveValue【庁舎】&#10;一人当たり面積">
          <a:extLst>
            <a:ext uri="{FF2B5EF4-FFF2-40B4-BE49-F238E27FC236}">
              <a16:creationId xmlns:a16="http://schemas.microsoft.com/office/drawing/2014/main" id="{00000000-0008-0000-1000-0000B0030000}"/>
            </a:ext>
          </a:extLst>
        </xdr:cNvPr>
        <xdr:cNvSpPr txBox="1"/>
      </xdr:nvSpPr>
      <xdr:spPr>
        <a:xfrm>
          <a:off x="16592550" y="172002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69215</xdr:rowOff>
    </xdr:from>
    <xdr:ext cx="469900" cy="259080"/>
    <xdr:sp macro="" textlink="">
      <xdr:nvSpPr>
        <xdr:cNvPr id="945" name="n_1mainValue【庁舎】&#10;一人当たり面積">
          <a:extLst>
            <a:ext uri="{FF2B5EF4-FFF2-40B4-BE49-F238E27FC236}">
              <a16:creationId xmlns:a16="http://schemas.microsoft.com/office/drawing/2014/main" id="{00000000-0008-0000-1000-0000B1030000}"/>
            </a:ext>
          </a:extLst>
        </xdr:cNvPr>
        <xdr:cNvSpPr txBox="1"/>
      </xdr:nvSpPr>
      <xdr:spPr>
        <a:xfrm>
          <a:off x="18980150" y="17900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72390</xdr:rowOff>
    </xdr:from>
    <xdr:ext cx="469900" cy="259080"/>
    <xdr:sp macro="" textlink="">
      <xdr:nvSpPr>
        <xdr:cNvPr id="946" name="n_2mainValue【庁舎】&#10;一人当たり面積">
          <a:extLst>
            <a:ext uri="{FF2B5EF4-FFF2-40B4-BE49-F238E27FC236}">
              <a16:creationId xmlns:a16="http://schemas.microsoft.com/office/drawing/2014/main" id="{00000000-0008-0000-1000-0000B2030000}"/>
            </a:ext>
          </a:extLst>
        </xdr:cNvPr>
        <xdr:cNvSpPr txBox="1"/>
      </xdr:nvSpPr>
      <xdr:spPr>
        <a:xfrm>
          <a:off x="18180050" y="1790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72390</xdr:rowOff>
    </xdr:from>
    <xdr:ext cx="469900" cy="259080"/>
    <xdr:sp macro="" textlink="">
      <xdr:nvSpPr>
        <xdr:cNvPr id="947" name="n_3mainValue【庁舎】&#10;一人当たり面積">
          <a:extLst>
            <a:ext uri="{FF2B5EF4-FFF2-40B4-BE49-F238E27FC236}">
              <a16:creationId xmlns:a16="http://schemas.microsoft.com/office/drawing/2014/main" id="{00000000-0008-0000-1000-0000B3030000}"/>
            </a:ext>
          </a:extLst>
        </xdr:cNvPr>
        <xdr:cNvSpPr txBox="1"/>
      </xdr:nvSpPr>
      <xdr:spPr>
        <a:xfrm>
          <a:off x="17386300" y="1790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72390</xdr:rowOff>
    </xdr:from>
    <xdr:ext cx="469900" cy="259080"/>
    <xdr:sp macro="" textlink="">
      <xdr:nvSpPr>
        <xdr:cNvPr id="948" name="n_4mainValue【庁舎】&#10;一人当たり面積">
          <a:extLst>
            <a:ext uri="{FF2B5EF4-FFF2-40B4-BE49-F238E27FC236}">
              <a16:creationId xmlns:a16="http://schemas.microsoft.com/office/drawing/2014/main" id="{00000000-0008-0000-1000-0000B4030000}"/>
            </a:ext>
          </a:extLst>
        </xdr:cNvPr>
        <xdr:cNvSpPr txBox="1"/>
      </xdr:nvSpPr>
      <xdr:spPr>
        <a:xfrm>
          <a:off x="16592550" y="1790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1000-0000B5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1000-0000B6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1000-0000B7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図書館、体育館・プール、一般廃棄物処理施設、庁舎であり、低くなっている施設は、福祉施設、市民会館、保健センター、消防施設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市民会館については令和３年度・令和４年度にて市民ホールの建替工事を行ったことにより、有形固定資産減価償却率は大幅に減となった。そして、体育館・プールと図書館については令和４年度に改定された公共施設整備計画に基づき、今後、建替えを計画しており、今後有形固定資産額が大幅増とな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24130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8305"/>
          <a:ext cx="1142174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60325</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5605"/>
          <a:ext cx="3532505"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100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54610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5135"/>
          <a:ext cx="3451860" cy="4476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83</xdr:col>
      <xdr:colOff>6350</xdr:colOff>
      <xdr:row>2</xdr:row>
      <xdr:rowOff>60325</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5605"/>
          <a:ext cx="240919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100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54610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5135"/>
          <a:ext cx="2307590" cy="4476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5080</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8560"/>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54610</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8090"/>
          <a:ext cx="1822450" cy="993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54610</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8090"/>
          <a:ext cx="1144270" cy="993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54610</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8090"/>
          <a:ext cx="572135" cy="993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152400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8510"/>
          <a:ext cx="182245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152400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8510"/>
          <a:ext cx="309181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5080</xdr:rowOff>
    </xdr:from>
    <xdr:to>
      <xdr:col>58</xdr:col>
      <xdr:colOff>0</xdr:colOff>
      <xdr:row>13</xdr:row>
      <xdr:rowOff>115570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8560"/>
          <a:ext cx="1288415"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079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050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97155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3085"/>
          <a:ext cx="114427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152400</xdr:rowOff>
    </xdr:from>
    <xdr:to>
      <xdr:col>52</xdr:col>
      <xdr:colOff>69850</xdr:colOff>
      <xdr:row>7</xdr:row>
      <xdr:rowOff>152400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588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122555</xdr:rowOff>
    </xdr:from>
    <xdr:to>
      <xdr:col>51</xdr:col>
      <xdr:colOff>188595</xdr:colOff>
      <xdr:row>11</xdr:row>
      <xdr:rowOff>91440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79895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79895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20955</xdr:rowOff>
    </xdr:from>
    <xdr:to>
      <xdr:col>51</xdr:col>
      <xdr:colOff>188595</xdr:colOff>
      <xdr:row>12</xdr:row>
      <xdr:rowOff>155575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26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106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762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24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5545" cy="24447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1320"/>
          <a:ext cx="88055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5080</xdr:rowOff>
    </xdr:from>
    <xdr:ext cx="5753100" cy="24892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240"/>
          <a:ext cx="57531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19820" cy="2438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8525"/>
          <a:ext cx="8719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5665" cy="24892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5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0700"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5095"/>
          <a:ext cx="814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4110" cy="40386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2745"/>
          <a:ext cx="8754110" cy="403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79070" cy="24638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1665"/>
          <a:ext cx="1790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17780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10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66825" cy="29464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7165"/>
          <a:ext cx="126682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5285" cy="34226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3670"/>
          <a:ext cx="164528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175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54610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54610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140335</xdr:rowOff>
    </xdr:from>
    <xdr:to>
      <xdr:col>49</xdr:col>
      <xdr:colOff>19050</xdr:colOff>
      <xdr:row>33</xdr:row>
      <xdr:rowOff>54610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115570</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769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115570</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769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115570</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7690"/>
          <a:ext cx="3418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188595</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分母である基準財政需要額では、生活保護費の補正係数・単位費用の減（△4,542千４千円（△</a:t>
          </a:r>
          <a:r>
            <a:rPr kumimoji="1" lang="en-US" altLang="ja-JP" sz="1050">
              <a:latin typeface="ＭＳ Ｐゴシック"/>
              <a:ea typeface="ＭＳ Ｐゴシック"/>
            </a:rPr>
            <a:t>6.0</a:t>
          </a:r>
          <a:r>
            <a:rPr kumimoji="1" lang="ja-JP" altLang="en-US" sz="1050">
              <a:latin typeface="ＭＳ Ｐゴシック"/>
              <a:ea typeface="ＭＳ Ｐゴシック"/>
            </a:rPr>
            <a:t>％））や東日本大震災全国緊急防災施策債の単位費用・測定単位の減（△3,090万３千円（△30.2％））があるものの、包括人口の単位費用の増（</a:t>
          </a:r>
          <a:r>
            <a:rPr kumimoji="1" lang="en-US" altLang="ja-JP" sz="1050">
              <a:latin typeface="ＭＳ Ｐゴシック"/>
              <a:ea typeface="ＭＳ Ｐゴシック"/>
            </a:rPr>
            <a:t>7,820</a:t>
          </a:r>
          <a:r>
            <a:rPr kumimoji="1" lang="ja-JP" altLang="en-US" sz="1050">
              <a:latin typeface="ＭＳ Ｐゴシック"/>
              <a:ea typeface="ＭＳ Ｐゴシック"/>
            </a:rPr>
            <a:t>万２千円（5.1％））や高齢者保健福祉費の単位費用・補正係数の増（7,398万５千円（</a:t>
          </a:r>
          <a:r>
            <a:rPr kumimoji="1" lang="en-US" altLang="ja-JP" sz="1050">
              <a:latin typeface="ＭＳ Ｐゴシック"/>
              <a:ea typeface="ＭＳ Ｐゴシック"/>
            </a:rPr>
            <a:t>4.9</a:t>
          </a:r>
          <a:r>
            <a:rPr kumimoji="1" lang="ja-JP" altLang="en-US" sz="1050">
              <a:latin typeface="ＭＳ Ｐゴシック"/>
              <a:ea typeface="ＭＳ Ｐゴシック"/>
            </a:rPr>
            <a:t>％））等により、全体では、４億3,163万６千円（3.2％）の増となった。</a:t>
          </a:r>
        </a:p>
        <a:p>
          <a:r>
            <a:rPr kumimoji="1" lang="ja-JP" altLang="en-US" sz="1050">
              <a:latin typeface="ＭＳ Ｐゴシック"/>
              <a:ea typeface="ＭＳ Ｐゴシック"/>
            </a:rPr>
            <a:t>　分子である基準財政収入額では、株式譲渡所得割交付金の減（△2,903万７千円（△25.3％））があるものの、個人消費の増等に伴う地方消費税交付金の増（１億7,410万７千円（10.8％））などにより、全体で３億3,949万１千円（3.0％）の増となった。令和５年度の単年度財政力指数は令和４年度から同数の</a:t>
          </a:r>
          <a:r>
            <a:rPr kumimoji="1" lang="en-US" altLang="ja-JP" sz="1050">
              <a:latin typeface="ＭＳ Ｐゴシック"/>
              <a:ea typeface="ＭＳ Ｐゴシック"/>
            </a:rPr>
            <a:t>0.82</a:t>
          </a:r>
          <a:r>
            <a:rPr kumimoji="1" lang="ja-JP" altLang="en-US" sz="1050">
              <a:latin typeface="ＭＳ Ｐゴシック"/>
              <a:ea typeface="ＭＳ Ｐゴシック"/>
            </a:rPr>
            <a:t>となり、３か年平均値も</a:t>
          </a:r>
          <a:r>
            <a:rPr kumimoji="1" lang="en-US" altLang="ja-JP" sz="1050">
              <a:latin typeface="ＭＳ Ｐゴシック"/>
              <a:ea typeface="ＭＳ Ｐゴシック"/>
            </a:rPr>
            <a:t>0.82</a:t>
          </a:r>
          <a:r>
            <a:rPr kumimoji="1" lang="ja-JP" altLang="en-US" sz="105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73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156210</xdr:rowOff>
    </xdr:from>
    <xdr:ext cx="762000" cy="24701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676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99060</xdr:rowOff>
    </xdr:from>
    <xdr:ext cx="762000" cy="24955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52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24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892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27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28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149860</xdr:rowOff>
    </xdr:from>
    <xdr:ext cx="762000" cy="2457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878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64770</xdr:rowOff>
    </xdr:from>
    <xdr:to>
      <xdr:col>27</xdr:col>
      <xdr:colOff>184150</xdr:colOff>
      <xdr:row>38</xdr:row>
      <xdr:rowOff>64770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93345</xdr:rowOff>
    </xdr:from>
    <xdr:ext cx="762000" cy="2457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60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6985</xdr:rowOff>
    </xdr:from>
    <xdr:to>
      <xdr:col>27</xdr:col>
      <xdr:colOff>184150</xdr:colOff>
      <xdr:row>36</xdr:row>
      <xdr:rowOff>6985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701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35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115570</xdr:rowOff>
    </xdr:from>
    <xdr:to>
      <xdr:col>27</xdr:col>
      <xdr:colOff>184150</xdr:colOff>
      <xdr:row>33</xdr:row>
      <xdr:rowOff>115570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7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701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086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115570</xdr:rowOff>
    </xdr:from>
    <xdr:to>
      <xdr:col>27</xdr:col>
      <xdr:colOff>184150</xdr:colOff>
      <xdr:row>47</xdr:row>
      <xdr:rowOff>128270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769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55880</xdr:rowOff>
    </xdr:from>
    <xdr:to>
      <xdr:col>23</xdr:col>
      <xdr:colOff>133350</xdr:colOff>
      <xdr:row>45</xdr:row>
      <xdr:rowOff>148590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258560"/>
          <a:ext cx="0" cy="1433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121920</xdr:rowOff>
    </xdr:from>
    <xdr:ext cx="762000" cy="24447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65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148590</xdr:rowOff>
    </xdr:from>
    <xdr:to>
      <xdr:col>24</xdr:col>
      <xdr:colOff>12700</xdr:colOff>
      <xdr:row>45</xdr:row>
      <xdr:rowOff>148590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923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138430</xdr:rowOff>
    </xdr:from>
    <xdr:ext cx="762000" cy="24892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60058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55880</xdr:rowOff>
    </xdr:from>
    <xdr:to>
      <xdr:col>24</xdr:col>
      <xdr:colOff>12700</xdr:colOff>
      <xdr:row>37</xdr:row>
      <xdr:rowOff>55880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2585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43815</xdr:rowOff>
    </xdr:from>
    <xdr:to>
      <xdr:col>23</xdr:col>
      <xdr:colOff>133350</xdr:colOff>
      <xdr:row>40</xdr:row>
      <xdr:rowOff>83185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6749415"/>
          <a:ext cx="754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74930</xdr:rowOff>
    </xdr:from>
    <xdr:ext cx="762000" cy="24828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694817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101600</xdr:rowOff>
    </xdr:from>
    <xdr:to>
      <xdr:col>23</xdr:col>
      <xdr:colOff>184150</xdr:colOff>
      <xdr:row>42</xdr:row>
      <xdr:rowOff>34925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697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5080</xdr:rowOff>
    </xdr:from>
    <xdr:to>
      <xdr:col>19</xdr:col>
      <xdr:colOff>133350</xdr:colOff>
      <xdr:row>40</xdr:row>
      <xdr:rowOff>43815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6710680"/>
          <a:ext cx="8051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82550</xdr:rowOff>
    </xdr:from>
    <xdr:to>
      <xdr:col>19</xdr:col>
      <xdr:colOff>184150</xdr:colOff>
      <xdr:row>42</xdr:row>
      <xdr:rowOff>15240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69557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0</xdr:rowOff>
    </xdr:from>
    <xdr:ext cx="736600" cy="24892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70408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132080</xdr:rowOff>
    </xdr:from>
    <xdr:to>
      <xdr:col>15</xdr:col>
      <xdr:colOff>82550</xdr:colOff>
      <xdr:row>40</xdr:row>
      <xdr:rowOff>5080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6670040"/>
          <a:ext cx="8051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62230</xdr:rowOff>
    </xdr:from>
    <xdr:to>
      <xdr:col>15</xdr:col>
      <xdr:colOff>133350</xdr:colOff>
      <xdr:row>41</xdr:row>
      <xdr:rowOff>160655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69354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146050</xdr:rowOff>
    </xdr:from>
    <xdr:ext cx="759460" cy="24701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701929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39</xdr:row>
      <xdr:rowOff>132080</xdr:rowOff>
    </xdr:from>
    <xdr:to>
      <xdr:col>11</xdr:col>
      <xdr:colOff>31750</xdr:colOff>
      <xdr:row>39</xdr:row>
      <xdr:rowOff>132080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667004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100330</xdr:rowOff>
    </xdr:from>
    <xdr:to>
      <xdr:col>11</xdr:col>
      <xdr:colOff>82550</xdr:colOff>
      <xdr:row>44</xdr:row>
      <xdr:rowOff>33655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73088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18415</xdr:rowOff>
    </xdr:from>
    <xdr:ext cx="762000" cy="24384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73945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120015</xdr:rowOff>
    </xdr:from>
    <xdr:to>
      <xdr:col>7</xdr:col>
      <xdr:colOff>31750</xdr:colOff>
      <xdr:row>44</xdr:row>
      <xdr:rowOff>52705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732853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38735</xdr:rowOff>
    </xdr:from>
    <xdr:ext cx="759460" cy="24828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741489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8825" cy="24447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8825" cy="24447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6285" cy="2444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544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8825" cy="24447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8825" cy="24447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34925</xdr:rowOff>
    </xdr:from>
    <xdr:to>
      <xdr:col>23</xdr:col>
      <xdr:colOff>184150</xdr:colOff>
      <xdr:row>40</xdr:row>
      <xdr:rowOff>132080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67405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50165</xdr:rowOff>
    </xdr:from>
    <xdr:ext cx="762000" cy="24384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5881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160655</xdr:rowOff>
    </xdr:from>
    <xdr:to>
      <xdr:col>19</xdr:col>
      <xdr:colOff>184150</xdr:colOff>
      <xdr:row>40</xdr:row>
      <xdr:rowOff>93345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66986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103505</xdr:rowOff>
    </xdr:from>
    <xdr:ext cx="736600" cy="24701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47382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122555</xdr:rowOff>
    </xdr:from>
    <xdr:to>
      <xdr:col>15</xdr:col>
      <xdr:colOff>133350</xdr:colOff>
      <xdr:row>40</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6660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64135</xdr:rowOff>
    </xdr:from>
    <xdr:ext cx="759460" cy="2495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434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39</xdr:row>
      <xdr:rowOff>83185</xdr:rowOff>
    </xdr:from>
    <xdr:to>
      <xdr:col>11</xdr:col>
      <xdr:colOff>82550</xdr:colOff>
      <xdr:row>40</xdr:row>
      <xdr:rowOff>16510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662114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26035</xdr:rowOff>
    </xdr:from>
    <xdr:ext cx="762000" cy="24701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3963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83185</xdr:rowOff>
    </xdr:from>
    <xdr:to>
      <xdr:col>7</xdr:col>
      <xdr:colOff>31750</xdr:colOff>
      <xdr:row>40</xdr:row>
      <xdr:rowOff>16510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621145"/>
          <a:ext cx="806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26035</xdr:rowOff>
    </xdr:from>
    <xdr:ext cx="759460" cy="24701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39635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54610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2901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97155</xdr:rowOff>
    </xdr:from>
    <xdr:ext cx="1435735" cy="2971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2075"/>
          <a:ext cx="143573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48460" cy="34671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7945"/>
          <a:ext cx="1648460" cy="3467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6665"/>
          <a:ext cx="137731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6665"/>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6665"/>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経常収支比率は87.3％と昨年度から1.9ポイント増となった。</a:t>
          </a:r>
        </a:p>
        <a:p>
          <a:r>
            <a:rPr kumimoji="1" lang="en-US" altLang="ja-JP" sz="900">
              <a:latin typeface="ＭＳ Ｐゴシック"/>
              <a:ea typeface="ＭＳ Ｐゴシック"/>
            </a:rPr>
            <a:t>【</a:t>
          </a:r>
          <a:r>
            <a:rPr kumimoji="1" lang="ja-JP" altLang="en-US" sz="900">
              <a:latin typeface="ＭＳ Ｐゴシック"/>
              <a:ea typeface="ＭＳ Ｐゴシック"/>
            </a:rPr>
            <a:t>分母</a:t>
          </a:r>
          <a:r>
            <a:rPr kumimoji="1" lang="en-US" altLang="ja-JP" sz="900">
              <a:latin typeface="ＭＳ Ｐゴシック"/>
              <a:ea typeface="ＭＳ Ｐゴシック"/>
            </a:rPr>
            <a:t>】</a:t>
          </a:r>
          <a:r>
            <a:rPr kumimoji="1" lang="ja-JP" altLang="en-US" sz="900">
              <a:latin typeface="ＭＳ Ｐゴシック"/>
              <a:ea typeface="ＭＳ Ｐゴシック"/>
            </a:rPr>
            <a:t>　経常一般財源総額は177億9,025万７千円となり、前年度比４億1,386万７千円、2.4％の増となった。地方税は、個人市民税及び固定資産税などの増により124億226万８千円、前年度比２億949万５千円、1.7％の増。税連動交付金は、株式等譲渡所得割交付金や法人事業税交付金の増により、26億7,132万２千円、前年度比１億2,968万９千円、5.1％の増。普通交付税は、市町村民税（所得割）や地方消費税交付金の増により基準財政収入額が増となったものの、包括人口や高齢者保健福祉費の増による基準財政需要額の増が大きかったため、25億9,512万７千円、前年度比7,358万７千円、2.9％の増。臨時財政対策債は、発行可能額１億7,406万６千円のところ、全額発行を抑制し、前年度比３億円、皆減となった。</a:t>
          </a:r>
        </a:p>
        <a:p>
          <a:r>
            <a:rPr kumimoji="1" lang="en-US" altLang="ja-JP" sz="900">
              <a:latin typeface="ＭＳ Ｐゴシック"/>
              <a:ea typeface="ＭＳ Ｐゴシック"/>
            </a:rPr>
            <a:t>【</a:t>
          </a:r>
          <a:r>
            <a:rPr kumimoji="1" lang="ja-JP" altLang="en-US" sz="900">
              <a:latin typeface="ＭＳ Ｐゴシック"/>
              <a:ea typeface="ＭＳ Ｐゴシック"/>
            </a:rPr>
            <a:t>分子</a:t>
          </a:r>
          <a:r>
            <a:rPr kumimoji="1" lang="en-US" altLang="ja-JP" sz="900">
              <a:latin typeface="ＭＳ Ｐゴシック"/>
              <a:ea typeface="ＭＳ Ｐゴシック"/>
            </a:rPr>
            <a:t>】</a:t>
          </a:r>
          <a:r>
            <a:rPr kumimoji="1" lang="ja-JP" altLang="en-US" sz="900">
              <a:latin typeface="ＭＳ Ｐゴシック"/>
              <a:ea typeface="ＭＳ Ｐゴシック"/>
            </a:rPr>
            <a:t>　経常経費充当一般財源は155億3,415万３千円、前年度比４億3,350万７千円、2.9％の増となった。</a:t>
          </a:r>
        </a:p>
        <a:p>
          <a:r>
            <a:rPr kumimoji="1" lang="ja-JP" altLang="en-US" sz="900">
              <a:latin typeface="ＭＳ Ｐゴシック"/>
              <a:ea typeface="ＭＳ Ｐゴシック"/>
            </a:rPr>
            <a:t>個別の増減分析は次ページにて記載しているが、経常一般財源の増以上に、経常経費充当一般財源が増となったことから、経常収支比率は1.9％悪化した。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136525</xdr:rowOff>
    </xdr:from>
    <xdr:ext cx="295275"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765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082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239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4828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4828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803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019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07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32385</xdr:rowOff>
    </xdr:from>
    <xdr:to>
      <xdr:col>23</xdr:col>
      <xdr:colOff>133350</xdr:colOff>
      <xdr:row>65</xdr:row>
      <xdr:rowOff>26670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471035" y="9923145"/>
          <a:ext cx="0" cy="1000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167005</xdr:rowOff>
    </xdr:from>
    <xdr:ext cx="762000" cy="25273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38980" y="10895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26670</xdr:rowOff>
    </xdr:from>
    <xdr:to>
      <xdr:col>24</xdr:col>
      <xdr:colOff>12700</xdr:colOff>
      <xdr:row>65</xdr:row>
      <xdr:rowOff>26670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382135" y="109232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116840</xdr:rowOff>
    </xdr:from>
    <xdr:ext cx="762000" cy="25336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38980" y="9672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32385</xdr:rowOff>
    </xdr:from>
    <xdr:to>
      <xdr:col>24</xdr:col>
      <xdr:colOff>12700</xdr:colOff>
      <xdr:row>59</xdr:row>
      <xdr:rowOff>32385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9923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43180</xdr:rowOff>
    </xdr:from>
    <xdr:to>
      <xdr:col>23</xdr:col>
      <xdr:colOff>133350</xdr:colOff>
      <xdr:row>60</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16655" y="10101580"/>
          <a:ext cx="7543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18415</xdr:rowOff>
    </xdr:from>
    <xdr:ext cx="762000" cy="24765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38980" y="1041209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45720</xdr:rowOff>
    </xdr:from>
    <xdr:to>
      <xdr:col>23</xdr:col>
      <xdr:colOff>184150</xdr:colOff>
      <xdr:row>62</xdr:row>
      <xdr:rowOff>145415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20235" y="1043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43180</xdr:rowOff>
    </xdr:from>
    <xdr:to>
      <xdr:col>19</xdr:col>
      <xdr:colOff>133350</xdr:colOff>
      <xdr:row>60</xdr:row>
      <xdr:rowOff>151765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11475" y="10101580"/>
          <a:ext cx="80518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142875</xdr:rowOff>
    </xdr:from>
    <xdr:to>
      <xdr:col>19</xdr:col>
      <xdr:colOff>184150</xdr:colOff>
      <xdr:row>62</xdr:row>
      <xdr:rowOff>74295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665855" y="10368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59690</xdr:rowOff>
    </xdr:from>
    <xdr:ext cx="736600" cy="25082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377565" y="104533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151765</xdr:rowOff>
    </xdr:from>
    <xdr:to>
      <xdr:col>15</xdr:col>
      <xdr:colOff>82550</xdr:colOff>
      <xdr:row>61</xdr:row>
      <xdr:rowOff>78740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06295" y="10210165"/>
          <a:ext cx="80518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140335</xdr:rowOff>
    </xdr:from>
    <xdr:to>
      <xdr:col>15</xdr:col>
      <xdr:colOff>133350</xdr:colOff>
      <xdr:row>61</xdr:row>
      <xdr:rowOff>72390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60675" y="10198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57150</xdr:rowOff>
    </xdr:from>
    <xdr:ext cx="759460" cy="25082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72385" y="10283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61</xdr:row>
      <xdr:rowOff>78740</xdr:rowOff>
    </xdr:from>
    <xdr:to>
      <xdr:col>11</xdr:col>
      <xdr:colOff>31750</xdr:colOff>
      <xdr:row>62</xdr:row>
      <xdr:rowOff>52705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20165" y="10304780"/>
          <a:ext cx="78613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142875</xdr:rowOff>
    </xdr:from>
    <xdr:to>
      <xdr:col>11</xdr:col>
      <xdr:colOff>82550</xdr:colOff>
      <xdr:row>62</xdr:row>
      <xdr:rowOff>74295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74545" y="10368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59690</xdr:rowOff>
    </xdr:from>
    <xdr:ext cx="762000" cy="25082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67205" y="10453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7620</xdr:rowOff>
    </xdr:from>
    <xdr:to>
      <xdr:col>7</xdr:col>
      <xdr:colOff>31750</xdr:colOff>
      <xdr:row>62</xdr:row>
      <xdr:rowOff>107315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71270" y="104013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92710</xdr:rowOff>
    </xdr:from>
    <xdr:ext cx="759460" cy="24828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62025" y="10486390"/>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58825" cy="24765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276090"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58825" cy="24765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21710"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6285" cy="24765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16530"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58825" cy="24765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11350"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58825" cy="24765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27125"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60</xdr:row>
      <xdr:rowOff>84455</xdr:rowOff>
    </xdr:from>
    <xdr:to>
      <xdr:col>23</xdr:col>
      <xdr:colOff>184150</xdr:colOff>
      <xdr:row>61</xdr:row>
      <xdr:rowOff>15875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20235" y="1014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99695</xdr:rowOff>
    </xdr:from>
    <xdr:ext cx="762000" cy="25273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38980" y="9990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161925</xdr:rowOff>
    </xdr:from>
    <xdr:to>
      <xdr:col>19</xdr:col>
      <xdr:colOff>184150</xdr:colOff>
      <xdr:row>60</xdr:row>
      <xdr:rowOff>93345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665855" y="10052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103505</xdr:rowOff>
    </xdr:from>
    <xdr:ext cx="736600" cy="25082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377565" y="98266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102870</xdr:rowOff>
    </xdr:from>
    <xdr:to>
      <xdr:col>15</xdr:col>
      <xdr:colOff>133350</xdr:colOff>
      <xdr:row>61</xdr:row>
      <xdr:rowOff>34290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60675" y="10161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43815</xdr:rowOff>
    </xdr:from>
    <xdr:ext cx="759460" cy="25273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72385" y="993457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61</xdr:row>
      <xdr:rowOff>29210</xdr:rowOff>
    </xdr:from>
    <xdr:to>
      <xdr:col>11</xdr:col>
      <xdr:colOff>82550</xdr:colOff>
      <xdr:row>61</xdr:row>
      <xdr:rowOff>128905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74545" y="102552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138430</xdr:rowOff>
    </xdr:from>
    <xdr:ext cx="762000"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67205" y="100291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3175</xdr:rowOff>
    </xdr:from>
    <xdr:to>
      <xdr:col>7</xdr:col>
      <xdr:colOff>31750</xdr:colOff>
      <xdr:row>62</xdr:row>
      <xdr:rowOff>102870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71270" y="103968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112395</xdr:rowOff>
    </xdr:from>
    <xdr:ext cx="759460" cy="25336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025" y="1017079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5285" cy="35115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5094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[130,819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149,371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人件費・物件費等決算額は</a:t>
          </a:r>
          <a:r>
            <a:rPr kumimoji="1" lang="en-US" altLang="ja-JP" sz="1100">
              <a:latin typeface="ＭＳ Ｐゴシック"/>
              <a:ea typeface="ＭＳ Ｐゴシック"/>
            </a:rPr>
            <a:t>107</a:t>
          </a:r>
          <a:r>
            <a:rPr kumimoji="1" lang="ja-JP" altLang="en-US" sz="1100">
              <a:latin typeface="ＭＳ Ｐゴシック"/>
              <a:ea typeface="ＭＳ Ｐゴシック"/>
            </a:rPr>
            <a:t>億4,048万６千円となり、人口一人当たり人件費・物件費等決算額は</a:t>
          </a:r>
          <a:r>
            <a:rPr kumimoji="1" lang="en-US" altLang="ja-JP" sz="1100">
              <a:latin typeface="ＭＳ Ｐゴシック"/>
              <a:ea typeface="ＭＳ Ｐゴシック"/>
            </a:rPr>
            <a:t>130,819</a:t>
          </a:r>
          <a:r>
            <a:rPr kumimoji="1" lang="ja-JP" altLang="en-US" sz="1100">
              <a:latin typeface="ＭＳ Ｐゴシック"/>
              <a:ea typeface="ＭＳ Ｐゴシック"/>
            </a:rPr>
            <a:t>円となった。</a:t>
          </a:r>
        </a:p>
        <a:p>
          <a:r>
            <a:rPr kumimoji="1" lang="ja-JP" altLang="en-US" sz="1100">
              <a:latin typeface="ＭＳ Ｐゴシック"/>
              <a:ea typeface="ＭＳ Ｐゴシック"/>
            </a:rPr>
            <a:t>　人件費は、市町村職員退職手当組合負担金の減があるものの、一般職給や期末勤勉手当の増などにより、40億6,395万７千円、前年度比5,260万９千円、1.3％の増となった。</a:t>
          </a:r>
        </a:p>
        <a:p>
          <a:r>
            <a:rPr kumimoji="1" lang="ja-JP" altLang="en-US" sz="1100">
              <a:latin typeface="ＭＳ Ｐゴシック"/>
              <a:ea typeface="ＭＳ Ｐゴシック"/>
            </a:rPr>
            <a:t>　物件費はプラスチック類ごみ処理関係費の皆増などにより、31億8,738万２千円、前年度比１億8,584万８千円、6.2％の増となった。</a:t>
          </a:r>
        </a:p>
        <a:p>
          <a:r>
            <a:rPr kumimoji="1" lang="ja-JP" altLang="en-US" sz="1100">
              <a:latin typeface="ＭＳ Ｐゴシック"/>
              <a:ea typeface="ＭＳ Ｐゴシック"/>
            </a:rPr>
            <a:t>　人件費・物件費等決算額全体では前年度比１億2,591万６千円（1.2％）の減となった。</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6710" cy="21971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1035" y="1291399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82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019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488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4828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776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4828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05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082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4334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765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9616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114935</xdr:rowOff>
    </xdr:from>
    <xdr:to>
      <xdr:col>23</xdr:col>
      <xdr:colOff>133350</xdr:colOff>
      <xdr:row>89</xdr:row>
      <xdr:rowOff>125095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471035" y="13526135"/>
          <a:ext cx="0" cy="1518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97155</xdr:rowOff>
    </xdr:from>
    <xdr:ext cx="762000" cy="25019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38980" y="150171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125095</xdr:rowOff>
    </xdr:from>
    <xdr:to>
      <xdr:col>24</xdr:col>
      <xdr:colOff>12700</xdr:colOff>
      <xdr:row>89</xdr:row>
      <xdr:rowOff>125095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382135" y="15045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32385</xdr:rowOff>
    </xdr:from>
    <xdr:ext cx="762000" cy="25082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38980" y="13275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114935</xdr:rowOff>
    </xdr:from>
    <xdr:to>
      <xdr:col>24</xdr:col>
      <xdr:colOff>12700</xdr:colOff>
      <xdr:row>80</xdr:row>
      <xdr:rowOff>114935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3526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116840</xdr:rowOff>
    </xdr:from>
    <xdr:to>
      <xdr:col>23</xdr:col>
      <xdr:colOff>133350</xdr:colOff>
      <xdr:row>82</xdr:row>
      <xdr:rowOff>121920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716655" y="13863320"/>
          <a:ext cx="7543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92075</xdr:rowOff>
    </xdr:from>
    <xdr:ext cx="762000" cy="24828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38980" y="138385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118745</xdr:rowOff>
    </xdr:from>
    <xdr:to>
      <xdr:col>23</xdr:col>
      <xdr:colOff>184150</xdr:colOff>
      <xdr:row>83</xdr:row>
      <xdr:rowOff>50800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20235" y="13865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40640</xdr:rowOff>
    </xdr:from>
    <xdr:to>
      <xdr:col>19</xdr:col>
      <xdr:colOff>133350</xdr:colOff>
      <xdr:row>82</xdr:row>
      <xdr:rowOff>121920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11475" y="13787120"/>
          <a:ext cx="8051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121920</xdr:rowOff>
    </xdr:from>
    <xdr:to>
      <xdr:col>19</xdr:col>
      <xdr:colOff>184150</xdr:colOff>
      <xdr:row>83</xdr:row>
      <xdr:rowOff>53340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665855" y="13868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38735</xdr:rowOff>
    </xdr:from>
    <xdr:ext cx="736600" cy="25336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377565" y="139528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160655</xdr:rowOff>
    </xdr:from>
    <xdr:to>
      <xdr:col>15</xdr:col>
      <xdr:colOff>82550</xdr:colOff>
      <xdr:row>82</xdr:row>
      <xdr:rowOff>40640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06295" y="13739495"/>
          <a:ext cx="8051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84455</xdr:rowOff>
    </xdr:from>
    <xdr:to>
      <xdr:col>15</xdr:col>
      <xdr:colOff>133350</xdr:colOff>
      <xdr:row>83</xdr:row>
      <xdr:rowOff>16510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60675" y="1383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1270</xdr:rowOff>
    </xdr:from>
    <xdr:ext cx="759460" cy="25336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72385" y="139153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53975</xdr:rowOff>
    </xdr:from>
    <xdr:to>
      <xdr:col>11</xdr:col>
      <xdr:colOff>31750</xdr:colOff>
      <xdr:row>81</xdr:row>
      <xdr:rowOff>160655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20165" y="13632815"/>
          <a:ext cx="78613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136525</xdr:rowOff>
    </xdr:from>
    <xdr:to>
      <xdr:col>11</xdr:col>
      <xdr:colOff>82550</xdr:colOff>
      <xdr:row>84</xdr:row>
      <xdr:rowOff>68580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74545" y="140506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53340</xdr:rowOff>
    </xdr:from>
    <xdr:ext cx="762000" cy="24765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67205" y="141351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13335</xdr:rowOff>
    </xdr:from>
    <xdr:to>
      <xdr:col>7</xdr:col>
      <xdr:colOff>31750</xdr:colOff>
      <xdr:row>83</xdr:row>
      <xdr:rowOff>112395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71270" y="139274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97155</xdr:rowOff>
    </xdr:from>
    <xdr:ext cx="759460" cy="25019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62025" y="1401127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58825" cy="25082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276090"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58825" cy="25082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21710"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6285" cy="25082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16530" y="15457805"/>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58825" cy="25082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11350"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58825" cy="25082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27125"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67310</xdr:rowOff>
    </xdr:from>
    <xdr:to>
      <xdr:col>23</xdr:col>
      <xdr:colOff>184150</xdr:colOff>
      <xdr:row>82</xdr:row>
      <xdr:rowOff>166370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20235" y="13813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83185</xdr:rowOff>
    </xdr:from>
    <xdr:ext cx="762000" cy="25336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38980" y="13662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72390</xdr:rowOff>
    </xdr:from>
    <xdr:to>
      <xdr:col>19</xdr:col>
      <xdr:colOff>184150</xdr:colOff>
      <xdr:row>83</xdr:row>
      <xdr:rowOff>3810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665855" y="13818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13970</xdr:rowOff>
    </xdr:from>
    <xdr:ext cx="736600" cy="25082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377565" y="1359281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131,318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159385</xdr:rowOff>
    </xdr:from>
    <xdr:to>
      <xdr:col>15</xdr:col>
      <xdr:colOff>133350</xdr:colOff>
      <xdr:row>82</xdr:row>
      <xdr:rowOff>90805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60675" y="13738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100330</xdr:rowOff>
    </xdr:from>
    <xdr:ext cx="759460" cy="25336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72385" y="135115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110490</xdr:rowOff>
    </xdr:from>
    <xdr:to>
      <xdr:col>11</xdr:col>
      <xdr:colOff>82550</xdr:colOff>
      <xdr:row>82</xdr:row>
      <xdr:rowOff>41910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74545" y="136893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52070</xdr:rowOff>
    </xdr:from>
    <xdr:ext cx="762000" cy="24765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67205" y="13463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4445</xdr:rowOff>
    </xdr:from>
    <xdr:to>
      <xdr:col>7</xdr:col>
      <xdr:colOff>31750</xdr:colOff>
      <xdr:row>81</xdr:row>
      <xdr:rowOff>104140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71270" y="135832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113665</xdr:rowOff>
    </xdr:from>
    <xdr:ext cx="759460" cy="2533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62025" y="133572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000" cy="30289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5285" cy="35115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90205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給料月額が高い職員の職層変動及び人事異動に伴う職種区分間の異動等によりラスパイレス指数が増加した。</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9460" cy="25082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9460" cy="25273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492758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9460" cy="25019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53451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9460" cy="25082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1414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946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37483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9460" cy="25273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35468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9460" cy="24765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2961620"/>
          <a:ext cx="759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132080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320645" y="13375640"/>
          <a:ext cx="0" cy="1710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139065</xdr:rowOff>
    </xdr:from>
    <xdr:ext cx="756285" cy="25336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409545" y="150590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52700" y="15086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49530</xdr:rowOff>
    </xdr:from>
    <xdr:ext cx="756285" cy="25082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409545" y="13125450"/>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132080</xdr:rowOff>
    </xdr:from>
    <xdr:to>
      <xdr:col>81</xdr:col>
      <xdr:colOff>133350</xdr:colOff>
      <xdr:row>79</xdr:row>
      <xdr:rowOff>132080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52700" y="13375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20320</xdr:rowOff>
    </xdr:from>
    <xdr:to>
      <xdr:col>81</xdr:col>
      <xdr:colOff>44450</xdr:colOff>
      <xdr:row>88</xdr:row>
      <xdr:rowOff>156845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566265" y="14437360"/>
          <a:ext cx="754380" cy="471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56515</xdr:rowOff>
    </xdr:from>
    <xdr:ext cx="756285" cy="25019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409545" y="14138275"/>
          <a:ext cx="75628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40005</xdr:rowOff>
    </xdr:from>
    <xdr:to>
      <xdr:col>81</xdr:col>
      <xdr:colOff>95250</xdr:colOff>
      <xdr:row>85</xdr:row>
      <xdr:rowOff>140335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76195" y="142894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86</xdr:row>
      <xdr:rowOff>20320</xdr:rowOff>
    </xdr:from>
    <xdr:to>
      <xdr:col>77</xdr:col>
      <xdr:colOff>44450</xdr:colOff>
      <xdr:row>86</xdr:row>
      <xdr:rowOff>60325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767435" y="14437360"/>
          <a:ext cx="79883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40005</xdr:rowOff>
    </xdr:from>
    <xdr:to>
      <xdr:col>77</xdr:col>
      <xdr:colOff>95250</xdr:colOff>
      <xdr:row>85</xdr:row>
      <xdr:rowOff>140335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521815" y="142894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149860</xdr:rowOff>
    </xdr:from>
    <xdr:ext cx="733425" cy="25336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227175" y="14063980"/>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60325</xdr:rowOff>
    </xdr:from>
    <xdr:to>
      <xdr:col>72</xdr:col>
      <xdr:colOff>188595</xdr:colOff>
      <xdr:row>86</xdr:row>
      <xdr:rowOff>158750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2976860" y="14477365"/>
          <a:ext cx="79057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60325</xdr:rowOff>
    </xdr:from>
    <xdr:to>
      <xdr:col>73</xdr:col>
      <xdr:colOff>44450</xdr:colOff>
      <xdr:row>85</xdr:row>
      <xdr:rowOff>160020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731240" y="1430972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1905</xdr:rowOff>
    </xdr:from>
    <xdr:ext cx="756285" cy="25336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421995" y="140836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158750</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171680" y="14575790"/>
          <a:ext cx="80518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1270</xdr:rowOff>
    </xdr:from>
    <xdr:to>
      <xdr:col>68</xdr:col>
      <xdr:colOff>188595</xdr:colOff>
      <xdr:row>85</xdr:row>
      <xdr:rowOff>100330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926060" y="1425067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110490</xdr:rowOff>
    </xdr:from>
    <xdr:ext cx="758825" cy="25336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635865" y="140246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128905</xdr:rowOff>
    </xdr:from>
    <xdr:to>
      <xdr:col>64</xdr:col>
      <xdr:colOff>152400</xdr:colOff>
      <xdr:row>85</xdr:row>
      <xdr:rowOff>60960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120880" y="14210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71120</xdr:rowOff>
    </xdr:from>
    <xdr:ext cx="758825" cy="25082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832590" y="1398524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58825" cy="25082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125700"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58825" cy="25082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371320"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82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6285" cy="25082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81915" y="15457805"/>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58825" cy="25082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76735" y="1545780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88</xdr:row>
      <xdr:rowOff>107315</xdr:rowOff>
    </xdr:from>
    <xdr:to>
      <xdr:col>81</xdr:col>
      <xdr:colOff>95250</xdr:colOff>
      <xdr:row>89</xdr:row>
      <xdr:rowOff>39370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76195" y="148596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80010</xdr:rowOff>
    </xdr:from>
    <xdr:ext cx="756285" cy="25336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409545" y="148323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138430</xdr:rowOff>
    </xdr:from>
    <xdr:to>
      <xdr:col>77</xdr:col>
      <xdr:colOff>95250</xdr:colOff>
      <xdr:row>86</xdr:row>
      <xdr:rowOff>70485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521815" y="143878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55245</xdr:rowOff>
    </xdr:from>
    <xdr:ext cx="733425" cy="24765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227175" y="14472285"/>
          <a:ext cx="7334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10795</xdr:rowOff>
    </xdr:from>
    <xdr:to>
      <xdr:col>73</xdr:col>
      <xdr:colOff>44450</xdr:colOff>
      <xdr:row>86</xdr:row>
      <xdr:rowOff>109855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731240" y="144278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95250</xdr:rowOff>
    </xdr:from>
    <xdr:ext cx="756285" cy="25019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21995" y="1451229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108585</xdr:rowOff>
    </xdr:from>
    <xdr:to>
      <xdr:col>68</xdr:col>
      <xdr:colOff>188595</xdr:colOff>
      <xdr:row>87</xdr:row>
      <xdr:rowOff>40005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926060" y="1452562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87</xdr:row>
      <xdr:rowOff>25400</xdr:rowOff>
    </xdr:from>
    <xdr:ext cx="758825" cy="25082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635865" y="1461008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117475</xdr:rowOff>
    </xdr:from>
    <xdr:to>
      <xdr:col>64</xdr:col>
      <xdr:colOff>152400</xdr:colOff>
      <xdr:row>88</xdr:row>
      <xdr:rowOff>50165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120880" y="14702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34925</xdr:rowOff>
    </xdr:from>
    <xdr:ext cx="758825" cy="25082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832590" y="1478724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54610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548745" y="862901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97155</xdr:rowOff>
    </xdr:from>
    <xdr:ext cx="2257425" cy="2971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6265" y="8982075"/>
          <a:ext cx="225742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5285" cy="34671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164945" y="8957945"/>
          <a:ext cx="1645285" cy="3467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74295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189325" y="8876665"/>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74295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672685" y="8876665"/>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74295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986500" y="8876665"/>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a:t>
          </a:r>
          <a:r>
            <a:rPr kumimoji="1" lang="ja-JP" altLang="en-US" sz="1100">
              <a:solidFill>
                <a:schemeClr val="tx1"/>
              </a:solidFill>
              <a:latin typeface="ＭＳ Ｐゴシック"/>
              <a:ea typeface="ＭＳ Ｐゴシック"/>
            </a:rPr>
            <a:t>和５年４月１日現在の職員数は408人となり、前年度の404人から４人の増となっ</a:t>
          </a:r>
          <a:r>
            <a:rPr kumimoji="1" lang="ja-JP" altLang="en-US" sz="1100">
              <a:latin typeface="ＭＳ Ｐゴシック"/>
              <a:ea typeface="ＭＳ Ｐゴシック"/>
            </a:rPr>
            <a:t>た。</a:t>
          </a:r>
        </a:p>
        <a:p>
          <a:r>
            <a:rPr kumimoji="1" lang="ja-JP" altLang="en-US" sz="1100">
              <a:latin typeface="ＭＳ Ｐゴシック"/>
              <a:ea typeface="ＭＳ Ｐゴシック"/>
            </a:rPr>
            <a:t>　令和６年１月１日現在の人口は82,102人となり、前年度の82,749人から647人の減となった。　</a:t>
          </a:r>
        </a:p>
        <a:p>
          <a:r>
            <a:rPr kumimoji="1" lang="ja-JP" altLang="en-US" sz="1100">
              <a:latin typeface="ＭＳ Ｐゴシック"/>
              <a:ea typeface="ＭＳ Ｐゴシック"/>
            </a:rPr>
            <a:t>　人口1,000人当たりの職員数については、職員減・人口減の結果、前年度の4.88人から4.97人に増となっている</a:t>
          </a:r>
          <a:r>
            <a:rPr kumimoji="1" lang="ja-JP" altLang="en-US" sz="1300">
              <a:latin typeface="ＭＳ Ｐゴシック"/>
              <a:ea typeface="ＭＳ Ｐゴシック"/>
            </a:rPr>
            <a:t>。</a:t>
          </a:r>
        </a:p>
      </xdr:txBody>
    </xdr:sp>
    <xdr:clientData/>
  </xdr:twoCellAnchor>
  <xdr:oneCellAnchor>
    <xdr:from>
      <xdr:col>61</xdr:col>
      <xdr:colOff>6350</xdr:colOff>
      <xdr:row>54</xdr:row>
      <xdr:rowOff>136525</xdr:rowOff>
    </xdr:from>
    <xdr:ext cx="347345" cy="2203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9460" cy="24765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870565" y="11595735"/>
          <a:ext cx="759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9460" cy="25336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870565" y="112026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9460" cy="25336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08089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9460" cy="2508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04159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9460" cy="25019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02284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9460" cy="25273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962914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946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xdr:rowOff>
    </xdr:from>
    <xdr:to>
      <xdr:col>81</xdr:col>
      <xdr:colOff>44450</xdr:colOff>
      <xdr:row>67</xdr:row>
      <xdr:rowOff>60960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320645" y="9733280"/>
          <a:ext cx="0" cy="1559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33655</xdr:rowOff>
    </xdr:from>
    <xdr:ext cx="756285" cy="25082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409545" y="11265535"/>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60960</xdr:rowOff>
    </xdr:from>
    <xdr:to>
      <xdr:col>81</xdr:col>
      <xdr:colOff>133350</xdr:colOff>
      <xdr:row>67</xdr:row>
      <xdr:rowOff>60960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52700" y="112928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94615</xdr:rowOff>
    </xdr:from>
    <xdr:ext cx="756285" cy="25082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409545" y="9482455"/>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xdr:rowOff>
    </xdr:from>
    <xdr:to>
      <xdr:col>81</xdr:col>
      <xdr:colOff>133350</xdr:colOff>
      <xdr:row>58</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52700" y="97332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50800</xdr:rowOff>
    </xdr:from>
    <xdr:to>
      <xdr:col>81</xdr:col>
      <xdr:colOff>44450</xdr:colOff>
      <xdr:row>59</xdr:row>
      <xdr:rowOff>69215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566265" y="9941560"/>
          <a:ext cx="7543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148590</xdr:rowOff>
    </xdr:from>
    <xdr:ext cx="756285" cy="25082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409545" y="10206990"/>
          <a:ext cx="75628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7620</xdr:rowOff>
    </xdr:from>
    <xdr:to>
      <xdr:col>81</xdr:col>
      <xdr:colOff>95250</xdr:colOff>
      <xdr:row>61</xdr:row>
      <xdr:rowOff>107315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7619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50800</xdr:rowOff>
    </xdr:from>
    <xdr:to>
      <xdr:col>77</xdr:col>
      <xdr:colOff>44450</xdr:colOff>
      <xdr:row>59</xdr:row>
      <xdr:rowOff>62230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767435" y="9941560"/>
          <a:ext cx="7988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160655</xdr:rowOff>
    </xdr:from>
    <xdr:to>
      <xdr:col>77</xdr:col>
      <xdr:colOff>95250</xdr:colOff>
      <xdr:row>61</xdr:row>
      <xdr:rowOff>92075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521815" y="102190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76835</xdr:rowOff>
    </xdr:from>
    <xdr:ext cx="733425" cy="25336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227175" y="1030287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59055</xdr:rowOff>
    </xdr:from>
    <xdr:to>
      <xdr:col>72</xdr:col>
      <xdr:colOff>188595</xdr:colOff>
      <xdr:row>59</xdr:row>
      <xdr:rowOff>62230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976860" y="9949815"/>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153670</xdr:rowOff>
    </xdr:from>
    <xdr:to>
      <xdr:col>73</xdr:col>
      <xdr:colOff>44450</xdr:colOff>
      <xdr:row>61</xdr:row>
      <xdr:rowOff>85725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731240" y="102120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71120</xdr:rowOff>
    </xdr:from>
    <xdr:ext cx="756285" cy="25082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421995" y="10297160"/>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59055</xdr:rowOff>
    </xdr:from>
    <xdr:to>
      <xdr:col>68</xdr:col>
      <xdr:colOff>152400</xdr:colOff>
      <xdr:row>59</xdr:row>
      <xdr:rowOff>69215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2171680" y="9949815"/>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151130</xdr:rowOff>
    </xdr:from>
    <xdr:to>
      <xdr:col>68</xdr:col>
      <xdr:colOff>188595</xdr:colOff>
      <xdr:row>63</xdr:row>
      <xdr:rowOff>82550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2926060" y="1054481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67945</xdr:rowOff>
    </xdr:from>
    <xdr:ext cx="758825" cy="25082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635865" y="1062926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159385</xdr:rowOff>
    </xdr:from>
    <xdr:to>
      <xdr:col>64</xdr:col>
      <xdr:colOff>152400</xdr:colOff>
      <xdr:row>63</xdr:row>
      <xdr:rowOff>90805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120880" y="10553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75565</xdr:rowOff>
    </xdr:from>
    <xdr:ext cx="758825" cy="25273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1832590" y="106368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58825" cy="24765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125700"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58825" cy="24765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371320"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765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7884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6285" cy="24765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81915"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58825" cy="24765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76735" y="117322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19050</xdr:rowOff>
    </xdr:from>
    <xdr:to>
      <xdr:col>81</xdr:col>
      <xdr:colOff>95250</xdr:colOff>
      <xdr:row>59</xdr:row>
      <xdr:rowOff>118110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76195" y="99098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35560</xdr:rowOff>
    </xdr:from>
    <xdr:ext cx="756285" cy="25082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409545" y="9758680"/>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1270</xdr:rowOff>
    </xdr:from>
    <xdr:to>
      <xdr:col>77</xdr:col>
      <xdr:colOff>95250</xdr:colOff>
      <xdr:row>59</xdr:row>
      <xdr:rowOff>100330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521815" y="98920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110490</xdr:rowOff>
    </xdr:from>
    <xdr:ext cx="733425" cy="25336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227175" y="9665970"/>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13335</xdr:rowOff>
    </xdr:from>
    <xdr:to>
      <xdr:col>73</xdr:col>
      <xdr:colOff>44450</xdr:colOff>
      <xdr:row>59</xdr:row>
      <xdr:rowOff>112395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731240" y="99040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122555</xdr:rowOff>
    </xdr:from>
    <xdr:ext cx="756285" cy="24765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421995" y="967803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8890</xdr:rowOff>
    </xdr:from>
    <xdr:to>
      <xdr:col>68</xdr:col>
      <xdr:colOff>188595</xdr:colOff>
      <xdr:row>59</xdr:row>
      <xdr:rowOff>108585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2926060" y="989965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57</xdr:row>
      <xdr:rowOff>118110</xdr:rowOff>
    </xdr:from>
    <xdr:ext cx="758825" cy="25019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635865" y="96735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19050</xdr:rowOff>
    </xdr:from>
    <xdr:to>
      <xdr:col>64</xdr:col>
      <xdr:colOff>152400</xdr:colOff>
      <xdr:row>59</xdr:row>
      <xdr:rowOff>118110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120880" y="9909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128905</xdr:rowOff>
    </xdr:from>
    <xdr:ext cx="758825" cy="24765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1832590" y="968438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17780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548745" y="490410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600200" cy="29464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313285" y="5257165"/>
          <a:ext cx="16002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5285" cy="3422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877925" y="5233670"/>
          <a:ext cx="164528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189325" y="515175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54610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672685"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54610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986500"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140335</xdr:rowOff>
    </xdr:from>
    <xdr:to>
      <xdr:col>106</xdr:col>
      <xdr:colOff>139700</xdr:colOff>
      <xdr:row>33</xdr:row>
      <xdr:rowOff>54610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115570</xdr:rowOff>
    </xdr:from>
    <xdr:to>
      <xdr:col>85</xdr:col>
      <xdr:colOff>95250</xdr:colOff>
      <xdr:row>47</xdr:row>
      <xdr:rowOff>128270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548745" y="564769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115570</xdr:rowOff>
    </xdr:from>
    <xdr:to>
      <xdr:col>115</xdr:col>
      <xdr:colOff>31750</xdr:colOff>
      <xdr:row>47</xdr:row>
      <xdr:rowOff>128270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295370" y="564769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115570</xdr:rowOff>
    </xdr:from>
    <xdr:to>
      <xdr:col>104</xdr:col>
      <xdr:colOff>114300</xdr:colOff>
      <xdr:row>35</xdr:row>
      <xdr:rowOff>30480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295370" y="5647690"/>
          <a:ext cx="343281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91440</xdr:rowOff>
    </xdr:from>
    <xdr:to>
      <xdr:col>114</xdr:col>
      <xdr:colOff>114300</xdr:colOff>
      <xdr:row>47</xdr:row>
      <xdr:rowOff>67310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実質公債費比率（３カ年平均）は</a:t>
          </a:r>
          <a:r>
            <a:rPr kumimoji="1" lang="en-US" altLang="ja-JP" sz="1100">
              <a:latin typeface="ＭＳ Ｐゴシック"/>
              <a:ea typeface="ＭＳ Ｐゴシック"/>
            </a:rPr>
            <a:t>0.2</a:t>
          </a:r>
          <a:r>
            <a:rPr kumimoji="1" lang="ja-JP" altLang="en-US" sz="1100">
              <a:latin typeface="ＭＳ Ｐゴシック"/>
              <a:ea typeface="ＭＳ Ｐゴシック"/>
            </a:rPr>
            <a:t>ポイント改善の0.9％となった。</a:t>
          </a:r>
        </a:p>
        <a:p>
          <a:r>
            <a:rPr kumimoji="1" lang="en-US" altLang="ja-JP" sz="1100">
              <a:latin typeface="ＭＳ Ｐゴシック"/>
              <a:ea typeface="ＭＳ Ｐゴシック"/>
            </a:rPr>
            <a:t>【</a:t>
          </a:r>
          <a:r>
            <a:rPr kumimoji="1" lang="ja-JP" altLang="en-US" sz="1100">
              <a:latin typeface="ＭＳ Ｐゴシック"/>
              <a:ea typeface="ＭＳ Ｐゴシック"/>
            </a:rPr>
            <a:t>分母（単年度）</a:t>
          </a:r>
          <a:r>
            <a:rPr kumimoji="1" lang="en-US" altLang="ja-JP" sz="1100">
              <a:latin typeface="ＭＳ Ｐゴシック"/>
              <a:ea typeface="ＭＳ Ｐゴシック"/>
            </a:rPr>
            <a:t>】</a:t>
          </a:r>
        </a:p>
        <a:p>
          <a:r>
            <a:rPr kumimoji="1" lang="ja-JP" altLang="en-US" sz="1100">
              <a:latin typeface="ＭＳ Ｐゴシック"/>
              <a:ea typeface="ＭＳ Ｐゴシック"/>
            </a:rPr>
            <a:t>　標準財政規模が２億5,686万７千円の増となり、２億8,359万円（</a:t>
          </a:r>
          <a:r>
            <a:rPr kumimoji="1" lang="en-US" altLang="ja-JP" sz="1100">
              <a:latin typeface="ＭＳ Ｐゴシック"/>
              <a:ea typeface="ＭＳ Ｐゴシック"/>
            </a:rPr>
            <a:t>1.8</a:t>
          </a:r>
          <a:r>
            <a:rPr kumimoji="1" lang="ja-JP" altLang="en-US" sz="1100">
              <a:latin typeface="ＭＳ Ｐゴシック"/>
              <a:ea typeface="ＭＳ Ｐゴシック"/>
            </a:rPr>
            <a:t>％）の増となった。</a:t>
          </a:r>
        </a:p>
        <a:p>
          <a:r>
            <a:rPr kumimoji="1" lang="en-US" altLang="ja-JP" sz="1100">
              <a:latin typeface="ＭＳ Ｐゴシック"/>
              <a:ea typeface="ＭＳ Ｐゴシック"/>
            </a:rPr>
            <a:t>【</a:t>
          </a:r>
          <a:r>
            <a:rPr kumimoji="1" lang="ja-JP" altLang="en-US" sz="1100">
              <a:latin typeface="ＭＳ Ｐゴシック"/>
              <a:ea typeface="ＭＳ Ｐゴシック"/>
            </a:rPr>
            <a:t>分子（単年度）</a:t>
          </a:r>
          <a:r>
            <a:rPr kumimoji="1" lang="en-US" altLang="ja-JP" sz="1100">
              <a:latin typeface="ＭＳ Ｐゴシック"/>
              <a:ea typeface="ＭＳ Ｐゴシック"/>
            </a:rPr>
            <a:t>】</a:t>
          </a:r>
        </a:p>
        <a:p>
          <a:r>
            <a:rPr kumimoji="1" lang="ja-JP" altLang="en-US" sz="1100">
              <a:latin typeface="ＭＳ Ｐゴシック"/>
              <a:ea typeface="ＭＳ Ｐゴシック"/>
            </a:rPr>
            <a:t>　起債の発行抑制のため元利償還金の額が9,357万３千円（△5.7％）の減により、4,712万７千円（△32.6％）の減となった。</a:t>
          </a:r>
          <a:endParaRPr kumimoji="1" lang="ja-JP" altLang="en-US" sz="1300">
            <a:latin typeface="ＭＳ Ｐゴシック"/>
            <a:ea typeface="ＭＳ Ｐゴシック"/>
          </a:endParaRPr>
        </a:p>
        <a:p>
          <a:r>
            <a:rPr kumimoji="1" lang="ja-JP" altLang="en-US" sz="1100">
              <a:latin typeface="ＭＳ Ｐゴシック"/>
              <a:ea typeface="ＭＳ Ｐゴシック"/>
            </a:rPr>
            <a:t>　新図書館整備事業や旧第四小学校跡地整備事業などの大規模工事の予定がされていることから、引き続き、中期財政計画に基づき、規律ある財政運営を行っていく。</a:t>
          </a:r>
        </a:p>
      </xdr:txBody>
    </xdr:sp>
    <xdr:clientData/>
  </xdr:twoCellAnchor>
  <xdr:oneCellAnchor>
    <xdr:from>
      <xdr:col>61</xdr:col>
      <xdr:colOff>6350</xdr:colOff>
      <xdr:row>32</xdr:row>
      <xdr:rowOff>97155</xdr:rowOff>
    </xdr:from>
    <xdr:ext cx="295910" cy="21590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510645" y="5461635"/>
          <a:ext cx="29591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548745" y="80073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156210</xdr:rowOff>
    </xdr:from>
    <xdr:ext cx="759460" cy="24701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870565" y="786765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54874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99060</xdr:rowOff>
    </xdr:from>
    <xdr:ext cx="759460" cy="24955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870565" y="747522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548745" y="72224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59460" cy="24892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870565" y="708279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6828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149860</xdr:rowOff>
    </xdr:from>
    <xdr:ext cx="759460" cy="2457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6687820"/>
          <a:ext cx="759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64770</xdr:rowOff>
    </xdr:from>
    <xdr:to>
      <xdr:col>85</xdr:col>
      <xdr:colOff>95250</xdr:colOff>
      <xdr:row>38</xdr:row>
      <xdr:rowOff>64770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93345</xdr:rowOff>
    </xdr:from>
    <xdr:ext cx="759460" cy="2457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6296025"/>
          <a:ext cx="759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6985</xdr:rowOff>
    </xdr:from>
    <xdr:to>
      <xdr:col>85</xdr:col>
      <xdr:colOff>95250</xdr:colOff>
      <xdr:row>36</xdr:row>
      <xdr:rowOff>6985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115570</xdr:rowOff>
    </xdr:from>
    <xdr:to>
      <xdr:col>85</xdr:col>
      <xdr:colOff>95250</xdr:colOff>
      <xdr:row>33</xdr:row>
      <xdr:rowOff>115570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5647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115570</xdr:rowOff>
    </xdr:from>
    <xdr:to>
      <xdr:col>85</xdr:col>
      <xdr:colOff>95250</xdr:colOff>
      <xdr:row>47</xdr:row>
      <xdr:rowOff>128270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1548745" y="564769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13335</xdr:rowOff>
    </xdr:from>
    <xdr:to>
      <xdr:col>81</xdr:col>
      <xdr:colOff>44450</xdr:colOff>
      <xdr:row>45</xdr:row>
      <xdr:rowOff>1270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320645" y="6216015"/>
          <a:ext cx="0" cy="1329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139065</xdr:rowOff>
    </xdr:from>
    <xdr:ext cx="756285" cy="248920"/>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5409545" y="7515225"/>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1270</xdr:rowOff>
    </xdr:from>
    <xdr:to>
      <xdr:col>81</xdr:col>
      <xdr:colOff>133350</xdr:colOff>
      <xdr:row>45</xdr:row>
      <xdr:rowOff>1270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52700" y="7545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95885</xdr:rowOff>
    </xdr:from>
    <xdr:ext cx="756285" cy="2457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5409545" y="5963285"/>
          <a:ext cx="756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13335</xdr:rowOff>
    </xdr:from>
    <xdr:to>
      <xdr:col>81</xdr:col>
      <xdr:colOff>133350</xdr:colOff>
      <xdr:row>37</xdr:row>
      <xdr:rowOff>13335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52700" y="62160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134620</xdr:rowOff>
    </xdr:from>
    <xdr:to>
      <xdr:col>81</xdr:col>
      <xdr:colOff>44450</xdr:colOff>
      <xdr:row>38</xdr:row>
      <xdr:rowOff>149860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566265" y="6504940"/>
          <a:ext cx="7543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107950</xdr:rowOff>
    </xdr:from>
    <xdr:ext cx="756285" cy="246380"/>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5409545" y="6813550"/>
          <a:ext cx="75628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134620</xdr:rowOff>
    </xdr:from>
    <xdr:to>
      <xdr:col>81</xdr:col>
      <xdr:colOff>95250</xdr:colOff>
      <xdr:row>41</xdr:row>
      <xdr:rowOff>67945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76195" y="684022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38</xdr:row>
      <xdr:rowOff>149860</xdr:rowOff>
    </xdr:from>
    <xdr:to>
      <xdr:col>77</xdr:col>
      <xdr:colOff>44450</xdr:colOff>
      <xdr:row>39</xdr:row>
      <xdr:rowOff>7620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767435" y="6520180"/>
          <a:ext cx="79883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134620</xdr:rowOff>
    </xdr:from>
    <xdr:to>
      <xdr:col>77</xdr:col>
      <xdr:colOff>95250</xdr:colOff>
      <xdr:row>41</xdr:row>
      <xdr:rowOff>67945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521815" y="684022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52705</xdr:rowOff>
    </xdr:from>
    <xdr:ext cx="733425" cy="243840"/>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227175" y="6925945"/>
          <a:ext cx="7334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7620</xdr:rowOff>
    </xdr:from>
    <xdr:to>
      <xdr:col>72</xdr:col>
      <xdr:colOff>188595</xdr:colOff>
      <xdr:row>39</xdr:row>
      <xdr:rowOff>31750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2976860" y="6545580"/>
          <a:ext cx="7905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127635</xdr:rowOff>
    </xdr:from>
    <xdr:to>
      <xdr:col>73</xdr:col>
      <xdr:colOff>44450</xdr:colOff>
      <xdr:row>41</xdr:row>
      <xdr:rowOff>60325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731240" y="683323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45085</xdr:rowOff>
    </xdr:from>
    <xdr:ext cx="756285" cy="24955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421995" y="691832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31750</xdr:rowOff>
    </xdr:from>
    <xdr:to>
      <xdr:col>68</xdr:col>
      <xdr:colOff>152400</xdr:colOff>
      <xdr:row>39</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2171680" y="6569710"/>
          <a:ext cx="8051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101600</xdr:rowOff>
    </xdr:from>
    <xdr:to>
      <xdr:col>68</xdr:col>
      <xdr:colOff>188595</xdr:colOff>
      <xdr:row>42</xdr:row>
      <xdr:rowOff>34925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2926060" y="6974840"/>
          <a:ext cx="869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42</xdr:row>
      <xdr:rowOff>19685</xdr:rowOff>
    </xdr:from>
    <xdr:ext cx="758825" cy="2457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635865" y="706056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116840</xdr:rowOff>
    </xdr:from>
    <xdr:to>
      <xdr:col>64</xdr:col>
      <xdr:colOff>152400</xdr:colOff>
      <xdr:row>42</xdr:row>
      <xdr:rowOff>49530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120880" y="69900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35560</xdr:rowOff>
    </xdr:from>
    <xdr:ext cx="758825" cy="24701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1832590" y="707644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8825" cy="24447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125700"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8825" cy="24447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371320"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126365</xdr:rowOff>
    </xdr:from>
    <xdr:ext cx="762000" cy="24447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78840" y="80054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6285" cy="24447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81915" y="800544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8825" cy="24447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76735" y="800544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38</xdr:row>
      <xdr:rowOff>85725</xdr:rowOff>
    </xdr:from>
    <xdr:to>
      <xdr:col>81</xdr:col>
      <xdr:colOff>95250</xdr:colOff>
      <xdr:row>39</xdr:row>
      <xdr:rowOff>18415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76195" y="645604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101600</xdr:rowOff>
    </xdr:from>
    <xdr:ext cx="756285" cy="24955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5409545" y="630428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38</xdr:row>
      <xdr:rowOff>100965</xdr:rowOff>
    </xdr:from>
    <xdr:to>
      <xdr:col>77</xdr:col>
      <xdr:colOff>95250</xdr:colOff>
      <xdr:row>39</xdr:row>
      <xdr:rowOff>34290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521815" y="647128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43180</xdr:rowOff>
    </xdr:from>
    <xdr:ext cx="733425" cy="24955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227175" y="624586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125095</xdr:rowOff>
    </xdr:from>
    <xdr:to>
      <xdr:col>73</xdr:col>
      <xdr:colOff>44450</xdr:colOff>
      <xdr:row>39</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731240" y="649541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67310</xdr:rowOff>
    </xdr:from>
    <xdr:ext cx="756285" cy="24701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421995" y="626999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147955</xdr:rowOff>
    </xdr:from>
    <xdr:to>
      <xdr:col>68</xdr:col>
      <xdr:colOff>188595</xdr:colOff>
      <xdr:row>39</xdr:row>
      <xdr:rowOff>80645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2926060" y="651827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90170</xdr:rowOff>
    </xdr:from>
    <xdr:ext cx="758825" cy="24447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635865" y="62928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163195</xdr:rowOff>
    </xdr:from>
    <xdr:to>
      <xdr:col>64</xdr:col>
      <xdr:colOff>152400</xdr:colOff>
      <xdr:row>39</xdr:row>
      <xdr:rowOff>95250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120880" y="653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105410</xdr:rowOff>
    </xdr:from>
    <xdr:ext cx="758825" cy="2463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832590" y="630809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5080</xdr:rowOff>
    </xdr:from>
    <xdr:to>
      <xdr:col>85</xdr:col>
      <xdr:colOff>95250</xdr:colOff>
      <xdr:row>8</xdr:row>
      <xdr:rowOff>146685</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1548745" y="1178560"/>
          <a:ext cx="45770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3195" cy="2952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396470" y="1532890"/>
          <a:ext cx="143319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4544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94740" y="1508760"/>
          <a:ext cx="164846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189325" y="142684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17780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189325" y="161290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672685" y="142684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17780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672685"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986500" y="142684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104140</xdr:rowOff>
    </xdr:from>
    <xdr:to>
      <xdr:col>106</xdr:col>
      <xdr:colOff>139700</xdr:colOff>
      <xdr:row>11</xdr:row>
      <xdr:rowOff>17780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986500"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91440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548745" y="1923415"/>
          <a:ext cx="4577080" cy="23590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91440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295370" y="1923415"/>
          <a:ext cx="5424805" cy="2359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295370" y="1923415"/>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54610</xdr:rowOff>
    </xdr:from>
    <xdr:to>
      <xdr:col>114</xdr:col>
      <xdr:colOff>114300</xdr:colOff>
      <xdr:row>25</xdr:row>
      <xdr:rowOff>30480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6407765" y="223393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将来負担比率は、2.5ポイント改善し-16.2％となった。マイナスは表記しないことから昨年度に引き続き0.0（-）％となった。</a:t>
          </a:r>
        </a:p>
        <a:p>
          <a:r>
            <a:rPr kumimoji="1" lang="ja-JP" altLang="en-US" sz="1100">
              <a:latin typeface="ＭＳ Ｐゴシック"/>
              <a:ea typeface="ＭＳ Ｐゴシック"/>
            </a:rPr>
            <a:t>【分母】</a:t>
          </a:r>
        </a:p>
        <a:p>
          <a:r>
            <a:rPr kumimoji="1" lang="ja-JP" altLang="en-US" sz="1100">
              <a:latin typeface="ＭＳ Ｐゴシック"/>
              <a:ea typeface="ＭＳ Ｐゴシック"/>
            </a:rPr>
            <a:t>　標準財政規模が２億5,686万７千円の増となり、２億8,359万円（1.8％）の増となった。</a:t>
          </a:r>
        </a:p>
        <a:p>
          <a:r>
            <a:rPr kumimoji="1" lang="ja-JP" altLang="en-US" sz="1100">
              <a:latin typeface="ＭＳ Ｐゴシック"/>
              <a:ea typeface="ＭＳ Ｐゴシック"/>
            </a:rPr>
            <a:t>【分子】</a:t>
          </a:r>
        </a:p>
        <a:p>
          <a:r>
            <a:rPr kumimoji="1" lang="ja-JP" altLang="en-US" sz="1100">
              <a:latin typeface="ＭＳ Ｐゴシック"/>
              <a:ea typeface="ＭＳ Ｐゴシック"/>
            </a:rPr>
            <a:t>　将来負担額は、債務負担行為に基づく支出予定額が３億3,451万円の増（633.1％）となったものの、起債の発行抑制のため、地方債の現在高が10億3,534万８千円の減となったこと等により、４億5,005万円の減となった。</a:t>
          </a:r>
          <a:endParaRPr kumimoji="1" lang="ja-JP" altLang="en-US" sz="1300">
            <a:latin typeface="ＭＳ Ｐゴシック"/>
            <a:ea typeface="ＭＳ Ｐゴシック"/>
          </a:endParaRPr>
        </a:p>
        <a:p>
          <a:r>
            <a:rPr kumimoji="1" lang="ja-JP" altLang="en-US" sz="1100">
              <a:latin typeface="ＭＳ Ｐゴシック"/>
              <a:ea typeface="ＭＳ Ｐゴシック"/>
            </a:rPr>
            <a:t>　今後も起債の発行抑制と基金への積み増しを行い、将来負担の削減に努める。</a:t>
          </a:r>
        </a:p>
      </xdr:txBody>
    </xdr:sp>
    <xdr:clientData/>
  </xdr:twoCellAnchor>
  <xdr:oneCellAnchor>
    <xdr:from>
      <xdr:col>61</xdr:col>
      <xdr:colOff>6350</xdr:colOff>
      <xdr:row>10</xdr:row>
      <xdr:rowOff>60325</xdr:rowOff>
    </xdr:from>
    <xdr:ext cx="295910" cy="21399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510645" y="1736725"/>
          <a:ext cx="29591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119380</xdr:rowOff>
    </xdr:from>
    <xdr:ext cx="759460" cy="24701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870565" y="4142740"/>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89535</xdr:rowOff>
    </xdr:from>
    <xdr:to>
      <xdr:col>85</xdr:col>
      <xdr:colOff>95250</xdr:colOff>
      <xdr:row>23</xdr:row>
      <xdr:rowOff>89535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548745" y="3945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117475</xdr:rowOff>
    </xdr:from>
    <xdr:ext cx="759460" cy="2463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870565" y="380555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87630</xdr:rowOff>
    </xdr:from>
    <xdr:to>
      <xdr:col>85</xdr:col>
      <xdr:colOff>95250</xdr:colOff>
      <xdr:row>21</xdr:row>
      <xdr:rowOff>87630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3608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115570</xdr:rowOff>
    </xdr:from>
    <xdr:ext cx="759460" cy="2457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3468370"/>
          <a:ext cx="759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85725</xdr:rowOff>
    </xdr:from>
    <xdr:to>
      <xdr:col>85</xdr:col>
      <xdr:colOff>95250</xdr:colOff>
      <xdr:row>19</xdr:row>
      <xdr:rowOff>85725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270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59460" cy="24955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13182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85090</xdr:rowOff>
    </xdr:from>
    <xdr:to>
      <xdr:col>85</xdr:col>
      <xdr:colOff>95250</xdr:colOff>
      <xdr:row>17</xdr:row>
      <xdr:rowOff>85090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29349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59460" cy="24892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279527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82550</xdr:rowOff>
    </xdr:from>
    <xdr:to>
      <xdr:col>85</xdr:col>
      <xdr:colOff>95250</xdr:colOff>
      <xdr:row>15</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25971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111125</xdr:rowOff>
    </xdr:from>
    <xdr:ext cx="759460" cy="24701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45808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81280</xdr:rowOff>
    </xdr:from>
    <xdr:to>
      <xdr:col>85</xdr:col>
      <xdr:colOff>95250</xdr:colOff>
      <xdr:row>13</xdr:row>
      <xdr:rowOff>81280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26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109220</xdr:rowOff>
    </xdr:from>
    <xdr:ext cx="759460" cy="2463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12090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19234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91440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548745" y="1923415"/>
          <a:ext cx="4577080" cy="23590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81280</xdr:rowOff>
    </xdr:from>
    <xdr:to>
      <xdr:col>81</xdr:col>
      <xdr:colOff>44450</xdr:colOff>
      <xdr:row>22</xdr:row>
      <xdr:rowOff>109855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320645" y="2260600"/>
          <a:ext cx="0" cy="1537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82550</xdr:rowOff>
    </xdr:from>
    <xdr:ext cx="756285" cy="24638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409545" y="3770630"/>
          <a:ext cx="756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109855</xdr:rowOff>
    </xdr:from>
    <xdr:to>
      <xdr:col>81</xdr:col>
      <xdr:colOff>133350</xdr:colOff>
      <xdr:row>22</xdr:row>
      <xdr:rowOff>109855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52700" y="37979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56285" cy="24638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409545" y="2008505"/>
          <a:ext cx="756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81280</xdr:rowOff>
    </xdr:from>
    <xdr:to>
      <xdr:col>81</xdr:col>
      <xdr:colOff>133350</xdr:colOff>
      <xdr:row>13</xdr:row>
      <xdr:rowOff>81280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52700" y="22606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150495</xdr:rowOff>
    </xdr:from>
    <xdr:to>
      <xdr:col>68</xdr:col>
      <xdr:colOff>152400</xdr:colOff>
      <xdr:row>14</xdr:row>
      <xdr:rowOff>27305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2171680" y="2329815"/>
          <a:ext cx="8051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51435</xdr:rowOff>
    </xdr:from>
    <xdr:ext cx="756285" cy="24384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409545" y="2230755"/>
          <a:ext cx="75628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78740</xdr:rowOff>
    </xdr:from>
    <xdr:to>
      <xdr:col>81</xdr:col>
      <xdr:colOff>95250</xdr:colOff>
      <xdr:row>14</xdr:row>
      <xdr:rowOff>11430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76195" y="225806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82550</xdr:rowOff>
    </xdr:from>
    <xdr:to>
      <xdr:col>77</xdr:col>
      <xdr:colOff>95250</xdr:colOff>
      <xdr:row>14</xdr:row>
      <xdr:rowOff>15875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521815" y="226187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25400</xdr:rowOff>
    </xdr:from>
    <xdr:ext cx="733425" cy="24701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227175" y="2037080"/>
          <a:ext cx="7334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156210</xdr:rowOff>
    </xdr:from>
    <xdr:to>
      <xdr:col>73</xdr:col>
      <xdr:colOff>44450</xdr:colOff>
      <xdr:row>14</xdr:row>
      <xdr:rowOff>88900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731240" y="2335530"/>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98425</xdr:rowOff>
    </xdr:from>
    <xdr:ext cx="756285" cy="24955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421995" y="211010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8890</xdr:rowOff>
    </xdr:from>
    <xdr:to>
      <xdr:col>68</xdr:col>
      <xdr:colOff>188595</xdr:colOff>
      <xdr:row>15</xdr:row>
      <xdr:rowOff>107315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2926060" y="2523490"/>
          <a:ext cx="869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15</xdr:row>
      <xdr:rowOff>92710</xdr:rowOff>
    </xdr:from>
    <xdr:ext cx="758825" cy="24447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635865" y="260731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118110</xdr:rowOff>
    </xdr:from>
    <xdr:to>
      <xdr:col>64</xdr:col>
      <xdr:colOff>152400</xdr:colOff>
      <xdr:row>15</xdr:row>
      <xdr:rowOff>50800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120880" y="24650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36830</xdr:rowOff>
    </xdr:from>
    <xdr:ext cx="758825" cy="24701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832590" y="255143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58825" cy="24447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125700" y="427990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58825" cy="24447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371320" y="427990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88900</xdr:rowOff>
    </xdr:from>
    <xdr:ext cx="762000" cy="24447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78840" y="42799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56285" cy="24447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81915" y="4279900"/>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58825" cy="24447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76735" y="427990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68</xdr:col>
      <xdr:colOff>101600</xdr:colOff>
      <xdr:row>13</xdr:row>
      <xdr:rowOff>101600</xdr:rowOff>
    </xdr:from>
    <xdr:to>
      <xdr:col>68</xdr:col>
      <xdr:colOff>188595</xdr:colOff>
      <xdr:row>14</xdr:row>
      <xdr:rowOff>34925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2926060" y="2280920"/>
          <a:ext cx="869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43815</xdr:rowOff>
    </xdr:from>
    <xdr:ext cx="758825" cy="24955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635865" y="20554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13</xdr:row>
      <xdr:rowOff>144145</xdr:rowOff>
    </xdr:from>
    <xdr:to>
      <xdr:col>64</xdr:col>
      <xdr:colOff>152400</xdr:colOff>
      <xdr:row>14</xdr:row>
      <xdr:rowOff>76835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2120880" y="2323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86360</xdr:rowOff>
    </xdr:from>
    <xdr:ext cx="758825" cy="24447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832590" y="209804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8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9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人件費の経常収支比率は0.1ポイント増の22.8％となった。</a:t>
          </a:r>
        </a:p>
        <a:p>
          <a:r>
            <a:rPr kumimoji="1" lang="ja-JP" altLang="en-US" sz="1100">
              <a:latin typeface="ＭＳ Ｐゴシック"/>
              <a:ea typeface="ＭＳ Ｐゴシック"/>
            </a:rPr>
            <a:t>　市町村職員退職手当組合負担金の減があるものの、一般職給や期末勤勉手当の増などにより、40億6,395万７千円、前年度比5,260万９千円、1.3％の増となった。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179705</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179705</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5460"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76148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179705</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546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179705</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179705</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5460"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781675"/>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179705</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546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336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3680" y="5128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43815</xdr:rowOff>
    </xdr:from>
    <xdr:to>
      <xdr:col>24</xdr:col>
      <xdr:colOff>25400</xdr:colOff>
      <xdr:row>40</xdr:row>
      <xdr:rowOff>143510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33832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115570</xdr:rowOff>
    </xdr:from>
    <xdr:ext cx="758825" cy="25908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427220" y="6973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143510</xdr:rowOff>
    </xdr:from>
    <xdr:to>
      <xdr:col>24</xdr:col>
      <xdr:colOff>114300</xdr:colOff>
      <xdr:row>40</xdr:row>
      <xdr:rowOff>143510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7001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130175</xdr:rowOff>
    </xdr:from>
    <xdr:ext cx="758825"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427220" y="54451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43815</xdr:rowOff>
    </xdr:from>
    <xdr:to>
      <xdr:col>24</xdr:col>
      <xdr:colOff>114300</xdr:colOff>
      <xdr:row>33</xdr:row>
      <xdr:rowOff>43815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269740" y="57016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99060</xdr:rowOff>
    </xdr:from>
    <xdr:to>
      <xdr:col>24</xdr:col>
      <xdr:colOff>25400</xdr:colOff>
      <xdr:row>35</xdr:row>
      <xdr:rowOff>106045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594100" y="6099810"/>
          <a:ext cx="7442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118745</xdr:rowOff>
    </xdr:from>
    <xdr:ext cx="758825"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427220" y="611949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146685</xdr:rowOff>
    </xdr:from>
    <xdr:to>
      <xdr:col>24</xdr:col>
      <xdr:colOff>76200</xdr:colOff>
      <xdr:row>36</xdr:row>
      <xdr:rowOff>76835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07840" y="61474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99060</xdr:rowOff>
    </xdr:from>
    <xdr:to>
      <xdr:col>19</xdr:col>
      <xdr:colOff>179705</xdr:colOff>
      <xdr:row>35</xdr:row>
      <xdr:rowOff>106045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794000" y="609981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139700</xdr:rowOff>
    </xdr:from>
    <xdr:to>
      <xdr:col>20</xdr:col>
      <xdr:colOff>38100</xdr:colOff>
      <xdr:row>36</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550920" y="6140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54610</xdr:rowOff>
    </xdr:from>
    <xdr:ext cx="734060" cy="25336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41040" y="6226810"/>
          <a:ext cx="7340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106045</xdr:rowOff>
    </xdr:from>
    <xdr:to>
      <xdr:col>15</xdr:col>
      <xdr:colOff>98425</xdr:colOff>
      <xdr:row>36</xdr:row>
      <xdr:rowOff>19050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986280" y="6106795"/>
          <a:ext cx="80772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432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15875</xdr:rowOff>
    </xdr:from>
    <xdr:ext cx="758825"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53640" y="61880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19050</xdr:rowOff>
    </xdr:from>
    <xdr:to>
      <xdr:col>11</xdr:col>
      <xdr:colOff>9525</xdr:colOff>
      <xdr:row>36</xdr:row>
      <xdr:rowOff>45085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198880" y="6191250"/>
          <a:ext cx="7874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33655</xdr:rowOff>
    </xdr:from>
    <xdr:to>
      <xdr:col>11</xdr:col>
      <xdr:colOff>60325</xdr:colOff>
      <xdr:row>36</xdr:row>
      <xdr:rowOff>135255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55800" y="62058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120650</xdr:rowOff>
    </xdr:from>
    <xdr:ext cx="762000" cy="25336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45920" y="6292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4808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27940</xdr:rowOff>
    </xdr:from>
    <xdr:ext cx="75628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58520" y="58572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28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1427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285"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061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28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033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55245</xdr:rowOff>
    </xdr:from>
    <xdr:to>
      <xdr:col>24</xdr:col>
      <xdr:colOff>76200</xdr:colOff>
      <xdr:row>35</xdr:row>
      <xdr:rowOff>156845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07840" y="60559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71755</xdr:rowOff>
    </xdr:from>
    <xdr:ext cx="758825"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427220" y="59010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48260</xdr:rowOff>
    </xdr:from>
    <xdr:to>
      <xdr:col>20</xdr:col>
      <xdr:colOff>38100</xdr:colOff>
      <xdr:row>35</xdr:row>
      <xdr:rowOff>149860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550920" y="60490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160020</xdr:rowOff>
    </xdr:from>
    <xdr:ext cx="73406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41040" y="58178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55245</xdr:rowOff>
    </xdr:from>
    <xdr:to>
      <xdr:col>15</xdr:col>
      <xdr:colOff>149225</xdr:colOff>
      <xdr:row>35</xdr:row>
      <xdr:rowOff>156845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432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167005</xdr:rowOff>
    </xdr:from>
    <xdr:ext cx="75882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53640" y="58248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139700</xdr:rowOff>
    </xdr:from>
    <xdr:to>
      <xdr:col>11</xdr:col>
      <xdr:colOff>60325</xdr:colOff>
      <xdr:row>36</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55800" y="6140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80010</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45920" y="5909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166370</xdr:rowOff>
    </xdr:from>
    <xdr:to>
      <xdr:col>6</xdr:col>
      <xdr:colOff>171450</xdr:colOff>
      <xdr:row>36</xdr:row>
      <xdr:rowOff>95885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4808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80645</xdr:rowOff>
    </xdr:from>
    <xdr:ext cx="75628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58520" y="62528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物件費の経常収支比率は0.9ポイント増の17.9％となった。</a:t>
          </a:r>
        </a:p>
        <a:p>
          <a:r>
            <a:rPr kumimoji="1" lang="ja-JP" altLang="en-US" sz="1100">
              <a:latin typeface="ＭＳ Ｐゴシック"/>
              <a:ea typeface="ＭＳ Ｐゴシック"/>
            </a:rPr>
            <a:t>　プラスチック類ごみ処理関係費の皆増などにより、31億8,738万２千円、前年度比１億8,584万８千円、6.2％の増となった。</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985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5460"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5280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5460"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0708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5460" cy="25336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6136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5460" cy="25336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1564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336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42545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14605</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42545</xdr:rowOff>
    </xdr:from>
    <xdr:to>
      <xdr:col>82</xdr:col>
      <xdr:colOff>179705</xdr:colOff>
      <xdr:row>21</xdr:row>
      <xdr:rowOff>42545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642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92075</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179705</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235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106680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086840" y="2938780"/>
          <a:ext cx="7569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152400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135890</xdr:rowOff>
    </xdr:from>
    <xdr:to>
      <xdr:col>82</xdr:col>
      <xdr:colOff>158750</xdr:colOff>
      <xdr:row>17</xdr:row>
      <xdr:rowOff>66040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140970</xdr:rowOff>
    </xdr:from>
    <xdr:to>
      <xdr:col>78</xdr:col>
      <xdr:colOff>69850</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298170" y="2884170"/>
          <a:ext cx="78867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90170</xdr:rowOff>
    </xdr:from>
    <xdr:to>
      <xdr:col>78</xdr:col>
      <xdr:colOff>120650</xdr:colOff>
      <xdr:row>17</xdr:row>
      <xdr:rowOff>20320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30480</xdr:rowOff>
    </xdr:from>
    <xdr:ext cx="730885" cy="25336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260223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140970</xdr:rowOff>
    </xdr:from>
    <xdr:to>
      <xdr:col>73</xdr:col>
      <xdr:colOff>179705</xdr:colOff>
      <xdr:row>16</xdr:row>
      <xdr:rowOff>168275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491720" y="2884170"/>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151765</xdr:rowOff>
    </xdr:from>
    <xdr:to>
      <xdr:col>74</xdr:col>
      <xdr:colOff>31750</xdr:colOff>
      <xdr:row>16</xdr:row>
      <xdr:rowOff>81915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2723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92075</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67310</xdr:rowOff>
    </xdr:from>
    <xdr:to>
      <xdr:col>69</xdr:col>
      <xdr:colOff>92075</xdr:colOff>
      <xdr:row>16</xdr:row>
      <xdr:rowOff>168275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684000" y="2810510"/>
          <a:ext cx="8077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5080</xdr:rowOff>
    </xdr:from>
    <xdr:to>
      <xdr:col>69</xdr:col>
      <xdr:colOff>142875</xdr:colOff>
      <xdr:row>15</xdr:row>
      <xdr:rowOff>106680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257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116840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234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114935</xdr:rowOff>
    </xdr:from>
    <xdr:to>
      <xdr:col>65</xdr:col>
      <xdr:colOff>53975</xdr:colOff>
      <xdr:row>16</xdr:row>
      <xdr:rowOff>45085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26866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55245</xdr:rowOff>
    </xdr:from>
    <xdr:ext cx="758825" cy="25336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24555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28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882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55880</xdr:rowOff>
    </xdr:from>
    <xdr:to>
      <xdr:col>82</xdr:col>
      <xdr:colOff>158750</xdr:colOff>
      <xdr:row>17</xdr:row>
      <xdr:rowOff>157480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17</xdr:row>
      <xdr:rowOff>27940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59690</xdr:rowOff>
    </xdr:from>
    <xdr:ext cx="73088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29743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90170</xdr:rowOff>
    </xdr:from>
    <xdr:to>
      <xdr:col>74</xdr:col>
      <xdr:colOff>31750</xdr:colOff>
      <xdr:row>17</xdr:row>
      <xdr:rowOff>20320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2833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5080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117475</xdr:rowOff>
    </xdr:from>
    <xdr:to>
      <xdr:col>69</xdr:col>
      <xdr:colOff>142875</xdr:colOff>
      <xdr:row>17</xdr:row>
      <xdr:rowOff>47625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32385</xdr:rowOff>
    </xdr:from>
    <xdr:ext cx="762000" cy="25336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2947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16510</xdr:rowOff>
    </xdr:from>
    <xdr:to>
      <xdr:col>65</xdr:col>
      <xdr:colOff>53975</xdr:colOff>
      <xdr:row>16</xdr:row>
      <xdr:rowOff>118110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2759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102870</xdr:rowOff>
    </xdr:from>
    <xdr:ext cx="75882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28460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扶助費の経常収支比率は0.7ポイント増の13.3％となった。</a:t>
          </a:r>
        </a:p>
        <a:p>
          <a:r>
            <a:rPr kumimoji="1" lang="ja-JP" altLang="en-US" sz="1100">
              <a:latin typeface="ＭＳ Ｐゴシック"/>
              <a:ea typeface="ＭＳ Ｐゴシック"/>
            </a:rPr>
            <a:t>　市立外保育園児童運営費負担金や生活保護費の医療扶助の増などにより、23億7,067万８千円、前年度比１億3,859万７千円、6.2％の増となった。</a:t>
          </a:r>
        </a:p>
        <a:p>
          <a:r>
            <a:rPr kumimoji="1" lang="ja-JP" altLang="en-US" sz="11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336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700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336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91440</xdr:rowOff>
    </xdr:from>
    <xdr:ext cx="758825"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378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4063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58825" cy="25336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9230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179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58420</xdr:rowOff>
    </xdr:from>
    <xdr:to>
      <xdr:col>24</xdr:col>
      <xdr:colOff>25400</xdr:colOff>
      <xdr:row>56</xdr:row>
      <xdr:rowOff>111760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594100" y="9659620"/>
          <a:ext cx="7442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58825"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49960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654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179705</xdr:colOff>
      <xdr:row>57</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794000" y="9659620"/>
          <a:ext cx="8001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5935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104140</xdr:rowOff>
    </xdr:from>
    <xdr:ext cx="73406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3624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104140</xdr:rowOff>
    </xdr:from>
    <xdr:to>
      <xdr:col>15</xdr:col>
      <xdr:colOff>98425</xdr:colOff>
      <xdr:row>57</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986280" y="9705340"/>
          <a:ext cx="8077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66040</xdr:rowOff>
    </xdr:from>
    <xdr:ext cx="758825" cy="25336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3243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104140</xdr:rowOff>
    </xdr:from>
    <xdr:to>
      <xdr:col>11</xdr:col>
      <xdr:colOff>9525</xdr:colOff>
      <xdr:row>57</xdr:row>
      <xdr:rowOff>85090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9705340"/>
          <a:ext cx="7874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425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107950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19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5080</xdr:rowOff>
    </xdr:from>
    <xdr:ext cx="75628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2633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2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28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28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96621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33020</xdr:rowOff>
    </xdr:from>
    <xdr:ext cx="758825"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9634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9608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93980</xdr:rowOff>
    </xdr:from>
    <xdr:ext cx="73406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96951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137160</xdr:rowOff>
    </xdr:from>
    <xdr:to>
      <xdr:col>15</xdr:col>
      <xdr:colOff>149225</xdr:colOff>
      <xdr:row>57</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52070</xdr:rowOff>
    </xdr:from>
    <xdr:ext cx="758825" cy="25336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98247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9654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139700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34290</xdr:rowOff>
    </xdr:from>
    <xdr:to>
      <xdr:col>6</xdr:col>
      <xdr:colOff>171450</xdr:colOff>
      <xdr:row>57</xdr:row>
      <xdr:rowOff>135890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120650</xdr:rowOff>
    </xdr:from>
    <xdr:ext cx="756285" cy="25336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98933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その他の経常収支比率は、0.6ポイント増の</a:t>
          </a:r>
          <a:r>
            <a:rPr kumimoji="1" lang="en-US" altLang="ja-JP" sz="1100">
              <a:latin typeface="ＭＳ Ｐゴシック"/>
              <a:ea typeface="ＭＳ Ｐゴシック"/>
            </a:rPr>
            <a:t>12.8</a:t>
          </a:r>
          <a:r>
            <a:rPr kumimoji="1" lang="ja-JP" altLang="en-US" sz="1100">
              <a:latin typeface="ＭＳ Ｐゴシック"/>
              <a:ea typeface="ＭＳ Ｐゴシック"/>
            </a:rPr>
            <a:t>％となった。　</a:t>
          </a:r>
        </a:p>
        <a:p>
          <a:r>
            <a:rPr kumimoji="1" lang="ja-JP" altLang="en-US" sz="1100">
              <a:latin typeface="ＭＳ Ｐゴシック"/>
              <a:ea typeface="ＭＳ Ｐゴシック"/>
            </a:rPr>
            <a:t>　高齢化に伴う後期高齢者医療特別会計繰出金や介護保険特別会計繰出金の増などにより、22億277万８千円、前年度比9,219万２千円、4.4％の増となった。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591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336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546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5460"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19048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546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546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5460" cy="25336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210675"/>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546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336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557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84376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179705</xdr:colOff>
      <xdr:row>61</xdr:row>
      <xdr:rowOff>4445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80010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4915515"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165100</xdr:rowOff>
    </xdr:from>
    <xdr:to>
      <xdr:col>82</xdr:col>
      <xdr:colOff>179705</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9080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99695</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086840" y="9700895"/>
          <a:ext cx="7569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97790</xdr:rowOff>
    </xdr:from>
    <xdr:ext cx="762000" cy="25336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4915515" y="96989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9296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88900</xdr:rowOff>
    </xdr:from>
    <xdr:to>
      <xdr:col>78</xdr:col>
      <xdr:colOff>69850</xdr:colOff>
      <xdr:row>56</xdr:row>
      <xdr:rowOff>99695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298170" y="9690100"/>
          <a:ext cx="78867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3604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7620</xdr:rowOff>
    </xdr:from>
    <xdr:ext cx="730885" cy="25336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746480" y="978027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88900</xdr:rowOff>
    </xdr:from>
    <xdr:to>
      <xdr:col>73</xdr:col>
      <xdr:colOff>179705</xdr:colOff>
      <xdr:row>56</xdr:row>
      <xdr:rowOff>132715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491720" y="9690100"/>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248640" y="9617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128270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93876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132715</xdr:rowOff>
    </xdr:from>
    <xdr:to>
      <xdr:col>69</xdr:col>
      <xdr:colOff>92075</xdr:colOff>
      <xdr:row>58</xdr:row>
      <xdr:rowOff>116205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684000" y="9733915"/>
          <a:ext cx="80772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146685</xdr:rowOff>
    </xdr:from>
    <xdr:to>
      <xdr:col>69</xdr:col>
      <xdr:colOff>142875</xdr:colOff>
      <xdr:row>57</xdr:row>
      <xdr:rowOff>76835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44092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61595</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151360" y="983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58825" cy="25336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343640" y="97129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28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64818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29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9296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130810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4915515"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48895</xdr:rowOff>
    </xdr:from>
    <xdr:to>
      <xdr:col>78</xdr:col>
      <xdr:colOff>120650</xdr:colOff>
      <xdr:row>56</xdr:row>
      <xdr:rowOff>150495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03604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160655</xdr:rowOff>
    </xdr:from>
    <xdr:ext cx="73088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746480" y="941895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248640" y="9639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93876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81915</xdr:rowOff>
    </xdr:from>
    <xdr:to>
      <xdr:col>69</xdr:col>
      <xdr:colOff>142875</xdr:colOff>
      <xdr:row>57</xdr:row>
      <xdr:rowOff>12065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44092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22225</xdr:rowOff>
    </xdr:from>
    <xdr:ext cx="7620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15136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65405</xdr:rowOff>
    </xdr:from>
    <xdr:to>
      <xdr:col>65</xdr:col>
      <xdr:colOff>53975</xdr:colOff>
      <xdr:row>58</xdr:row>
      <xdr:rowOff>167005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653520" y="100095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151765</xdr:rowOff>
    </xdr:from>
    <xdr:ext cx="75882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343640" y="100958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補助費等の経常収支比率は0.2ポイント増の11.8％となった。</a:t>
          </a:r>
        </a:p>
        <a:p>
          <a:r>
            <a:rPr kumimoji="1" lang="ja-JP" altLang="en-US" sz="1100">
              <a:latin typeface="ＭＳ Ｐゴシック"/>
              <a:ea typeface="ＭＳ Ｐゴシック"/>
            </a:rPr>
            <a:t>多摩川衛生組合負担金や市議会議員選挙公費負担金などの増により、21億234万６千円、前年度比5,566万２千円、2.7％の増となった。</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91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336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7414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546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546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5460" cy="25336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271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546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546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391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84376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42</xdr:row>
      <xdr:rowOff>7620</xdr:rowOff>
    </xdr:from>
    <xdr:ext cx="762000" cy="25336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4915515" y="7208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35560</xdr:rowOff>
    </xdr:from>
    <xdr:to>
      <xdr:col>82</xdr:col>
      <xdr:colOff>179705</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7236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152400</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4915515"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66040</xdr:rowOff>
    </xdr:from>
    <xdr:to>
      <xdr:col>82</xdr:col>
      <xdr:colOff>179705</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54860" y="5895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086840" y="653542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38</xdr:row>
      <xdr:rowOff>2540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4915515" y="651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9296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38</xdr:row>
      <xdr:rowOff>20320</xdr:rowOff>
    </xdr:from>
    <xdr:to>
      <xdr:col>78</xdr:col>
      <xdr:colOff>69850</xdr:colOff>
      <xdr:row>38</xdr:row>
      <xdr:rowOff>73660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298170" y="6535420"/>
          <a:ext cx="78867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03604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109220</xdr:rowOff>
    </xdr:from>
    <xdr:ext cx="730885" cy="25336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746480" y="662432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73660</xdr:rowOff>
    </xdr:from>
    <xdr:to>
      <xdr:col>73</xdr:col>
      <xdr:colOff>179705</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2491720" y="658876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248640" y="6522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119380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93876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107950</xdr:rowOff>
    </xdr:from>
    <xdr:to>
      <xdr:col>69</xdr:col>
      <xdr:colOff>92075</xdr:colOff>
      <xdr:row>38</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1684000" y="6451600"/>
          <a:ext cx="80772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44092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104140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151360" y="627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653520" y="6400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168910</xdr:rowOff>
    </xdr:from>
    <xdr:ext cx="758825" cy="25336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343640" y="61696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28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64818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882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29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9296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37</xdr:row>
      <xdr:rowOff>1270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4915515" y="634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03604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81280</xdr:rowOff>
    </xdr:from>
    <xdr:ext cx="73088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746480" y="62534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22860</xdr:rowOff>
    </xdr:from>
    <xdr:to>
      <xdr:col>74</xdr:col>
      <xdr:colOff>31750</xdr:colOff>
      <xdr:row>38</xdr:row>
      <xdr:rowOff>124460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248640" y="653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109220</xdr:rowOff>
    </xdr:from>
    <xdr:ext cx="762000" cy="25336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938760" y="6624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44092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139700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15136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653520" y="6400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143510</xdr:rowOff>
    </xdr:from>
    <xdr:ext cx="758825" cy="25336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343640" y="64871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公債費の経常収支比率は0.6ポイント改善し、8.7％となった。</a:t>
          </a:r>
        </a:p>
        <a:p>
          <a:r>
            <a:rPr kumimoji="1" lang="ja-JP" altLang="en-US" sz="1100">
              <a:latin typeface="ＭＳ Ｐゴシック"/>
              <a:ea typeface="ＭＳ Ｐゴシック"/>
            </a:rPr>
            <a:t>　継続的な発行抑制に努めていることにより15億5,540万６千円、前年度比9,357万４千円、5.7％の減となった。</a:t>
          </a:r>
        </a:p>
        <a:p>
          <a:r>
            <a:rPr kumimoji="1" lang="ja-JP" altLang="en-US" sz="11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336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4272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336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3129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368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5460" cy="25336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33680" y="11986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33832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58825" cy="25336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427220" y="138607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269740" y="13888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57150</xdr:rowOff>
    </xdr:from>
    <xdr:ext cx="758825" cy="25908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427220" y="12230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269740" y="124866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104140</xdr:rowOff>
    </xdr:from>
    <xdr:to>
      <xdr:col>24</xdr:col>
      <xdr:colOff>25400</xdr:colOff>
      <xdr:row>74</xdr:row>
      <xdr:rowOff>149860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594100" y="12791440"/>
          <a:ext cx="7442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58825" cy="25336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427220" y="1311656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30784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179705</xdr:colOff>
      <xdr:row>75</xdr:row>
      <xdr:rowOff>16510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794000" y="1283716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550920" y="13167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4060" cy="25336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241040" y="13253720"/>
          <a:ext cx="7340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16510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986280" y="1287526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743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21590</xdr:rowOff>
    </xdr:from>
    <xdr:ext cx="75882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453640" y="13223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69850</xdr:rowOff>
    </xdr:from>
    <xdr:to>
      <xdr:col>11</xdr:col>
      <xdr:colOff>9525</xdr:colOff>
      <xdr:row>75</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198880" y="12928600"/>
          <a:ext cx="7874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91440</xdr:rowOff>
    </xdr:from>
    <xdr:to>
      <xdr:col>11</xdr:col>
      <xdr:colOff>60325</xdr:colOff>
      <xdr:row>79</xdr:row>
      <xdr:rowOff>21590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955800" y="13464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6350</xdr:rowOff>
    </xdr:from>
    <xdr:ext cx="762000" cy="25336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45920" y="13550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91440</xdr:rowOff>
    </xdr:from>
    <xdr:to>
      <xdr:col>6</xdr:col>
      <xdr:colOff>171450</xdr:colOff>
      <xdr:row>79</xdr:row>
      <xdr:rowOff>21590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4808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6350</xdr:rowOff>
    </xdr:from>
    <xdr:ext cx="756285" cy="25336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58520" y="135509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28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1427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28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061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28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033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307840" y="12740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69850</xdr:rowOff>
    </xdr:from>
    <xdr:ext cx="758825"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427220" y="12585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550920" y="127863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39370</xdr:rowOff>
    </xdr:from>
    <xdr:ext cx="73406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241040" y="125552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743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77470</xdr:rowOff>
    </xdr:from>
    <xdr:ext cx="758825" cy="25336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453640" y="125933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955800" y="12877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45920"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4808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27940</xdr:rowOff>
    </xdr:from>
    <xdr:ext cx="75628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58520" y="127152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公債費以外の経常収支比率は2.5ポイント増の78.6％となった。</a:t>
          </a:r>
        </a:p>
        <a:p>
          <a:r>
            <a:rPr kumimoji="1" lang="ja-JP" altLang="en-US" sz="1100">
              <a:latin typeface="ＭＳ Ｐゴシック"/>
              <a:ea typeface="ＭＳ Ｐゴシック"/>
            </a:rPr>
            <a:t>　狛江市の特徴としては類似団体や東京都平均と比較し、扶助費の割合が高かったが、令和４年度からは、全国平均とほぼ同水準となった。</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336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4272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384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5460" cy="25336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37007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336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39120" y="13129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186160" y="12700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5460" cy="25336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39120" y="125577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336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39120" y="11986260"/>
          <a:ext cx="505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84376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121920</xdr:rowOff>
    </xdr:from>
    <xdr:ext cx="762000" cy="25336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4915515" y="13837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149860</xdr:rowOff>
    </xdr:from>
    <xdr:to>
      <xdr:col>82</xdr:col>
      <xdr:colOff>179705</xdr:colOff>
      <xdr:row>80</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54860" y="138658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13335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4915515"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98425</xdr:rowOff>
    </xdr:from>
    <xdr:to>
      <xdr:col>82</xdr:col>
      <xdr:colOff>179705</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54860" y="12614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18415</xdr:rowOff>
    </xdr:from>
    <xdr:to>
      <xdr:col>82</xdr:col>
      <xdr:colOff>107950</xdr:colOff>
      <xdr:row>76</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086840" y="13048615"/>
          <a:ext cx="75692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139700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4915515"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76</xdr:row>
      <xdr:rowOff>18415</xdr:rowOff>
    </xdr:from>
    <xdr:to>
      <xdr:col>78</xdr:col>
      <xdr:colOff>69850</xdr:colOff>
      <xdr:row>76</xdr:row>
      <xdr:rowOff>121285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298170" y="13048615"/>
          <a:ext cx="78867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03604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151130</xdr:rowOff>
    </xdr:from>
    <xdr:ext cx="730885"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746480" y="1318133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121285</xdr:rowOff>
    </xdr:from>
    <xdr:to>
      <xdr:col>73</xdr:col>
      <xdr:colOff>179705</xdr:colOff>
      <xdr:row>77</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491720" y="13151485"/>
          <a:ext cx="8064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248640" y="12912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93876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77</xdr:row>
      <xdr:rowOff>144145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1684000" y="13225780"/>
          <a:ext cx="80772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44092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125095</xdr:rowOff>
    </xdr:from>
    <xdr:ext cx="762000" cy="2584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151360" y="12640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53340</xdr:rowOff>
    </xdr:from>
    <xdr:to>
      <xdr:col>65</xdr:col>
      <xdr:colOff>53975</xdr:colOff>
      <xdr:row>75</xdr:row>
      <xdr:rowOff>154940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653520" y="12912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165100</xdr:rowOff>
    </xdr:from>
    <xdr:ext cx="75882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343640" y="12680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28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64818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882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29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110490</xdr:rowOff>
    </xdr:from>
    <xdr:to>
      <xdr:col>82</xdr:col>
      <xdr:colOff>158750</xdr:colOff>
      <xdr:row>77</xdr:row>
      <xdr:rowOff>40640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9296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127000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4915515" y="1298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139065</xdr:rowOff>
    </xdr:from>
    <xdr:to>
      <xdr:col>78</xdr:col>
      <xdr:colOff>120650</xdr:colOff>
      <xdr:row>76</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03604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79375</xdr:rowOff>
    </xdr:from>
    <xdr:ext cx="730885" cy="2584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746480" y="12766675"/>
          <a:ext cx="7308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70485</xdr:rowOff>
    </xdr:from>
    <xdr:to>
      <xdr:col>74</xdr:col>
      <xdr:colOff>31750</xdr:colOff>
      <xdr:row>77</xdr:row>
      <xdr:rowOff>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248640" y="131006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156845</xdr:rowOff>
    </xdr:from>
    <xdr:ext cx="762000" cy="25336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938760" y="131870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44092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59690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15136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93345</xdr:rowOff>
    </xdr:from>
    <xdr:to>
      <xdr:col>65</xdr:col>
      <xdr:colOff>53975</xdr:colOff>
      <xdr:row>78</xdr:row>
      <xdr:rowOff>23495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653520" y="132949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8255</xdr:rowOff>
    </xdr:from>
    <xdr:ext cx="758825" cy="25336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343640" y="133813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280670</xdr:colOff>
      <xdr:row>3</xdr:row>
      <xdr:rowOff>17780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116310" cy="4349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1075690</xdr:colOff>
      <xdr:row>2</xdr:row>
      <xdr:rowOff>24130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065"/>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30480</xdr:rowOff>
    </xdr:from>
    <xdr:to>
      <xdr:col>43</xdr:col>
      <xdr:colOff>1056640</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0480"/>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12065</xdr:rowOff>
    </xdr:from>
    <xdr:to>
      <xdr:col>41</xdr:col>
      <xdr:colOff>481965</xdr:colOff>
      <xdr:row>2</xdr:row>
      <xdr:rowOff>24130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065"/>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0480"/>
          <a:ext cx="166370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82550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27305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2400"/>
          <a:ext cx="113665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8255</xdr:rowOff>
    </xdr:from>
    <xdr:to>
      <xdr:col>1</xdr:col>
      <xdr:colOff>171450</xdr:colOff>
      <xdr:row>7</xdr:row>
      <xdr:rowOff>8255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51435</xdr:rowOff>
    </xdr:from>
    <xdr:to>
      <xdr:col>1</xdr:col>
      <xdr:colOff>142875</xdr:colOff>
      <xdr:row>8</xdr:row>
      <xdr:rowOff>149225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44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48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8940" cy="2609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345"/>
          <a:ext cx="40894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58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59460" cy="24638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618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377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59460" cy="2463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4705"/>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16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59460" cy="24701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2595"/>
          <a:ext cx="759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2540</xdr:rowOff>
    </xdr:from>
    <xdr:to>
      <xdr:col>33</xdr:col>
      <xdr:colOff>114300</xdr:colOff>
      <xdr:row>16</xdr:row>
      <xdr:rowOff>2540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495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59460" cy="2438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0485"/>
          <a:ext cx="759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946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946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85725</xdr:rowOff>
    </xdr:from>
    <xdr:ext cx="759460" cy="25019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875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48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15875</xdr:rowOff>
    </xdr:from>
    <xdr:to>
      <xdr:col>29</xdr:col>
      <xdr:colOff>127000</xdr:colOff>
      <xdr:row>18</xdr:row>
      <xdr:rowOff>132715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1909445"/>
          <a:ext cx="0" cy="1305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106680</xdr:rowOff>
    </xdr:from>
    <xdr:ext cx="762000" cy="2463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1889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132715</xdr:rowOff>
    </xdr:from>
    <xdr:to>
      <xdr:col>30</xdr:col>
      <xdr:colOff>25400</xdr:colOff>
      <xdr:row>18</xdr:row>
      <xdr:rowOff>132715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21500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102235</xdr:rowOff>
    </xdr:from>
    <xdr:ext cx="76200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52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15875</xdr:rowOff>
    </xdr:from>
    <xdr:to>
      <xdr:col>30</xdr:col>
      <xdr:colOff>25400</xdr:colOff>
      <xdr:row>11</xdr:row>
      <xdr:rowOff>15875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19094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30480</xdr:rowOff>
    </xdr:from>
    <xdr:to>
      <xdr:col>29</xdr:col>
      <xdr:colOff>127000</xdr:colOff>
      <xdr:row>18</xdr:row>
      <xdr:rowOff>50165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3112770"/>
          <a:ext cx="59055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151130</xdr:rowOff>
    </xdr:from>
    <xdr:ext cx="762000" cy="2457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73050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135255</xdr:rowOff>
    </xdr:from>
    <xdr:to>
      <xdr:col>29</xdr:col>
      <xdr:colOff>171450</xdr:colOff>
      <xdr:row>17</xdr:row>
      <xdr:rowOff>68580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88226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50165</xdr:rowOff>
    </xdr:from>
    <xdr:to>
      <xdr:col>26</xdr:col>
      <xdr:colOff>50800</xdr:colOff>
      <xdr:row>18</xdr:row>
      <xdr:rowOff>64770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3132455"/>
          <a:ext cx="6223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96520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91147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106680</xdr:rowOff>
    </xdr:from>
    <xdr:ext cx="734060" cy="2463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686050"/>
          <a:ext cx="7340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64770</xdr:rowOff>
    </xdr:from>
    <xdr:to>
      <xdr:col>22</xdr:col>
      <xdr:colOff>114300</xdr:colOff>
      <xdr:row>18</xdr:row>
      <xdr:rowOff>77470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57550" y="3147060"/>
          <a:ext cx="62865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1270</xdr:rowOff>
    </xdr:from>
    <xdr:to>
      <xdr:col>22</xdr:col>
      <xdr:colOff>165100</xdr:colOff>
      <xdr:row>17</xdr:row>
      <xdr:rowOff>99060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91592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109220</xdr:rowOff>
    </xdr:from>
    <xdr:ext cx="762000" cy="2463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6885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77470</xdr:rowOff>
    </xdr:from>
    <xdr:to>
      <xdr:col>18</xdr:col>
      <xdr:colOff>171450</xdr:colOff>
      <xdr:row>18</xdr:row>
      <xdr:rowOff>125095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3159760"/>
          <a:ext cx="6350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163830</xdr:rowOff>
    </xdr:from>
    <xdr:to>
      <xdr:col>19</xdr:col>
      <xdr:colOff>38100</xdr:colOff>
      <xdr:row>16</xdr:row>
      <xdr:rowOff>95885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74320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110490</xdr:rowOff>
    </xdr:from>
    <xdr:ext cx="762000" cy="2457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5184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27305</xdr:rowOff>
    </xdr:from>
    <xdr:to>
      <xdr:col>15</xdr:col>
      <xdr:colOff>101600</xdr:colOff>
      <xdr:row>16</xdr:row>
      <xdr:rowOff>125730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77431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140335</xdr:rowOff>
    </xdr:from>
    <xdr:ext cx="759460" cy="25019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54825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134620</xdr:rowOff>
    </xdr:from>
    <xdr:ext cx="758825"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874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134620</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87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134620</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87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134620</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87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134620</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87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146685</xdr:rowOff>
    </xdr:from>
    <xdr:to>
      <xdr:col>29</xdr:col>
      <xdr:colOff>171450</xdr:colOff>
      <xdr:row>18</xdr:row>
      <xdr:rowOff>79375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3061335"/>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58420</xdr:rowOff>
    </xdr:from>
    <xdr:ext cx="762000" cy="2463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9730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1270</xdr:rowOff>
    </xdr:from>
    <xdr:to>
      <xdr:col>26</xdr:col>
      <xdr:colOff>101600</xdr:colOff>
      <xdr:row>18</xdr:row>
      <xdr:rowOff>99060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30835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85090</xdr:rowOff>
    </xdr:from>
    <xdr:ext cx="734060" cy="24384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167380"/>
          <a:ext cx="7340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59,109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16510</xdr:rowOff>
    </xdr:from>
    <xdr:to>
      <xdr:col>22</xdr:col>
      <xdr:colOff>165100</xdr:colOff>
      <xdr:row>18</xdr:row>
      <xdr:rowOff>114300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30988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99060</xdr:rowOff>
    </xdr:from>
    <xdr:ext cx="762000"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1813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28575</xdr:rowOff>
    </xdr:from>
    <xdr:to>
      <xdr:col>19</xdr:col>
      <xdr:colOff>38100</xdr:colOff>
      <xdr:row>18</xdr:row>
      <xdr:rowOff>127000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3110865"/>
          <a:ext cx="8255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111760</xdr:rowOff>
    </xdr:from>
    <xdr:ext cx="762000" cy="24892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1940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75565</xdr:rowOff>
    </xdr:from>
    <xdr:to>
      <xdr:col>15</xdr:col>
      <xdr:colOff>101600</xdr:colOff>
      <xdr:row>19</xdr:row>
      <xdr:rowOff>7620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315785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159385</xdr:rowOff>
    </xdr:from>
    <xdr:ext cx="759460" cy="24447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241675"/>
          <a:ext cx="759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940"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946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0358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946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7094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946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3823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946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05599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946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72897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336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4032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165100</xdr:rowOff>
    </xdr:from>
    <xdr:to>
      <xdr:col>29</xdr:col>
      <xdr:colOff>127000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99050" y="581152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62000" cy="25082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3355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10150" y="73634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62000"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165100</xdr:rowOff>
    </xdr:from>
    <xdr:to>
      <xdr:col>30</xdr:col>
      <xdr:colOff>25400</xdr:colOff>
      <xdr:row>32</xdr:row>
      <xdr:rowOff>165100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10150" y="58115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103505</xdr:rowOff>
    </xdr:from>
    <xdr:to>
      <xdr:col>29</xdr:col>
      <xdr:colOff>127000</xdr:colOff>
      <xdr:row>37</xdr:row>
      <xdr:rowOff>121285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508500" y="7121525"/>
          <a:ext cx="59055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69850</xdr:rowOff>
    </xdr:from>
    <xdr:ext cx="762000" cy="25971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57352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226060</xdr:rowOff>
    </xdr:from>
    <xdr:to>
      <xdr:col>29</xdr:col>
      <xdr:colOff>171450</xdr:colOff>
      <xdr:row>35</xdr:row>
      <xdr:rowOff>327025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048250" y="672973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79375</xdr:rowOff>
    </xdr:from>
    <xdr:to>
      <xdr:col>26</xdr:col>
      <xdr:colOff>50800</xdr:colOff>
      <xdr:row>37</xdr:row>
      <xdr:rowOff>103505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3886200" y="7097395"/>
          <a:ext cx="6223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321310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4577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332105</xdr:rowOff>
    </xdr:from>
    <xdr:ext cx="734060" cy="25971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492875"/>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79375</xdr:rowOff>
    </xdr:from>
    <xdr:to>
      <xdr:col>22</xdr:col>
      <xdr:colOff>114300</xdr:colOff>
      <xdr:row>37</xdr:row>
      <xdr:rowOff>79375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257550" y="7097395"/>
          <a:ext cx="6286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83540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59055</xdr:rowOff>
    </xdr:from>
    <xdr:to>
      <xdr:col>18</xdr:col>
      <xdr:colOff>171450</xdr:colOff>
      <xdr:row>37</xdr:row>
      <xdr:rowOff>79375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622550" y="7077075"/>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53975</xdr:rowOff>
    </xdr:from>
    <xdr:to>
      <xdr:col>19</xdr:col>
      <xdr:colOff>38100</xdr:colOff>
      <xdr:row>35</xdr:row>
      <xdr:rowOff>154940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13100" y="655764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165100</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32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46990</xdr:rowOff>
    </xdr:from>
    <xdr:to>
      <xdr:col>15</xdr:col>
      <xdr:colOff>101600</xdr:colOff>
      <xdr:row>35</xdr:row>
      <xdr:rowOff>149225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571750" y="65506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160020</xdr:rowOff>
    </xdr:from>
    <xdr:ext cx="759460" cy="25971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32079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498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69850</xdr:rowOff>
    </xdr:from>
    <xdr:to>
      <xdr:col>29</xdr:col>
      <xdr:colOff>171450</xdr:colOff>
      <xdr:row>37</xdr:row>
      <xdr:rowOff>172085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048250" y="708787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41910</xdr:rowOff>
    </xdr:from>
    <xdr:ext cx="762000" cy="25527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7059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52705</xdr:rowOff>
    </xdr:from>
    <xdr:to>
      <xdr:col>26</xdr:col>
      <xdr:colOff>101600</xdr:colOff>
      <xdr:row>37</xdr:row>
      <xdr:rowOff>153035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457700" y="70707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138430</xdr:rowOff>
    </xdr:from>
    <xdr:ext cx="734060" cy="25781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7156450"/>
          <a:ext cx="7340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27940</xdr:rowOff>
    </xdr:from>
    <xdr:to>
      <xdr:col>22</xdr:col>
      <xdr:colOff>165100</xdr:colOff>
      <xdr:row>37</xdr:row>
      <xdr:rowOff>128905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835400" y="70459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114300</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7132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27940</xdr:rowOff>
    </xdr:from>
    <xdr:to>
      <xdr:col>19</xdr:col>
      <xdr:colOff>38100</xdr:colOff>
      <xdr:row>37</xdr:row>
      <xdr:rowOff>130175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13100" y="704596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114300</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7132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8255</xdr:rowOff>
    </xdr:from>
    <xdr:to>
      <xdr:col>15</xdr:col>
      <xdr:colOff>101600</xdr:colOff>
      <xdr:row>37</xdr:row>
      <xdr:rowOff>110490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571750" y="7026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93980</xdr:rowOff>
    </xdr:from>
    <xdr:ext cx="75946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71120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3995"/>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399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38760"/>
          <a:ext cx="2292350" cy="4476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1385"/>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1385"/>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5080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3450"/>
          <a:ext cx="5778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115570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115570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5080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3450"/>
          <a:ext cx="13081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97155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070"/>
          <a:ext cx="13081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7650"/>
          <a:ext cx="1308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152400</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44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66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115570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161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161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45085</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529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701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5905"/>
          <a:ext cx="88963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38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705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57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6935"/>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133985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133985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133985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18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7345" cy="21590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1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6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8320" cy="24638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672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28320" cy="24701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525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5080</xdr:rowOff>
    </xdr:from>
    <xdr:to>
      <xdr:col>28</xdr:col>
      <xdr:colOff>114300</xdr:colOff>
      <xdr:row>37</xdr:row>
      <xdr:rowOff>5080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1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28320" cy="24701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07314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133985</xdr:rowOff>
    </xdr:from>
    <xdr:to>
      <xdr:col>28</xdr:col>
      <xdr:colOff>114300</xdr:colOff>
      <xdr:row>34</xdr:row>
      <xdr:rowOff>133985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37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28320" cy="24384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6984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97155</xdr:rowOff>
    </xdr:from>
    <xdr:to>
      <xdr:col>28</xdr:col>
      <xdr:colOff>114300</xdr:colOff>
      <xdr:row>32</xdr:row>
      <xdr:rowOff>97155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5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126365</xdr:rowOff>
    </xdr:from>
    <xdr:ext cx="595630" cy="24447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701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88900</xdr:rowOff>
    </xdr:from>
    <xdr:ext cx="595630" cy="2444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42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52070</xdr:rowOff>
    </xdr:from>
    <xdr:ext cx="595630" cy="24384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21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79375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18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34925</xdr:rowOff>
    </xdr:from>
    <xdr:to>
      <xdr:col>24</xdr:col>
      <xdr:colOff>62865</xdr:colOff>
      <xdr:row>38</xdr:row>
      <xdr:rowOff>111125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6793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114935</xdr:rowOff>
    </xdr:from>
    <xdr:ext cx="534670" cy="24955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890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111125</xdr:rowOff>
    </xdr:from>
    <xdr:to>
      <xdr:col>24</xdr:col>
      <xdr:colOff>152400</xdr:colOff>
      <xdr:row>38</xdr:row>
      <xdr:rowOff>111125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85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148590</xdr:rowOff>
    </xdr:from>
    <xdr:ext cx="598805" cy="24384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4632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34925</xdr:rowOff>
    </xdr:from>
    <xdr:to>
      <xdr:col>24</xdr:col>
      <xdr:colOff>152400</xdr:colOff>
      <xdr:row>30</xdr:row>
      <xdr:rowOff>34925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67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33655</xdr:rowOff>
    </xdr:from>
    <xdr:to>
      <xdr:col>24</xdr:col>
      <xdr:colOff>63500</xdr:colOff>
      <xdr:row>37</xdr:row>
      <xdr:rowOff>47625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240145"/>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24765</xdr:rowOff>
    </xdr:from>
    <xdr:ext cx="534670" cy="24701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89597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2540</xdr:rowOff>
    </xdr:from>
    <xdr:to>
      <xdr:col>24</xdr:col>
      <xdr:colOff>114300</xdr:colOff>
      <xdr:row>36</xdr:row>
      <xdr:rowOff>100330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604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171450</xdr:colOff>
      <xdr:row>37</xdr:row>
      <xdr:rowOff>81280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25411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24765</xdr:rowOff>
    </xdr:from>
    <xdr:to>
      <xdr:col>20</xdr:col>
      <xdr:colOff>38100</xdr:colOff>
      <xdr:row>36</xdr:row>
      <xdr:rowOff>123190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6361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137795</xdr:rowOff>
    </xdr:from>
    <xdr:ext cx="528955" cy="24892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065" y="584136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81280</xdr:rowOff>
    </xdr:from>
    <xdr:to>
      <xdr:col>15</xdr:col>
      <xdr:colOff>50800</xdr:colOff>
      <xdr:row>37</xdr:row>
      <xdr:rowOff>102870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28777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29845</xdr:rowOff>
    </xdr:from>
    <xdr:to>
      <xdr:col>15</xdr:col>
      <xdr:colOff>101600</xdr:colOff>
      <xdr:row>36</xdr:row>
      <xdr:rowOff>127635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68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143510</xdr:rowOff>
    </xdr:from>
    <xdr:ext cx="528955" cy="24701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315" y="584708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102870</xdr:rowOff>
    </xdr:from>
    <xdr:to>
      <xdr:col>10</xdr:col>
      <xdr:colOff>114300</xdr:colOff>
      <xdr:row>37</xdr:row>
      <xdr:rowOff>117475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30936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62865</xdr:rowOff>
    </xdr:from>
    <xdr:to>
      <xdr:col>10</xdr:col>
      <xdr:colOff>165100</xdr:colOff>
      <xdr:row>34</xdr:row>
      <xdr:rowOff>161290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766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12065</xdr:rowOff>
    </xdr:from>
    <xdr:ext cx="531495" cy="24701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515" y="554799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45720</xdr:rowOff>
    </xdr:from>
    <xdr:to>
      <xdr:col>6</xdr:col>
      <xdr:colOff>38100</xdr:colOff>
      <xdr:row>35</xdr:row>
      <xdr:rowOff>144145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91693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160655</xdr:rowOff>
    </xdr:from>
    <xdr:ext cx="528955" cy="24384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765" y="569658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5946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38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149225</xdr:rowOff>
    </xdr:from>
    <xdr:to>
      <xdr:col>24</xdr:col>
      <xdr:colOff>114300</xdr:colOff>
      <xdr:row>37</xdr:row>
      <xdr:rowOff>82550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1880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128270</xdr:rowOff>
    </xdr:from>
    <xdr:ext cx="534670" cy="24384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16712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163830</xdr:rowOff>
    </xdr:from>
    <xdr:to>
      <xdr:col>20</xdr:col>
      <xdr:colOff>38100</xdr:colOff>
      <xdr:row>37</xdr:row>
      <xdr:rowOff>95885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2026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87630</xdr:rowOff>
    </xdr:from>
    <xdr:ext cx="528955" cy="2444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065" y="629412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32385</xdr:rowOff>
    </xdr:from>
    <xdr:to>
      <xdr:col>15</xdr:col>
      <xdr:colOff>101600</xdr:colOff>
      <xdr:row>37</xdr:row>
      <xdr:rowOff>129540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2388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121920</xdr:rowOff>
    </xdr:from>
    <xdr:ext cx="528955" cy="24447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315" y="632841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53340</xdr:rowOff>
    </xdr:from>
    <xdr:to>
      <xdr:col>10</xdr:col>
      <xdr:colOff>165100</xdr:colOff>
      <xdr:row>37</xdr:row>
      <xdr:rowOff>151130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259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142875</xdr:rowOff>
    </xdr:from>
    <xdr:ext cx="531495" cy="24701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515" y="634936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69215</xdr:rowOff>
    </xdr:from>
    <xdr:to>
      <xdr:col>6</xdr:col>
      <xdr:colOff>38100</xdr:colOff>
      <xdr:row>38</xdr:row>
      <xdr:rowOff>1270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2757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159385</xdr:rowOff>
    </xdr:from>
    <xdr:ext cx="528955" cy="24447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765" y="636587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133985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133985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133985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46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7345" cy="21590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79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0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6380" cy="2463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4980" y="1016952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28320" cy="24701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979805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5080</xdr:rowOff>
    </xdr:from>
    <xdr:to>
      <xdr:col>28</xdr:col>
      <xdr:colOff>114300</xdr:colOff>
      <xdr:row>57</xdr:row>
      <xdr:rowOff>5080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64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28320" cy="24701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42594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133985</xdr:rowOff>
    </xdr:from>
    <xdr:to>
      <xdr:col>28</xdr:col>
      <xdr:colOff>114300</xdr:colOff>
      <xdr:row>54</xdr:row>
      <xdr:rowOff>133985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190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162560</xdr:rowOff>
    </xdr:from>
    <xdr:ext cx="528320" cy="24384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455" y="90512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97155</xdr:rowOff>
    </xdr:from>
    <xdr:to>
      <xdr:col>28</xdr:col>
      <xdr:colOff>114300</xdr:colOff>
      <xdr:row>52</xdr:row>
      <xdr:rowOff>97155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818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44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67981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60325</xdr:rowOff>
    </xdr:from>
    <xdr:to>
      <xdr:col>28</xdr:col>
      <xdr:colOff>114300</xdr:colOff>
      <xdr:row>50</xdr:row>
      <xdr:rowOff>60325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88900</xdr:rowOff>
    </xdr:from>
    <xdr:ext cx="595630" cy="24447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3070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5630" cy="24384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49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79375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80746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25400</xdr:rowOff>
    </xdr:from>
    <xdr:to>
      <xdr:col>24</xdr:col>
      <xdr:colOff>62865</xdr:colOff>
      <xdr:row>58</xdr:row>
      <xdr:rowOff>50800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4112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54610</xdr:rowOff>
    </xdr:from>
    <xdr:ext cx="534670" cy="24447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7815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50800</xdr:rowOff>
    </xdr:from>
    <xdr:to>
      <xdr:col>24</xdr:col>
      <xdr:colOff>152400</xdr:colOff>
      <xdr:row>58</xdr:row>
      <xdr:rowOff>50800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77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138430</xdr:rowOff>
    </xdr:from>
    <xdr:ext cx="598805" cy="24892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1889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25400</xdr:rowOff>
    </xdr:from>
    <xdr:to>
      <xdr:col>24</xdr:col>
      <xdr:colOff>152400</xdr:colOff>
      <xdr:row>50</xdr:row>
      <xdr:rowOff>25400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411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55</xdr:row>
      <xdr:rowOff>148590</xdr:rowOff>
    </xdr:from>
    <xdr:to>
      <xdr:col>24</xdr:col>
      <xdr:colOff>63500</xdr:colOff>
      <xdr:row>56</xdr:row>
      <xdr:rowOff>6350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429000" y="9372600"/>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15240</xdr:rowOff>
    </xdr:from>
    <xdr:ext cx="534670" cy="24701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40689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36195</xdr:rowOff>
    </xdr:from>
    <xdr:to>
      <xdr:col>24</xdr:col>
      <xdr:colOff>114300</xdr:colOff>
      <xdr:row>56</xdr:row>
      <xdr:rowOff>133350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4278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148590</xdr:rowOff>
    </xdr:from>
    <xdr:to>
      <xdr:col>19</xdr:col>
      <xdr:colOff>171450</xdr:colOff>
      <xdr:row>56</xdr:row>
      <xdr:rowOff>73025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372600"/>
          <a:ext cx="8064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4445</xdr:rowOff>
    </xdr:from>
    <xdr:to>
      <xdr:col>20</xdr:col>
      <xdr:colOff>38100</xdr:colOff>
      <xdr:row>56</xdr:row>
      <xdr:rowOff>102870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39609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93345</xdr:rowOff>
    </xdr:from>
    <xdr:ext cx="528955" cy="2457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065" y="9484995"/>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73025</xdr:rowOff>
    </xdr:from>
    <xdr:to>
      <xdr:col>15</xdr:col>
      <xdr:colOff>50800</xdr:colOff>
      <xdr:row>56</xdr:row>
      <xdr:rowOff>122555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464675"/>
          <a:ext cx="7937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50165</xdr:rowOff>
    </xdr:from>
    <xdr:to>
      <xdr:col>15</xdr:col>
      <xdr:colOff>101600</xdr:colOff>
      <xdr:row>56</xdr:row>
      <xdr:rowOff>148590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4418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139065</xdr:rowOff>
    </xdr:from>
    <xdr:ext cx="528955" cy="24892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315" y="953071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122555</xdr:rowOff>
    </xdr:from>
    <xdr:to>
      <xdr:col>10</xdr:col>
      <xdr:colOff>114300</xdr:colOff>
      <xdr:row>57</xdr:row>
      <xdr:rowOff>85090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514205"/>
          <a:ext cx="8001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147955</xdr:rowOff>
    </xdr:from>
    <xdr:to>
      <xdr:col>10</xdr:col>
      <xdr:colOff>165100</xdr:colOff>
      <xdr:row>56</xdr:row>
      <xdr:rowOff>80645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371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95885</xdr:rowOff>
    </xdr:from>
    <xdr:ext cx="531495" cy="2457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515" y="915225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17780</xdr:rowOff>
    </xdr:from>
    <xdr:to>
      <xdr:col>6</xdr:col>
      <xdr:colOff>38100</xdr:colOff>
      <xdr:row>56</xdr:row>
      <xdr:rowOff>115570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4094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131445</xdr:rowOff>
    </xdr:from>
    <xdr:ext cx="528955" cy="24892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765" y="918781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5946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3066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123825</xdr:rowOff>
    </xdr:from>
    <xdr:to>
      <xdr:col>24</xdr:col>
      <xdr:colOff>114300</xdr:colOff>
      <xdr:row>56</xdr:row>
      <xdr:rowOff>55880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347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145415</xdr:rowOff>
    </xdr:from>
    <xdr:ext cx="534670" cy="24701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2017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99060</xdr:rowOff>
    </xdr:from>
    <xdr:to>
      <xdr:col>20</xdr:col>
      <xdr:colOff>38100</xdr:colOff>
      <xdr:row>56</xdr:row>
      <xdr:rowOff>32385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3230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48260</xdr:rowOff>
    </xdr:from>
    <xdr:ext cx="528955" cy="24701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065" y="910463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24130</xdr:rowOff>
    </xdr:from>
    <xdr:to>
      <xdr:col>15</xdr:col>
      <xdr:colOff>101600</xdr:colOff>
      <xdr:row>56</xdr:row>
      <xdr:rowOff>122555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4157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137160</xdr:rowOff>
    </xdr:from>
    <xdr:ext cx="528955" cy="24892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315" y="919353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73025</xdr:rowOff>
    </xdr:from>
    <xdr:to>
      <xdr:col>10</xdr:col>
      <xdr:colOff>165100</xdr:colOff>
      <xdr:row>57</xdr:row>
      <xdr:rowOff>5080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464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162560</xdr:rowOff>
    </xdr:from>
    <xdr:ext cx="531495" cy="24384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515" y="955421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36195</xdr:rowOff>
    </xdr:from>
    <xdr:to>
      <xdr:col>6</xdr:col>
      <xdr:colOff>38100</xdr:colOff>
      <xdr:row>57</xdr:row>
      <xdr:rowOff>133350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59548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125730</xdr:rowOff>
    </xdr:from>
    <xdr:ext cx="528955" cy="2444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765" y="968502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133985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133985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133985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79375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4274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7345" cy="21590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2407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662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28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6380" cy="24701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4980" y="131508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5080</xdr:rowOff>
    </xdr:from>
    <xdr:to>
      <xdr:col>28</xdr:col>
      <xdr:colOff>114300</xdr:colOff>
      <xdr:row>77</xdr:row>
      <xdr:rowOff>5080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9171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28320" cy="24701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77874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133985</xdr:rowOff>
    </xdr:from>
    <xdr:to>
      <xdr:col>28</xdr:col>
      <xdr:colOff>114300</xdr:colOff>
      <xdr:row>74</xdr:row>
      <xdr:rowOff>133985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43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28320" cy="24384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24040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97155</xdr:rowOff>
    </xdr:from>
    <xdr:to>
      <xdr:col>28</xdr:col>
      <xdr:colOff>114300</xdr:colOff>
      <xdr:row>72</xdr:row>
      <xdr:rowOff>97155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71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28320" cy="2444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203261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28320" cy="24447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16598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52070</xdr:rowOff>
    </xdr:from>
    <xdr:ext cx="528320" cy="24384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455" y="1128776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79375</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4274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85725</xdr:rowOff>
    </xdr:from>
    <xdr:to>
      <xdr:col>24</xdr:col>
      <xdr:colOff>62865</xdr:colOff>
      <xdr:row>79</xdr:row>
      <xdr:rowOff>24130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8243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27305</xdr:rowOff>
    </xdr:from>
    <xdr:ext cx="378460" cy="2463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27467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327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34925</xdr:rowOff>
    </xdr:from>
    <xdr:ext cx="534670" cy="24701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6058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85725</xdr:rowOff>
    </xdr:from>
    <xdr:to>
      <xdr:col>24</xdr:col>
      <xdr:colOff>152400</xdr:colOff>
      <xdr:row>70</xdr:row>
      <xdr:rowOff>85725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824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19050</xdr:rowOff>
    </xdr:from>
    <xdr:to>
      <xdr:col>24</xdr:col>
      <xdr:colOff>63500</xdr:colOff>
      <xdr:row>79</xdr:row>
      <xdr:rowOff>20320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326642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16510</xdr:rowOff>
    </xdr:from>
    <xdr:ext cx="469900" cy="24384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92860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160020</xdr:rowOff>
    </xdr:from>
    <xdr:to>
      <xdr:col>24</xdr:col>
      <xdr:colOff>114300</xdr:colOff>
      <xdr:row>78</xdr:row>
      <xdr:rowOff>92075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3072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19685</xdr:rowOff>
    </xdr:from>
    <xdr:to>
      <xdr:col>19</xdr:col>
      <xdr:colOff>171450</xdr:colOff>
      <xdr:row>79</xdr:row>
      <xdr:rowOff>20320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22550" y="1326705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0</xdr:rowOff>
    </xdr:from>
    <xdr:to>
      <xdr:col>20</xdr:col>
      <xdr:colOff>38100</xdr:colOff>
      <xdr:row>78</xdr:row>
      <xdr:rowOff>97790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30797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114300</xdr:rowOff>
    </xdr:from>
    <xdr:ext cx="466725" cy="24955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19450" y="128587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19685</xdr:rowOff>
    </xdr:from>
    <xdr:to>
      <xdr:col>15</xdr:col>
      <xdr:colOff>50800</xdr:colOff>
      <xdr:row>79</xdr:row>
      <xdr:rowOff>20320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326705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165100</xdr:rowOff>
    </xdr:from>
    <xdr:to>
      <xdr:col>15</xdr:col>
      <xdr:colOff>101600</xdr:colOff>
      <xdr:row>78</xdr:row>
      <xdr:rowOff>97155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3077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113665</xdr:rowOff>
    </xdr:from>
    <xdr:ext cx="466725" cy="24892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650" y="1285811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13335</xdr:rowOff>
    </xdr:from>
    <xdr:to>
      <xdr:col>10</xdr:col>
      <xdr:colOff>114300</xdr:colOff>
      <xdr:row>79</xdr:row>
      <xdr:rowOff>20320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028700" y="1326070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31750</xdr:rowOff>
    </xdr:from>
    <xdr:to>
      <xdr:col>10</xdr:col>
      <xdr:colOff>165100</xdr:colOff>
      <xdr:row>77</xdr:row>
      <xdr:rowOff>128905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9438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145415</xdr:rowOff>
    </xdr:from>
    <xdr:ext cx="466725" cy="24701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2900" y="1272222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104140</xdr:rowOff>
    </xdr:from>
    <xdr:to>
      <xdr:col>6</xdr:col>
      <xdr:colOff>38100</xdr:colOff>
      <xdr:row>78</xdr:row>
      <xdr:rowOff>36830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30162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52070</xdr:rowOff>
    </xdr:from>
    <xdr:ext cx="466725" cy="24384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150" y="12796520"/>
          <a:ext cx="4667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5946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6594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135255</xdr:rowOff>
    </xdr:from>
    <xdr:to>
      <xdr:col>24</xdr:col>
      <xdr:colOff>114300</xdr:colOff>
      <xdr:row>79</xdr:row>
      <xdr:rowOff>68580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32149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53340</xdr:rowOff>
    </xdr:from>
    <xdr:ext cx="378460" cy="24447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313307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136525</xdr:rowOff>
    </xdr:from>
    <xdr:to>
      <xdr:col>20</xdr:col>
      <xdr:colOff>38100</xdr:colOff>
      <xdr:row>79</xdr:row>
      <xdr:rowOff>69850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321625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171450</xdr:colOff>
      <xdr:row>79</xdr:row>
      <xdr:rowOff>60325</xdr:rowOff>
    </xdr:from>
    <xdr:ext cx="378460" cy="2457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57550" y="1330769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135890</xdr:rowOff>
    </xdr:from>
    <xdr:to>
      <xdr:col>15</xdr:col>
      <xdr:colOff>101600</xdr:colOff>
      <xdr:row>79</xdr:row>
      <xdr:rowOff>69215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3215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60325</xdr:rowOff>
    </xdr:from>
    <xdr:ext cx="375285" cy="2457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52370" y="1330769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136525</xdr:rowOff>
    </xdr:from>
    <xdr:to>
      <xdr:col>10</xdr:col>
      <xdr:colOff>165100</xdr:colOff>
      <xdr:row>79</xdr:row>
      <xdr:rowOff>69850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32162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60325</xdr:rowOff>
    </xdr:from>
    <xdr:ext cx="375285" cy="2457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58620" y="1330769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128905</xdr:rowOff>
    </xdr:from>
    <xdr:to>
      <xdr:col>6</xdr:col>
      <xdr:colOff>38100</xdr:colOff>
      <xdr:row>79</xdr:row>
      <xdr:rowOff>61595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320863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171450</xdr:colOff>
      <xdr:row>79</xdr:row>
      <xdr:rowOff>53340</xdr:rowOff>
    </xdr:from>
    <xdr:ext cx="378460" cy="24447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57250" y="1330071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133985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133985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133985</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5080</xdr:rowOff>
    </xdr:from>
    <xdr:ext cx="347345" cy="21590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5935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8320" cy="25336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91386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8320"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6587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8320"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455" y="162604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083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892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606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4384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6405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111125</xdr:rowOff>
    </xdr:from>
    <xdr:to>
      <xdr:col>24</xdr:col>
      <xdr:colOff>62865</xdr:colOff>
      <xdr:row>98</xdr:row>
      <xdr:rowOff>60960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503489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64770</xdr:rowOff>
    </xdr:from>
    <xdr:ext cx="534670" cy="25336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523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60960</xdr:rowOff>
    </xdr:from>
    <xdr:to>
      <xdr:col>24</xdr:col>
      <xdr:colOff>152400</xdr:colOff>
      <xdr:row>98</xdr:row>
      <xdr:rowOff>60960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520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59690</xdr:rowOff>
    </xdr:from>
    <xdr:ext cx="598805" cy="2463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8158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111125</xdr:rowOff>
    </xdr:from>
    <xdr:to>
      <xdr:col>24</xdr:col>
      <xdr:colOff>152400</xdr:colOff>
      <xdr:row>89</xdr:row>
      <xdr:rowOff>111125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5034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92710</xdr:rowOff>
    </xdr:from>
    <xdr:to>
      <xdr:col>24</xdr:col>
      <xdr:colOff>63500</xdr:colOff>
      <xdr:row>95</xdr:row>
      <xdr:rowOff>144780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429000" y="16037560"/>
          <a:ext cx="7493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80010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853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60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19050</xdr:rowOff>
    </xdr:from>
    <xdr:to>
      <xdr:col>19</xdr:col>
      <xdr:colOff>171450</xdr:colOff>
      <xdr:row>95</xdr:row>
      <xdr:rowOff>92710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622550" y="15963900"/>
          <a:ext cx="8064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147320</xdr:rowOff>
    </xdr:from>
    <xdr:to>
      <xdr:col>20</xdr:col>
      <xdr:colOff>38100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6092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68580</xdr:rowOff>
    </xdr:from>
    <xdr:ext cx="59626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54680" y="161848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19050</xdr:rowOff>
    </xdr:from>
    <xdr:to>
      <xdr:col>15</xdr:col>
      <xdr:colOff>50800</xdr:colOff>
      <xdr:row>96</xdr:row>
      <xdr:rowOff>73660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5963900"/>
          <a:ext cx="79375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9525</xdr:rowOff>
    </xdr:from>
    <xdr:to>
      <xdr:col>15</xdr:col>
      <xdr:colOff>101600</xdr:colOff>
      <xdr:row>95</xdr:row>
      <xdr:rowOff>111125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59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102235</xdr:rowOff>
    </xdr:from>
    <xdr:ext cx="59626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60930" y="1604708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73660</xdr:rowOff>
    </xdr:from>
    <xdr:to>
      <xdr:col>10</xdr:col>
      <xdr:colOff>114300</xdr:colOff>
      <xdr:row>96</xdr:row>
      <xdr:rowOff>158115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6189960"/>
          <a:ext cx="8001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87630</xdr:rowOff>
    </xdr:from>
    <xdr:to>
      <xdr:col>10</xdr:col>
      <xdr:colOff>165100</xdr:colOff>
      <xdr:row>97</xdr:row>
      <xdr:rowOff>17780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20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8890</xdr:rowOff>
    </xdr:from>
    <xdr:ext cx="596265" cy="25336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48130" y="162966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119380</xdr:rowOff>
    </xdr:from>
    <xdr:to>
      <xdr:col>6</xdr:col>
      <xdr:colOff>38100</xdr:colOff>
      <xdr:row>97</xdr:row>
      <xdr:rowOff>49530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23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40640</xdr:rowOff>
    </xdr:from>
    <xdr:ext cx="596265" cy="25336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54380" y="1632839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93980</xdr:rowOff>
    </xdr:from>
    <xdr:to>
      <xdr:col>24</xdr:col>
      <xdr:colOff>114300</xdr:colOff>
      <xdr:row>96</xdr:row>
      <xdr:rowOff>24130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72390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6017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41910</xdr:rowOff>
    </xdr:from>
    <xdr:to>
      <xdr:col>20</xdr:col>
      <xdr:colOff>38100</xdr:colOff>
      <xdr:row>95</xdr:row>
      <xdr:rowOff>143510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598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160020</xdr:rowOff>
    </xdr:from>
    <xdr:ext cx="59626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680" y="157619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139700</xdr:rowOff>
    </xdr:from>
    <xdr:to>
      <xdr:col>15</xdr:col>
      <xdr:colOff>101600</xdr:colOff>
      <xdr:row>95</xdr:row>
      <xdr:rowOff>69850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5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86360</xdr:rowOff>
    </xdr:from>
    <xdr:ext cx="59626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60930" y="1568831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22860</xdr:rowOff>
    </xdr:from>
    <xdr:to>
      <xdr:col>10</xdr:col>
      <xdr:colOff>165100</xdr:colOff>
      <xdr:row>96</xdr:row>
      <xdr:rowOff>124460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140970</xdr:rowOff>
    </xdr:from>
    <xdr:ext cx="59626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8130" y="159143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107315</xdr:rowOff>
    </xdr:from>
    <xdr:to>
      <xdr:col>6</xdr:col>
      <xdr:colOff>38100</xdr:colOff>
      <xdr:row>97</xdr:row>
      <xdr:rowOff>37465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6223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53975</xdr:rowOff>
    </xdr:from>
    <xdr:ext cx="596265" cy="25336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54380" y="1599882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133985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133985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133985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79375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721860"/>
          <a:ext cx="42100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7345" cy="21590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5351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956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584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6380" cy="24701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430" y="64452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5080</xdr:rowOff>
    </xdr:from>
    <xdr:to>
      <xdr:col>59</xdr:col>
      <xdr:colOff>50800</xdr:colOff>
      <xdr:row>37</xdr:row>
      <xdr:rowOff>5080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211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34290</xdr:rowOff>
    </xdr:from>
    <xdr:ext cx="525780" cy="24701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1955" y="607314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133985</xdr:rowOff>
    </xdr:from>
    <xdr:to>
      <xdr:col>59</xdr:col>
      <xdr:colOff>50800</xdr:colOff>
      <xdr:row>34</xdr:row>
      <xdr:rowOff>133985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837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162560</xdr:rowOff>
    </xdr:from>
    <xdr:ext cx="595630" cy="24384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6984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97155</xdr:rowOff>
    </xdr:from>
    <xdr:to>
      <xdr:col>59</xdr:col>
      <xdr:colOff>50800</xdr:colOff>
      <xdr:row>32</xdr:row>
      <xdr:rowOff>97155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465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126365</xdr:rowOff>
    </xdr:from>
    <xdr:ext cx="595630" cy="2444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532701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60325</xdr:rowOff>
    </xdr:from>
    <xdr:to>
      <xdr:col>59</xdr:col>
      <xdr:colOff>50800</xdr:colOff>
      <xdr:row>30</xdr:row>
      <xdr:rowOff>60325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88900</xdr:rowOff>
    </xdr:from>
    <xdr:ext cx="595630" cy="24447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7820" y="49542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52070</xdr:rowOff>
    </xdr:from>
    <xdr:ext cx="595630" cy="24384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7820" y="45821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79375</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956300" y="4721860"/>
          <a:ext cx="42100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81915</xdr:rowOff>
    </xdr:from>
    <xdr:to>
      <xdr:col>54</xdr:col>
      <xdr:colOff>171450</xdr:colOff>
      <xdr:row>38</xdr:row>
      <xdr:rowOff>23495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429750" y="511492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27305</xdr:rowOff>
    </xdr:from>
    <xdr:ext cx="532130" cy="24638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480550" y="640143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23495</xdr:rowOff>
    </xdr:from>
    <xdr:to>
      <xdr:col>55</xdr:col>
      <xdr:colOff>88900</xdr:colOff>
      <xdr:row>38</xdr:row>
      <xdr:rowOff>23495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30480</xdr:rowOff>
    </xdr:from>
    <xdr:ext cx="596265" cy="24384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480550" y="4895850"/>
          <a:ext cx="5962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81915</xdr:rowOff>
    </xdr:from>
    <xdr:to>
      <xdr:col>55</xdr:col>
      <xdr:colOff>88900</xdr:colOff>
      <xdr:row>30</xdr:row>
      <xdr:rowOff>81915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5114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87630</xdr:rowOff>
    </xdr:from>
    <xdr:to>
      <xdr:col>55</xdr:col>
      <xdr:colOff>0</xdr:colOff>
      <xdr:row>36</xdr:row>
      <xdr:rowOff>127000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686800" y="6126480"/>
          <a:ext cx="742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60325</xdr:rowOff>
    </xdr:from>
    <xdr:ext cx="532130" cy="2457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480550" y="6099175"/>
          <a:ext cx="53213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81280</xdr:rowOff>
    </xdr:from>
    <xdr:to>
      <xdr:col>55</xdr:col>
      <xdr:colOff>50800</xdr:colOff>
      <xdr:row>37</xdr:row>
      <xdr:rowOff>13970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61201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127000</xdr:rowOff>
    </xdr:from>
    <xdr:to>
      <xdr:col>50</xdr:col>
      <xdr:colOff>114300</xdr:colOff>
      <xdr:row>37</xdr:row>
      <xdr:rowOff>6350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86700" y="6165850"/>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71120</xdr:rowOff>
    </xdr:from>
    <xdr:to>
      <xdr:col>50</xdr:col>
      <xdr:colOff>165100</xdr:colOff>
      <xdr:row>37</xdr:row>
      <xdr:rowOff>3175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36000" y="6109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19050</xdr:rowOff>
    </xdr:from>
    <xdr:ext cx="531495" cy="2457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38515" y="589026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99695</xdr:rowOff>
    </xdr:from>
    <xdr:to>
      <xdr:col>45</xdr:col>
      <xdr:colOff>171450</xdr:colOff>
      <xdr:row>37</xdr:row>
      <xdr:rowOff>6350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080250" y="5467985"/>
          <a:ext cx="806450" cy="744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41910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42250" y="61480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57785</xdr:rowOff>
    </xdr:from>
    <xdr:ext cx="528955" cy="2463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44765" y="592899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99695</xdr:rowOff>
    </xdr:from>
    <xdr:to>
      <xdr:col>41</xdr:col>
      <xdr:colOff>50800</xdr:colOff>
      <xdr:row>37</xdr:row>
      <xdr:rowOff>85725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286500" y="5467985"/>
          <a:ext cx="793750" cy="824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33655</xdr:rowOff>
    </xdr:from>
    <xdr:to>
      <xdr:col>41</xdr:col>
      <xdr:colOff>101600</xdr:colOff>
      <xdr:row>31</xdr:row>
      <xdr:rowOff>130810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029450" y="52343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147320</xdr:rowOff>
    </xdr:from>
    <xdr:ext cx="596265" cy="24701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818630" y="5012690"/>
          <a:ext cx="596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88265</xdr:rowOff>
    </xdr:from>
    <xdr:to>
      <xdr:col>36</xdr:col>
      <xdr:colOff>165100</xdr:colOff>
      <xdr:row>37</xdr:row>
      <xdr:rowOff>20955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235700" y="61271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37465</xdr:rowOff>
    </xdr:from>
    <xdr:ext cx="531495" cy="24892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38215" y="59086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5830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153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7152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5946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8800" y="69538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50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38735</xdr:rowOff>
    </xdr:from>
    <xdr:to>
      <xdr:col>55</xdr:col>
      <xdr:colOff>50800</xdr:colOff>
      <xdr:row>36</xdr:row>
      <xdr:rowOff>136525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60775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60325</xdr:rowOff>
    </xdr:from>
    <xdr:ext cx="532130" cy="2457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480550" y="593153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78105</xdr:rowOff>
    </xdr:from>
    <xdr:to>
      <xdr:col>50</xdr:col>
      <xdr:colOff>165100</xdr:colOff>
      <xdr:row>37</xdr:row>
      <xdr:rowOff>10795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36000" y="61169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1905</xdr:rowOff>
    </xdr:from>
    <xdr:ext cx="531495" cy="24892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38515" y="620839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123825</xdr:rowOff>
    </xdr:from>
    <xdr:to>
      <xdr:col>46</xdr:col>
      <xdr:colOff>38100</xdr:colOff>
      <xdr:row>37</xdr:row>
      <xdr:rowOff>55880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42250" y="61626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47625</xdr:rowOff>
    </xdr:from>
    <xdr:ext cx="528955" cy="24701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44765" y="6254115"/>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50800</xdr:rowOff>
    </xdr:from>
    <xdr:to>
      <xdr:col>41</xdr:col>
      <xdr:colOff>101600</xdr:colOff>
      <xdr:row>32</xdr:row>
      <xdr:rowOff>148590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029450" y="541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140335</xdr:rowOff>
    </xdr:from>
    <xdr:ext cx="596265" cy="2463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818630" y="5508625"/>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37465</xdr:rowOff>
    </xdr:from>
    <xdr:to>
      <xdr:col>36</xdr:col>
      <xdr:colOff>165100</xdr:colOff>
      <xdr:row>37</xdr:row>
      <xdr:rowOff>134620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235700" y="62439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127000</xdr:rowOff>
    </xdr:from>
    <xdr:ext cx="531495" cy="24384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38215" y="633349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133985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133985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133985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79375</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956300" y="8074660"/>
          <a:ext cx="42100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7345" cy="21590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78879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3092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937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6380" cy="24701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726430" y="97980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5080</xdr:rowOff>
    </xdr:from>
    <xdr:to>
      <xdr:col>59</xdr:col>
      <xdr:colOff>50800</xdr:colOff>
      <xdr:row>57</xdr:row>
      <xdr:rowOff>5080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564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5780" cy="24701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81955" y="942594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133985</xdr:rowOff>
    </xdr:from>
    <xdr:to>
      <xdr:col>59</xdr:col>
      <xdr:colOff>50800</xdr:colOff>
      <xdr:row>54</xdr:row>
      <xdr:rowOff>133985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190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5780" cy="24384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81955" y="90512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97155</xdr:rowOff>
    </xdr:from>
    <xdr:to>
      <xdr:col>59</xdr:col>
      <xdr:colOff>50800</xdr:colOff>
      <xdr:row>52</xdr:row>
      <xdr:rowOff>97155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818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5780" cy="24447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81955" y="86798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60325</xdr:rowOff>
    </xdr:from>
    <xdr:to>
      <xdr:col>59</xdr:col>
      <xdr:colOff>50800</xdr:colOff>
      <xdr:row>50</xdr:row>
      <xdr:rowOff>60325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446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88900</xdr:rowOff>
    </xdr:from>
    <xdr:ext cx="595630" cy="24447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7820" y="83070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384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7820" y="79349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79375</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956300" y="8074660"/>
          <a:ext cx="42100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49</xdr:row>
      <xdr:rowOff>125095</xdr:rowOff>
    </xdr:from>
    <xdr:to>
      <xdr:col>54</xdr:col>
      <xdr:colOff>171450</xdr:colOff>
      <xdr:row>58</xdr:row>
      <xdr:rowOff>133985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429750" y="8343265"/>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137160</xdr:rowOff>
    </xdr:from>
    <xdr:ext cx="467360" cy="24892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480550" y="9864090"/>
          <a:ext cx="467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9860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73025</xdr:rowOff>
    </xdr:from>
    <xdr:ext cx="596265" cy="2463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480550" y="8123555"/>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125095</xdr:rowOff>
    </xdr:from>
    <xdr:to>
      <xdr:col>55</xdr:col>
      <xdr:colOff>88900</xdr:colOff>
      <xdr:row>49</xdr:row>
      <xdr:rowOff>125095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8343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30480</xdr:rowOff>
    </xdr:from>
    <xdr:to>
      <xdr:col>55</xdr:col>
      <xdr:colOff>0</xdr:colOff>
      <xdr:row>57</xdr:row>
      <xdr:rowOff>52070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686800" y="9589770"/>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113665</xdr:rowOff>
    </xdr:from>
    <xdr:ext cx="532130" cy="24892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480550" y="9170035"/>
          <a:ext cx="532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91440</xdr:rowOff>
    </xdr:from>
    <xdr:to>
      <xdr:col>55</xdr:col>
      <xdr:colOff>50800</xdr:colOff>
      <xdr:row>56</xdr:row>
      <xdr:rowOff>24130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398000" y="93154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52070</xdr:rowOff>
    </xdr:from>
    <xdr:to>
      <xdr:col>50</xdr:col>
      <xdr:colOff>114300</xdr:colOff>
      <xdr:row>57</xdr:row>
      <xdr:rowOff>66675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86700" y="961136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110490</xdr:rowOff>
    </xdr:from>
    <xdr:to>
      <xdr:col>50</xdr:col>
      <xdr:colOff>165100</xdr:colOff>
      <xdr:row>56</xdr:row>
      <xdr:rowOff>42545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36000" y="9334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59055</xdr:rowOff>
    </xdr:from>
    <xdr:ext cx="531495" cy="2463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38515" y="91154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66675</xdr:rowOff>
    </xdr:from>
    <xdr:to>
      <xdr:col>45</xdr:col>
      <xdr:colOff>171450</xdr:colOff>
      <xdr:row>57</xdr:row>
      <xdr:rowOff>91440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080250" y="9625965"/>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92075</xdr:rowOff>
    </xdr:from>
    <xdr:to>
      <xdr:col>46</xdr:col>
      <xdr:colOff>38100</xdr:colOff>
      <xdr:row>56</xdr:row>
      <xdr:rowOff>24765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42250" y="93160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40640</xdr:rowOff>
    </xdr:from>
    <xdr:ext cx="528955" cy="24892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44765" y="909701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49530</xdr:rowOff>
    </xdr:from>
    <xdr:to>
      <xdr:col>41</xdr:col>
      <xdr:colOff>50800</xdr:colOff>
      <xdr:row>57</xdr:row>
      <xdr:rowOff>91440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286500" y="9608820"/>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124460</xdr:rowOff>
    </xdr:from>
    <xdr:to>
      <xdr:col>41</xdr:col>
      <xdr:colOff>101600</xdr:colOff>
      <xdr:row>54</xdr:row>
      <xdr:rowOff>56515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029450" y="9013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72390</xdr:rowOff>
    </xdr:from>
    <xdr:ext cx="528955" cy="2463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851015" y="879348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127000</xdr:rowOff>
    </xdr:from>
    <xdr:to>
      <xdr:col>36</xdr:col>
      <xdr:colOff>165100</xdr:colOff>
      <xdr:row>54</xdr:row>
      <xdr:rowOff>59055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235700" y="9015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74930</xdr:rowOff>
    </xdr:from>
    <xdr:ext cx="531495" cy="24828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038215" y="87960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5830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153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7152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59460" cy="24955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908800" y="103066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1150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146685</xdr:rowOff>
    </xdr:from>
    <xdr:to>
      <xdr:col>55</xdr:col>
      <xdr:colOff>50800</xdr:colOff>
      <xdr:row>57</xdr:row>
      <xdr:rowOff>79375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398000" y="953833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126365</xdr:rowOff>
    </xdr:from>
    <xdr:ext cx="532130" cy="24447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480550" y="9518015"/>
          <a:ext cx="532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3175</xdr:rowOff>
    </xdr:from>
    <xdr:to>
      <xdr:col>50</xdr:col>
      <xdr:colOff>165100</xdr:colOff>
      <xdr:row>57</xdr:row>
      <xdr:rowOff>100965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36000" y="9562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92710</xdr:rowOff>
    </xdr:from>
    <xdr:ext cx="531495" cy="24447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38515" y="965200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17145</xdr:rowOff>
    </xdr:from>
    <xdr:to>
      <xdr:col>46</xdr:col>
      <xdr:colOff>38100</xdr:colOff>
      <xdr:row>57</xdr:row>
      <xdr:rowOff>115570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42250" y="957643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107315</xdr:rowOff>
    </xdr:from>
    <xdr:ext cx="528955" cy="2463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44765" y="966660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42545</xdr:rowOff>
    </xdr:from>
    <xdr:to>
      <xdr:col>41</xdr:col>
      <xdr:colOff>101600</xdr:colOff>
      <xdr:row>57</xdr:row>
      <xdr:rowOff>140335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029450" y="960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132080</xdr:rowOff>
    </xdr:from>
    <xdr:ext cx="528955" cy="24892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851015" y="969137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635</xdr:rowOff>
    </xdr:from>
    <xdr:to>
      <xdr:col>36</xdr:col>
      <xdr:colOff>165100</xdr:colOff>
      <xdr:row>57</xdr:row>
      <xdr:rowOff>98425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235700" y="9559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90170</xdr:rowOff>
    </xdr:from>
    <xdr:ext cx="531495" cy="24447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38215" y="964946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133985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133985</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133985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79375</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56300" y="11427460"/>
          <a:ext cx="42100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7345" cy="21590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200" y="112407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662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289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6380" cy="24701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26430" y="131508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29171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5780" cy="24701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81955" y="1277874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133985</xdr:rowOff>
    </xdr:from>
    <xdr:to>
      <xdr:col>59</xdr:col>
      <xdr:colOff>50800</xdr:colOff>
      <xdr:row>74</xdr:row>
      <xdr:rowOff>133985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543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25780" cy="24384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81955" y="124040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97155</xdr:rowOff>
    </xdr:from>
    <xdr:to>
      <xdr:col>59</xdr:col>
      <xdr:colOff>50800</xdr:colOff>
      <xdr:row>72</xdr:row>
      <xdr:rowOff>97155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21710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25780" cy="24447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81955" y="120326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1798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88900</xdr:rowOff>
    </xdr:from>
    <xdr:ext cx="525780" cy="24447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81955" y="1165987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4384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17820" y="112877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79375</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956300" y="11427460"/>
          <a:ext cx="42100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68580</xdr:rowOff>
    </xdr:from>
    <xdr:to>
      <xdr:col>54</xdr:col>
      <xdr:colOff>171450</xdr:colOff>
      <xdr:row>79</xdr:row>
      <xdr:rowOff>42545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429750" y="1180719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45720</xdr:rowOff>
    </xdr:from>
    <xdr:ext cx="247015" cy="24955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480550" y="13293090"/>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359900" y="13289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16510</xdr:rowOff>
    </xdr:from>
    <xdr:ext cx="532130" cy="24384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480550" y="11587480"/>
          <a:ext cx="532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68580</xdr:rowOff>
    </xdr:from>
    <xdr:to>
      <xdr:col>55</xdr:col>
      <xdr:colOff>88900</xdr:colOff>
      <xdr:row>70</xdr:row>
      <xdr:rowOff>68580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359900" y="11807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19685</xdr:rowOff>
    </xdr:from>
    <xdr:to>
      <xdr:col>55</xdr:col>
      <xdr:colOff>0</xdr:colOff>
      <xdr:row>79</xdr:row>
      <xdr:rowOff>42545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686800" y="13267055"/>
          <a:ext cx="742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137160</xdr:rowOff>
    </xdr:from>
    <xdr:ext cx="532130" cy="24892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480550" y="12881610"/>
          <a:ext cx="532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115570</xdr:rowOff>
    </xdr:from>
    <xdr:to>
      <xdr:col>55</xdr:col>
      <xdr:colOff>50800</xdr:colOff>
      <xdr:row>78</xdr:row>
      <xdr:rowOff>48260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398000" y="130276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146685</xdr:rowOff>
    </xdr:from>
    <xdr:to>
      <xdr:col>50</xdr:col>
      <xdr:colOff>114300</xdr:colOff>
      <xdr:row>79</xdr:row>
      <xdr:rowOff>19685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86700" y="1322641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137160</xdr:rowOff>
    </xdr:from>
    <xdr:to>
      <xdr:col>50</xdr:col>
      <xdr:colOff>165100</xdr:colOff>
      <xdr:row>78</xdr:row>
      <xdr:rowOff>71120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36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86360</xdr:rowOff>
    </xdr:from>
    <xdr:ext cx="531495" cy="24447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38515" y="128308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125095</xdr:rowOff>
    </xdr:from>
    <xdr:to>
      <xdr:col>45</xdr:col>
      <xdr:colOff>171450</xdr:colOff>
      <xdr:row>78</xdr:row>
      <xdr:rowOff>146685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080250" y="13204825"/>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116205</xdr:rowOff>
    </xdr:from>
    <xdr:to>
      <xdr:col>46</xdr:col>
      <xdr:colOff>38100</xdr:colOff>
      <xdr:row>78</xdr:row>
      <xdr:rowOff>49530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42250" y="1302829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64770</xdr:rowOff>
    </xdr:from>
    <xdr:ext cx="528955" cy="24892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44765" y="1280922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33655</xdr:rowOff>
    </xdr:from>
    <xdr:to>
      <xdr:col>41</xdr:col>
      <xdr:colOff>50800</xdr:colOff>
      <xdr:row>78</xdr:row>
      <xdr:rowOff>125095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286500" y="13113385"/>
          <a:ext cx="7937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158750</xdr:rowOff>
    </xdr:from>
    <xdr:to>
      <xdr:col>41</xdr:col>
      <xdr:colOff>101600</xdr:colOff>
      <xdr:row>77</xdr:row>
      <xdr:rowOff>90805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029450" y="129032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106680</xdr:rowOff>
    </xdr:from>
    <xdr:ext cx="528955" cy="2463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015" y="1268349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13970</xdr:rowOff>
    </xdr:from>
    <xdr:to>
      <xdr:col>36</xdr:col>
      <xdr:colOff>165100</xdr:colOff>
      <xdr:row>77</xdr:row>
      <xdr:rowOff>111760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235700" y="12926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127635</xdr:rowOff>
    </xdr:from>
    <xdr:ext cx="531495" cy="24384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215" y="1270444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5830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3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152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5946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908800" y="136594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1150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159385</xdr:rowOff>
    </xdr:from>
    <xdr:to>
      <xdr:col>55</xdr:col>
      <xdr:colOff>50800</xdr:colOff>
      <xdr:row>79</xdr:row>
      <xdr:rowOff>91440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398000" y="13239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76835</xdr:rowOff>
    </xdr:from>
    <xdr:ext cx="247015" cy="24955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480550" y="13156565"/>
          <a:ext cx="2470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135890</xdr:rowOff>
    </xdr:from>
    <xdr:to>
      <xdr:col>50</xdr:col>
      <xdr:colOff>165100</xdr:colOff>
      <xdr:row>79</xdr:row>
      <xdr:rowOff>69215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36000" y="13215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60325</xdr:rowOff>
    </xdr:from>
    <xdr:ext cx="466725" cy="2457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70900" y="1330769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97155</xdr:rowOff>
    </xdr:from>
    <xdr:to>
      <xdr:col>46</xdr:col>
      <xdr:colOff>38100</xdr:colOff>
      <xdr:row>79</xdr:row>
      <xdr:rowOff>30480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42250" y="1317688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21590</xdr:rowOff>
    </xdr:from>
    <xdr:ext cx="466725" cy="2463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7150" y="1326896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75565</xdr:rowOff>
    </xdr:from>
    <xdr:to>
      <xdr:col>41</xdr:col>
      <xdr:colOff>101600</xdr:colOff>
      <xdr:row>79</xdr:row>
      <xdr:rowOff>7620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029450" y="13155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0</xdr:rowOff>
    </xdr:from>
    <xdr:ext cx="466725" cy="24892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64350" y="1324737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149225</xdr:rowOff>
    </xdr:from>
    <xdr:to>
      <xdr:col>36</xdr:col>
      <xdr:colOff>165100</xdr:colOff>
      <xdr:row>78</xdr:row>
      <xdr:rowOff>82550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235700" y="130613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73660</xdr:rowOff>
    </xdr:from>
    <xdr:ext cx="466725" cy="2463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0600" y="131533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133985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133985</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133985</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5080</xdr:rowOff>
    </xdr:from>
    <xdr:ext cx="347345" cy="21590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200" y="145935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638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26430" y="165874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5780" cy="25336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81955" y="162604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578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81955" y="159340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5780" cy="25336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81955" y="156083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5780"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81955" y="152812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892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417820" y="149606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384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417820" y="146405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36830</xdr:rowOff>
    </xdr:from>
    <xdr:to>
      <xdr:col>54</xdr:col>
      <xdr:colOff>171450</xdr:colOff>
      <xdr:row>99</xdr:row>
      <xdr:rowOff>36195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429750" y="1512824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7360" cy="25336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9480550" y="166712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359900" y="1666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149225</xdr:rowOff>
    </xdr:from>
    <xdr:ext cx="532130" cy="24638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9480550" y="1490535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36830</xdr:rowOff>
    </xdr:from>
    <xdr:to>
      <xdr:col>55</xdr:col>
      <xdr:colOff>88900</xdr:colOff>
      <xdr:row>90</xdr:row>
      <xdr:rowOff>36830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359900" y="15128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104140</xdr:rowOff>
    </xdr:from>
    <xdr:to>
      <xdr:col>55</xdr:col>
      <xdr:colOff>0</xdr:colOff>
      <xdr:row>97</xdr:row>
      <xdr:rowOff>143510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686800" y="16391890"/>
          <a:ext cx="742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149225</xdr:rowOff>
    </xdr:from>
    <xdr:ext cx="532130" cy="25908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9480550" y="160940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126365</xdr:rowOff>
    </xdr:from>
    <xdr:to>
      <xdr:col>55</xdr:col>
      <xdr:colOff>50800</xdr:colOff>
      <xdr:row>97</xdr:row>
      <xdr:rowOff>56515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398000" y="16242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91440</xdr:rowOff>
    </xdr:from>
    <xdr:to>
      <xdr:col>50</xdr:col>
      <xdr:colOff>114300</xdr:colOff>
      <xdr:row>97</xdr:row>
      <xdr:rowOff>104140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86700" y="1637919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36000" y="1624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80010</xdr:rowOff>
    </xdr:from>
    <xdr:ext cx="53149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38515" y="16024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91440</xdr:rowOff>
    </xdr:from>
    <xdr:to>
      <xdr:col>45</xdr:col>
      <xdr:colOff>171450</xdr:colOff>
      <xdr:row>97</xdr:row>
      <xdr:rowOff>169545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080250" y="16379190"/>
          <a:ext cx="8064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42250" y="16253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83820</xdr:rowOff>
    </xdr:from>
    <xdr:ext cx="52895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44765" y="16028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169545</xdr:rowOff>
    </xdr:from>
    <xdr:to>
      <xdr:col>41</xdr:col>
      <xdr:colOff>50800</xdr:colOff>
      <xdr:row>98</xdr:row>
      <xdr:rowOff>83185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286500" y="16457295"/>
          <a:ext cx="7937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68580</xdr:rowOff>
    </xdr:from>
    <xdr:to>
      <xdr:col>41</xdr:col>
      <xdr:colOff>101600</xdr:colOff>
      <xdr:row>95</xdr:row>
      <xdr:rowOff>170180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029450" y="1601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15240</xdr:rowOff>
    </xdr:from>
    <xdr:ext cx="52895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851015" y="157886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76835</xdr:rowOff>
    </xdr:from>
    <xdr:to>
      <xdr:col>36</xdr:col>
      <xdr:colOff>165100</xdr:colOff>
      <xdr:row>96</xdr:row>
      <xdr:rowOff>6985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235700" y="160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23495</xdr:rowOff>
    </xdr:from>
    <xdr:ext cx="53149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038215" y="15796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398000" y="16379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71120</xdr:rowOff>
    </xdr:from>
    <xdr:ext cx="53213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9480550" y="16358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53340</xdr:rowOff>
    </xdr:from>
    <xdr:to>
      <xdr:col>50</xdr:col>
      <xdr:colOff>165100</xdr:colOff>
      <xdr:row>97</xdr:row>
      <xdr:rowOff>154940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3600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146050</xdr:rowOff>
    </xdr:from>
    <xdr:ext cx="531495" cy="25336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38515" y="164338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40640</xdr:rowOff>
    </xdr:from>
    <xdr:to>
      <xdr:col>46</xdr:col>
      <xdr:colOff>38100</xdr:colOff>
      <xdr:row>97</xdr:row>
      <xdr:rowOff>142240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42250" y="16328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133985</xdr:rowOff>
    </xdr:from>
    <xdr:ext cx="528955" cy="25336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44765" y="16421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118745</xdr:rowOff>
    </xdr:from>
    <xdr:to>
      <xdr:col>41</xdr:col>
      <xdr:colOff>101600</xdr:colOff>
      <xdr:row>98</xdr:row>
      <xdr:rowOff>48895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02945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40640</xdr:rowOff>
    </xdr:from>
    <xdr:ext cx="528955" cy="25336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851015" y="16499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32385</xdr:rowOff>
    </xdr:from>
    <xdr:to>
      <xdr:col>36</xdr:col>
      <xdr:colOff>165100</xdr:colOff>
      <xdr:row>98</xdr:row>
      <xdr:rowOff>133985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2357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125095</xdr:rowOff>
    </xdr:from>
    <xdr:ext cx="531495" cy="2584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038215" y="165842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133985</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3157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133985</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23645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133985</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26515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79375</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207750" y="4721860"/>
          <a:ext cx="42227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9885" cy="21590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169650" y="45351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171450</xdr:colOff>
      <xdr:row>41</xdr:row>
      <xdr:rowOff>79375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9564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133985</xdr:rowOff>
    </xdr:from>
    <xdr:to>
      <xdr:col>89</xdr:col>
      <xdr:colOff>171450</xdr:colOff>
      <xdr:row>38</xdr:row>
      <xdr:rowOff>133985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6508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162560</xdr:rowOff>
    </xdr:from>
    <xdr:ext cx="246380" cy="24384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977880" y="6369050"/>
          <a:ext cx="246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24130</xdr:rowOff>
    </xdr:from>
    <xdr:to>
      <xdr:col>89</xdr:col>
      <xdr:colOff>171450</xdr:colOff>
      <xdr:row>36</xdr:row>
      <xdr:rowOff>24130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60629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52070</xdr:rowOff>
    </xdr:from>
    <xdr:ext cx="528320" cy="24384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733405" y="592328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171450</xdr:colOff>
      <xdr:row>33</xdr:row>
      <xdr:rowOff>79375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615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28320" cy="2463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733405" y="547560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133985</xdr:rowOff>
    </xdr:from>
    <xdr:to>
      <xdr:col>89</xdr:col>
      <xdr:colOff>171450</xdr:colOff>
      <xdr:row>30</xdr:row>
      <xdr:rowOff>133985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51669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28320" cy="24384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733405" y="502793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28320" cy="24384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733405" y="458216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79375</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1207750" y="4721860"/>
          <a:ext cx="42227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82550</xdr:rowOff>
    </xdr:from>
    <xdr:to>
      <xdr:col>85</xdr:col>
      <xdr:colOff>126365</xdr:colOff>
      <xdr:row>38</xdr:row>
      <xdr:rowOff>133985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698345" y="5450840"/>
          <a:ext cx="1270" cy="1057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144780</xdr:rowOff>
    </xdr:from>
    <xdr:ext cx="249555" cy="24701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4744700" y="651891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133985</xdr:rowOff>
    </xdr:from>
    <xdr:to>
      <xdr:col>86</xdr:col>
      <xdr:colOff>25400</xdr:colOff>
      <xdr:row>38</xdr:row>
      <xdr:rowOff>133985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6508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31</xdr:row>
      <xdr:rowOff>31115</xdr:rowOff>
    </xdr:from>
    <xdr:ext cx="534670" cy="24384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4744700" y="523176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82550</xdr:rowOff>
    </xdr:from>
    <xdr:to>
      <xdr:col>86</xdr:col>
      <xdr:colOff>25400</xdr:colOff>
      <xdr:row>32</xdr:row>
      <xdr:rowOff>82550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611350" y="545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133985</xdr:rowOff>
    </xdr:from>
    <xdr:to>
      <xdr:col>85</xdr:col>
      <xdr:colOff>127000</xdr:colOff>
      <xdr:row>38</xdr:row>
      <xdr:rowOff>133985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938250" y="65081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64770</xdr:rowOff>
    </xdr:from>
    <xdr:ext cx="378460" cy="248920"/>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4744700" y="627126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42545</xdr:rowOff>
    </xdr:from>
    <xdr:to>
      <xdr:col>85</xdr:col>
      <xdr:colOff>171450</xdr:colOff>
      <xdr:row>38</xdr:row>
      <xdr:rowOff>140970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649450" y="641667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133985</xdr:rowOff>
    </xdr:from>
    <xdr:to>
      <xdr:col>81</xdr:col>
      <xdr:colOff>50800</xdr:colOff>
      <xdr:row>38</xdr:row>
      <xdr:rowOff>133985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144500" y="65081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40005</xdr:rowOff>
    </xdr:from>
    <xdr:to>
      <xdr:col>81</xdr:col>
      <xdr:colOff>101600</xdr:colOff>
      <xdr:row>38</xdr:row>
      <xdr:rowOff>137160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887450" y="6414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153670</xdr:rowOff>
    </xdr:from>
    <xdr:ext cx="466725" cy="2463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22350" y="619252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77470</xdr:rowOff>
    </xdr:from>
    <xdr:to>
      <xdr:col>76</xdr:col>
      <xdr:colOff>114300</xdr:colOff>
      <xdr:row>38</xdr:row>
      <xdr:rowOff>133985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344400" y="6451600"/>
          <a:ext cx="8001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135890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093700" y="64128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151765</xdr:rowOff>
    </xdr:from>
    <xdr:ext cx="466725" cy="2457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928600" y="619061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77470</xdr:rowOff>
    </xdr:from>
    <xdr:to>
      <xdr:col>71</xdr:col>
      <xdr:colOff>171450</xdr:colOff>
      <xdr:row>38</xdr:row>
      <xdr:rowOff>133985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1537950" y="6451600"/>
          <a:ext cx="8064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72390</xdr:rowOff>
    </xdr:from>
    <xdr:to>
      <xdr:col>72</xdr:col>
      <xdr:colOff>38100</xdr:colOff>
      <xdr:row>37</xdr:row>
      <xdr:rowOff>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299950" y="611124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20955</xdr:rowOff>
    </xdr:from>
    <xdr:ext cx="466725" cy="2457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134850" y="589216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73660</xdr:rowOff>
    </xdr:from>
    <xdr:to>
      <xdr:col>67</xdr:col>
      <xdr:colOff>101600</xdr:colOff>
      <xdr:row>37</xdr:row>
      <xdr:rowOff>5715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1487150" y="6112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22225</xdr:rowOff>
    </xdr:from>
    <xdr:ext cx="466725" cy="2463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22050" y="589343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52880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5946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766800" y="69538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9730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729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59460" cy="24955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66500" y="69538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85725</xdr:rowOff>
    </xdr:from>
    <xdr:to>
      <xdr:col>85</xdr:col>
      <xdr:colOff>171450</xdr:colOff>
      <xdr:row>39</xdr:row>
      <xdr:rowOff>17780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649450" y="64598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22225</xdr:rowOff>
    </xdr:from>
    <xdr:ext cx="249555" cy="246380"/>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4744700" y="63963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85725</xdr:rowOff>
    </xdr:from>
    <xdr:to>
      <xdr:col>81</xdr:col>
      <xdr:colOff>101600</xdr:colOff>
      <xdr:row>39</xdr:row>
      <xdr:rowOff>17780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887450" y="6459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8890</xdr:rowOff>
    </xdr:from>
    <xdr:ext cx="243840" cy="24955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832840" y="655066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85725</xdr:rowOff>
    </xdr:from>
    <xdr:to>
      <xdr:col>76</xdr:col>
      <xdr:colOff>165100</xdr:colOff>
      <xdr:row>39</xdr:row>
      <xdr:rowOff>17780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093700" y="6459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8890</xdr:rowOff>
    </xdr:from>
    <xdr:ext cx="249555" cy="24955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030200" y="65506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28575</xdr:rowOff>
    </xdr:from>
    <xdr:to>
      <xdr:col>72</xdr:col>
      <xdr:colOff>38100</xdr:colOff>
      <xdr:row>38</xdr:row>
      <xdr:rowOff>127000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299950" y="64027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117475</xdr:rowOff>
    </xdr:from>
    <xdr:ext cx="466725" cy="2463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34850" y="64916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85725</xdr:rowOff>
    </xdr:from>
    <xdr:to>
      <xdr:col>67</xdr:col>
      <xdr:colOff>101600</xdr:colOff>
      <xdr:row>39</xdr:row>
      <xdr:rowOff>17780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1487150" y="6459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8890</xdr:rowOff>
    </xdr:from>
    <xdr:ext cx="243840" cy="24955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432540" y="655066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133985</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3157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133985</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23645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133985</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26515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79375</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207750" y="8074660"/>
          <a:ext cx="42227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9885" cy="21590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69650" y="78879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171450</xdr:colOff>
      <xdr:row>61</xdr:row>
      <xdr:rowOff>79375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103092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133985</xdr:rowOff>
    </xdr:from>
    <xdr:to>
      <xdr:col>89</xdr:col>
      <xdr:colOff>171450</xdr:colOff>
      <xdr:row>54</xdr:row>
      <xdr:rowOff>133985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9190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6380" cy="24384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7880" y="9051290"/>
          <a:ext cx="246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52070</xdr:rowOff>
    </xdr:from>
    <xdr:ext cx="246380" cy="24384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977880" y="7934960"/>
          <a:ext cx="246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79375</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1207750" y="8074660"/>
          <a:ext cx="42227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133985</xdr:rowOff>
    </xdr:from>
    <xdr:to>
      <xdr:col>85</xdr:col>
      <xdr:colOff>126365</xdr:colOff>
      <xdr:row>54</xdr:row>
      <xdr:rowOff>133985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98345" y="91903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8890</xdr:rowOff>
    </xdr:from>
    <xdr:ext cx="249555" cy="24955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4744700" y="923290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133985</xdr:rowOff>
    </xdr:from>
    <xdr:to>
      <xdr:col>86</xdr:col>
      <xdr:colOff>25400</xdr:colOff>
      <xdr:row>54</xdr:row>
      <xdr:rowOff>133985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11350" y="9190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8890</xdr:rowOff>
    </xdr:from>
    <xdr:ext cx="249555" cy="24955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4744700" y="88976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133985</xdr:rowOff>
    </xdr:from>
    <xdr:to>
      <xdr:col>86</xdr:col>
      <xdr:colOff>25400</xdr:colOff>
      <xdr:row>54</xdr:row>
      <xdr:rowOff>133985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611350" y="9190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133985</xdr:rowOff>
    </xdr:from>
    <xdr:to>
      <xdr:col>85</xdr:col>
      <xdr:colOff>127000</xdr:colOff>
      <xdr:row>54</xdr:row>
      <xdr:rowOff>133985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938250" y="91903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64135</xdr:rowOff>
    </xdr:from>
    <xdr:ext cx="249555" cy="24955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4744700" y="9120505"/>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171450</xdr:colOff>
      <xdr:row>55</xdr:row>
      <xdr:rowOff>17780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649450" y="91420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133985</xdr:rowOff>
    </xdr:from>
    <xdr:to>
      <xdr:col>81</xdr:col>
      <xdr:colOff>50800</xdr:colOff>
      <xdr:row>54</xdr:row>
      <xdr:rowOff>133985</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144500" y="91903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17780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887450" y="914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8890</xdr:rowOff>
    </xdr:from>
    <xdr:ext cx="243840" cy="24955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832840" y="923290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133985</xdr:rowOff>
    </xdr:from>
    <xdr:to>
      <xdr:col>76</xdr:col>
      <xdr:colOff>114300</xdr:colOff>
      <xdr:row>54</xdr:row>
      <xdr:rowOff>133985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344400" y="91903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17780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093700" y="914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8890</xdr:rowOff>
    </xdr:from>
    <xdr:ext cx="249555" cy="24955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030200" y="923290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133985</xdr:rowOff>
    </xdr:from>
    <xdr:to>
      <xdr:col>71</xdr:col>
      <xdr:colOff>171450</xdr:colOff>
      <xdr:row>54</xdr:row>
      <xdr:rowOff>133985</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1537950" y="91903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17780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299950" y="91420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8890</xdr:rowOff>
    </xdr:from>
    <xdr:ext cx="243840" cy="24955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226290" y="923290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17780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1487150" y="914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8890</xdr:rowOff>
    </xdr:from>
    <xdr:ext cx="243840"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432540" y="923290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52880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59460"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766800" y="103066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9730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76835</xdr:rowOff>
    </xdr:from>
    <xdr:ext cx="762000" cy="24955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1729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59460" cy="2495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366500" y="103066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171450</xdr:colOff>
      <xdr:row>55</xdr:row>
      <xdr:rowOff>17780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649450" y="91420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119380</xdr:rowOff>
    </xdr:from>
    <xdr:ext cx="249555" cy="24701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4744700" y="900811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17780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887450" y="914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3840" cy="24701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832840" y="8923020"/>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17780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093700" y="914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34290</xdr:rowOff>
    </xdr:from>
    <xdr:ext cx="249555" cy="24701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030200" y="892302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17780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299950" y="91420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3840" cy="24701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226290" y="8923020"/>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17780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1487150" y="914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3840" cy="24701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432540" y="8923020"/>
          <a:ext cx="243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133985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133985</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133985</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79375</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207750" y="11427460"/>
          <a:ext cx="42227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49885" cy="21590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169650" y="112407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171450</xdr:colOff>
      <xdr:row>81</xdr:row>
      <xdr:rowOff>79375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36620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171450</xdr:colOff>
      <xdr:row>79</xdr:row>
      <xdr:rowOff>42545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289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6380" cy="24701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77880" y="131508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5080</xdr:rowOff>
    </xdr:from>
    <xdr:to>
      <xdr:col>89</xdr:col>
      <xdr:colOff>171450</xdr:colOff>
      <xdr:row>77</xdr:row>
      <xdr:rowOff>5080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9171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8320" cy="24701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405" y="1277874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133985</xdr:rowOff>
    </xdr:from>
    <xdr:to>
      <xdr:col>89</xdr:col>
      <xdr:colOff>171450</xdr:colOff>
      <xdr:row>74</xdr:row>
      <xdr:rowOff>133985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543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8320" cy="24384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405" y="124040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97155</xdr:rowOff>
    </xdr:from>
    <xdr:to>
      <xdr:col>89</xdr:col>
      <xdr:colOff>171450</xdr:colOff>
      <xdr:row>72</xdr:row>
      <xdr:rowOff>97155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21710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8320" cy="2444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405" y="1203261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60325</xdr:rowOff>
    </xdr:from>
    <xdr:to>
      <xdr:col>89</xdr:col>
      <xdr:colOff>171450</xdr:colOff>
      <xdr:row>70</xdr:row>
      <xdr:rowOff>60325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798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88900</xdr:rowOff>
    </xdr:from>
    <xdr:ext cx="595630" cy="24447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16598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4384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270" y="112877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79375</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1207750" y="11427460"/>
          <a:ext cx="42227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70485</xdr:rowOff>
    </xdr:from>
    <xdr:to>
      <xdr:col>85</xdr:col>
      <xdr:colOff>126365</xdr:colOff>
      <xdr:row>78</xdr:row>
      <xdr:rowOff>80010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698345" y="1180909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83185</xdr:rowOff>
    </xdr:from>
    <xdr:ext cx="534670" cy="246380"/>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4744700" y="1316291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80010</xdr:rowOff>
    </xdr:from>
    <xdr:to>
      <xdr:col>86</xdr:col>
      <xdr:colOff>25400</xdr:colOff>
      <xdr:row>78</xdr:row>
      <xdr:rowOff>80010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3159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18415</xdr:rowOff>
    </xdr:from>
    <xdr:ext cx="598805" cy="24384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4744700" y="1158938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70485</xdr:rowOff>
    </xdr:from>
    <xdr:to>
      <xdr:col>86</xdr:col>
      <xdr:colOff>25400</xdr:colOff>
      <xdr:row>70</xdr:row>
      <xdr:rowOff>70485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1809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128270</xdr:rowOff>
    </xdr:from>
    <xdr:to>
      <xdr:col>85</xdr:col>
      <xdr:colOff>127000</xdr:colOff>
      <xdr:row>77</xdr:row>
      <xdr:rowOff>140970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938250" y="1304036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75565</xdr:rowOff>
    </xdr:from>
    <xdr:ext cx="534670" cy="248920"/>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4744700" y="1265237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53340</xdr:rowOff>
    </xdr:from>
    <xdr:to>
      <xdr:col>85</xdr:col>
      <xdr:colOff>171450</xdr:colOff>
      <xdr:row>76</xdr:row>
      <xdr:rowOff>151130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649450" y="127977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124460</xdr:rowOff>
    </xdr:from>
    <xdr:to>
      <xdr:col>81</xdr:col>
      <xdr:colOff>50800</xdr:colOff>
      <xdr:row>77</xdr:row>
      <xdr:rowOff>128270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144500" y="1303655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46990</xdr:rowOff>
    </xdr:from>
    <xdr:to>
      <xdr:col>81</xdr:col>
      <xdr:colOff>101600</xdr:colOff>
      <xdr:row>76</xdr:row>
      <xdr:rowOff>144780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887450" y="1279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160655</xdr:rowOff>
    </xdr:from>
    <xdr:ext cx="528955" cy="24384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709015" y="1256982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124460</xdr:rowOff>
    </xdr:from>
    <xdr:to>
      <xdr:col>76</xdr:col>
      <xdr:colOff>114300</xdr:colOff>
      <xdr:row>77</xdr:row>
      <xdr:rowOff>124460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344400" y="130365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50800</xdr:rowOff>
    </xdr:from>
    <xdr:to>
      <xdr:col>76</xdr:col>
      <xdr:colOff>165100</xdr:colOff>
      <xdr:row>76</xdr:row>
      <xdr:rowOff>148590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093700" y="1279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165100</xdr:rowOff>
    </xdr:from>
    <xdr:ext cx="531495" cy="24701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896215" y="1257427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108585</xdr:rowOff>
    </xdr:from>
    <xdr:to>
      <xdr:col>71</xdr:col>
      <xdr:colOff>171450</xdr:colOff>
      <xdr:row>77</xdr:row>
      <xdr:rowOff>124460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1537950" y="1302067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148590</xdr:rowOff>
    </xdr:from>
    <xdr:to>
      <xdr:col>72</xdr:col>
      <xdr:colOff>38100</xdr:colOff>
      <xdr:row>75</xdr:row>
      <xdr:rowOff>81280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299950" y="125577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96520</xdr:rowOff>
    </xdr:from>
    <xdr:ext cx="528955" cy="2457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02465" y="12338050"/>
          <a:ext cx="5289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151765</xdr:rowOff>
    </xdr:from>
    <xdr:to>
      <xdr:col>67</xdr:col>
      <xdr:colOff>101600</xdr:colOff>
      <xdr:row>75</xdr:row>
      <xdr:rowOff>85090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1487150" y="12560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100330</xdr:rowOff>
    </xdr:from>
    <xdr:ext cx="528955" cy="24955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08715" y="123418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52880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59460" cy="24955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66800" y="136594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9730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76835</xdr:rowOff>
    </xdr:from>
    <xdr:ext cx="762000"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729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59460" cy="24955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66500" y="136594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92075</xdr:rowOff>
    </xdr:from>
    <xdr:to>
      <xdr:col>85</xdr:col>
      <xdr:colOff>171450</xdr:colOff>
      <xdr:row>78</xdr:row>
      <xdr:rowOff>24765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649450" y="1300416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10160</xdr:rowOff>
    </xdr:from>
    <xdr:ext cx="534670" cy="246380"/>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4744700" y="129222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80010</xdr:rowOff>
    </xdr:from>
    <xdr:to>
      <xdr:col>81</xdr:col>
      <xdr:colOff>101600</xdr:colOff>
      <xdr:row>78</xdr:row>
      <xdr:rowOff>12700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887450" y="129921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3810</xdr:rowOff>
    </xdr:from>
    <xdr:ext cx="528955" cy="24955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09015" y="130835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74930</xdr:rowOff>
    </xdr:from>
    <xdr:to>
      <xdr:col>76</xdr:col>
      <xdr:colOff>165100</xdr:colOff>
      <xdr:row>78</xdr:row>
      <xdr:rowOff>6985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093700" y="12987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164465</xdr:rowOff>
    </xdr:from>
    <xdr:ext cx="531495" cy="2463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896215" y="130765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74930</xdr:rowOff>
    </xdr:from>
    <xdr:to>
      <xdr:col>72</xdr:col>
      <xdr:colOff>38100</xdr:colOff>
      <xdr:row>78</xdr:row>
      <xdr:rowOff>6985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299950" y="12987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164465</xdr:rowOff>
    </xdr:from>
    <xdr:ext cx="528955" cy="2463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02465" y="130765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59690</xdr:rowOff>
    </xdr:from>
    <xdr:to>
      <xdr:col>67</xdr:col>
      <xdr:colOff>101600</xdr:colOff>
      <xdr:row>77</xdr:row>
      <xdr:rowOff>157480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1487150" y="12971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148590</xdr:rowOff>
    </xdr:from>
    <xdr:ext cx="528955" cy="24384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308715" y="1306068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133985</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3157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133985</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645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133985</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6515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5080</xdr:rowOff>
    </xdr:from>
    <xdr:ext cx="349885" cy="21590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169650" y="145935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336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977880" y="1645666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28320" cy="25336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733405" y="1599946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336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270" y="15542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162560</xdr:rowOff>
    </xdr:from>
    <xdr:ext cx="595630" cy="24955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50863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384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270" y="1464056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3810</xdr:rowOff>
    </xdr:from>
    <xdr:to>
      <xdr:col>85</xdr:col>
      <xdr:colOff>126365</xdr:colOff>
      <xdr:row>98</xdr:row>
      <xdr:rowOff>137160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698345" y="1509522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140970</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744700" y="1660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137160</xdr:rowOff>
    </xdr:from>
    <xdr:to>
      <xdr:col>86</xdr:col>
      <xdr:colOff>25400</xdr:colOff>
      <xdr:row>98</xdr:row>
      <xdr:rowOff>137160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659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116840</xdr:rowOff>
    </xdr:from>
    <xdr:ext cx="598805" cy="24701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744700" y="1487297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3810</xdr:rowOff>
    </xdr:from>
    <xdr:to>
      <xdr:col>86</xdr:col>
      <xdr:colOff>25400</xdr:colOff>
      <xdr:row>90</xdr:row>
      <xdr:rowOff>3810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611350" y="15095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120650</xdr:rowOff>
    </xdr:from>
    <xdr:to>
      <xdr:col>85</xdr:col>
      <xdr:colOff>127000</xdr:colOff>
      <xdr:row>97</xdr:row>
      <xdr:rowOff>156210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938250" y="1640840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107315</xdr:rowOff>
    </xdr:from>
    <xdr:ext cx="534670" cy="25908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171450</xdr:colOff>
      <xdr:row>98</xdr:row>
      <xdr:rowOff>14605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120650</xdr:rowOff>
    </xdr:from>
    <xdr:to>
      <xdr:col>81</xdr:col>
      <xdr:colOff>50800</xdr:colOff>
      <xdr:row>98</xdr:row>
      <xdr:rowOff>23495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144500" y="1640840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98</xdr:row>
      <xdr:rowOff>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88745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2895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709015" y="16450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23495</xdr:rowOff>
    </xdr:from>
    <xdr:to>
      <xdr:col>76</xdr:col>
      <xdr:colOff>114300</xdr:colOff>
      <xdr:row>98</xdr:row>
      <xdr:rowOff>72390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344400" y="16482695"/>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52705</xdr:rowOff>
    </xdr:from>
    <xdr:to>
      <xdr:col>76</xdr:col>
      <xdr:colOff>165100</xdr:colOff>
      <xdr:row>97</xdr:row>
      <xdr:rowOff>154940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093700" y="16340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170815</xdr:rowOff>
    </xdr:from>
    <xdr:ext cx="531495" cy="2584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896215" y="161156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59055</xdr:rowOff>
    </xdr:from>
    <xdr:to>
      <xdr:col>71</xdr:col>
      <xdr:colOff>171450</xdr:colOff>
      <xdr:row>98</xdr:row>
      <xdr:rowOff>72390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1537950" y="1651825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115570</xdr:rowOff>
    </xdr:from>
    <xdr:to>
      <xdr:col>72</xdr:col>
      <xdr:colOff>38100</xdr:colOff>
      <xdr:row>98</xdr:row>
      <xdr:rowOff>45720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299950" y="1640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62230</xdr:rowOff>
    </xdr:from>
    <xdr:ext cx="52895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465" y="161785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127635</xdr:rowOff>
    </xdr:from>
    <xdr:to>
      <xdr:col>67</xdr:col>
      <xdr:colOff>101600</xdr:colOff>
      <xdr:row>98</xdr:row>
      <xdr:rowOff>57785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487150" y="1641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74930</xdr:rowOff>
    </xdr:from>
    <xdr:ext cx="528955" cy="25336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715" y="16191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105410</xdr:rowOff>
    </xdr:from>
    <xdr:to>
      <xdr:col>85</xdr:col>
      <xdr:colOff>171450</xdr:colOff>
      <xdr:row>98</xdr:row>
      <xdr:rowOff>35560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649450" y="163931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83820</xdr:rowOff>
    </xdr:from>
    <xdr:ext cx="534670" cy="25908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744700" y="1637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69215</xdr:rowOff>
    </xdr:from>
    <xdr:to>
      <xdr:col>81</xdr:col>
      <xdr:colOff>101600</xdr:colOff>
      <xdr:row>97</xdr:row>
      <xdr:rowOff>170815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88745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15875</xdr:rowOff>
    </xdr:from>
    <xdr:ext cx="52895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09015" y="161321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144145</xdr:rowOff>
    </xdr:from>
    <xdr:to>
      <xdr:col>76</xdr:col>
      <xdr:colOff>165100</xdr:colOff>
      <xdr:row>98</xdr:row>
      <xdr:rowOff>74930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0937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65405</xdr:rowOff>
    </xdr:from>
    <xdr:ext cx="531495" cy="25336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896215" y="165246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21590</xdr:rowOff>
    </xdr:from>
    <xdr:to>
      <xdr:col>72</xdr:col>
      <xdr:colOff>38100</xdr:colOff>
      <xdr:row>98</xdr:row>
      <xdr:rowOff>123190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299950" y="16480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114300</xdr:rowOff>
    </xdr:from>
    <xdr:ext cx="46672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34850" y="16573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8255</xdr:rowOff>
    </xdr:from>
    <xdr:to>
      <xdr:col>67</xdr:col>
      <xdr:colOff>101600</xdr:colOff>
      <xdr:row>98</xdr:row>
      <xdr:rowOff>109855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48715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100965</xdr:rowOff>
    </xdr:from>
    <xdr:ext cx="466725" cy="25336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22050" y="1656016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133985</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133985</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133985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79375</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47218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7345" cy="21590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440150" y="45351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956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584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6380" cy="24701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248380" y="64452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5080</xdr:rowOff>
    </xdr:from>
    <xdr:to>
      <xdr:col>120</xdr:col>
      <xdr:colOff>114300</xdr:colOff>
      <xdr:row>37</xdr:row>
      <xdr:rowOff>5080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211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1645" cy="24701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048990" y="6073140"/>
          <a:ext cx="4616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133985</xdr:rowOff>
    </xdr:from>
    <xdr:to>
      <xdr:col>120</xdr:col>
      <xdr:colOff>114300</xdr:colOff>
      <xdr:row>34</xdr:row>
      <xdr:rowOff>133985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837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162560</xdr:rowOff>
    </xdr:from>
    <xdr:ext cx="461645" cy="24384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048990" y="5698490"/>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97155</xdr:rowOff>
    </xdr:from>
    <xdr:to>
      <xdr:col>120</xdr:col>
      <xdr:colOff>114300</xdr:colOff>
      <xdr:row>32</xdr:row>
      <xdr:rowOff>97155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5465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126365</xdr:rowOff>
    </xdr:from>
    <xdr:ext cx="461645" cy="24447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048990" y="5327015"/>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88900</xdr:rowOff>
    </xdr:from>
    <xdr:ext cx="528320" cy="2444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4855" y="49542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28320" cy="24384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4855" y="458216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79375</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6459200" y="47218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98425</xdr:rowOff>
    </xdr:from>
    <xdr:to>
      <xdr:col>116</xdr:col>
      <xdr:colOff>62865</xdr:colOff>
      <xdr:row>39</xdr:row>
      <xdr:rowOff>42545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949795" y="513143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45720</xdr:rowOff>
    </xdr:from>
    <xdr:ext cx="249555" cy="24955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0002500" y="65874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881850" y="6584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47625</xdr:rowOff>
    </xdr:from>
    <xdr:ext cx="534670" cy="24701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0002500" y="49129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98425</xdr:rowOff>
    </xdr:from>
    <xdr:to>
      <xdr:col>116</xdr:col>
      <xdr:colOff>152400</xdr:colOff>
      <xdr:row>30</xdr:row>
      <xdr:rowOff>98425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5131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38735</xdr:rowOff>
    </xdr:from>
    <xdr:to>
      <xdr:col>116</xdr:col>
      <xdr:colOff>63500</xdr:colOff>
      <xdr:row>39</xdr:row>
      <xdr:rowOff>42545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202400" y="658050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27305</xdr:rowOff>
    </xdr:from>
    <xdr:ext cx="469900" cy="246380"/>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0002500" y="623379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5080</xdr:rowOff>
    </xdr:from>
    <xdr:to>
      <xdr:col>116</xdr:col>
      <xdr:colOff>114300</xdr:colOff>
      <xdr:row>38</xdr:row>
      <xdr:rowOff>104140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900900" y="6379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171450</xdr:colOff>
      <xdr:row>39</xdr:row>
      <xdr:rowOff>42545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395950" y="65843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3810</xdr:rowOff>
    </xdr:from>
    <xdr:to>
      <xdr:col>112</xdr:col>
      <xdr:colOff>38100</xdr:colOff>
      <xdr:row>38</xdr:row>
      <xdr:rowOff>101600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157950" y="63779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117475</xdr:rowOff>
    </xdr:from>
    <xdr:ext cx="466725" cy="2463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992850" y="61563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42545</xdr:rowOff>
    </xdr:from>
    <xdr:to>
      <xdr:col>107</xdr:col>
      <xdr:colOff>50800</xdr:colOff>
      <xdr:row>39</xdr:row>
      <xdr:rowOff>42545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7602200" y="6584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156210</xdr:rowOff>
    </xdr:from>
    <xdr:to>
      <xdr:col>107</xdr:col>
      <xdr:colOff>101600</xdr:colOff>
      <xdr:row>38</xdr:row>
      <xdr:rowOff>88900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345150" y="63627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104775</xdr:rowOff>
    </xdr:from>
    <xdr:ext cx="466725" cy="2463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180050" y="61436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42545</xdr:rowOff>
    </xdr:from>
    <xdr:to>
      <xdr:col>102</xdr:col>
      <xdr:colOff>114300</xdr:colOff>
      <xdr:row>39</xdr:row>
      <xdr:rowOff>42545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6802100" y="65843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163195</xdr:rowOff>
    </xdr:from>
    <xdr:to>
      <xdr:col>102</xdr:col>
      <xdr:colOff>165100</xdr:colOff>
      <xdr:row>36</xdr:row>
      <xdr:rowOff>95250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551400" y="603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111760</xdr:rowOff>
    </xdr:from>
    <xdr:ext cx="466725" cy="24892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386300" y="581533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33655</xdr:rowOff>
    </xdr:from>
    <xdr:to>
      <xdr:col>98</xdr:col>
      <xdr:colOff>38100</xdr:colOff>
      <xdr:row>37</xdr:row>
      <xdr:rowOff>130810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6757650" y="624014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147320</xdr:rowOff>
    </xdr:from>
    <xdr:ext cx="466725" cy="24701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6592550" y="601853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7802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76835</xdr:rowOff>
    </xdr:from>
    <xdr:ext cx="762000" cy="24955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309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5946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24500" y="69538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4307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76835</xdr:rowOff>
    </xdr:from>
    <xdr:ext cx="762000" cy="24955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6306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154305</xdr:rowOff>
    </xdr:from>
    <xdr:to>
      <xdr:col>116</xdr:col>
      <xdr:colOff>114300</xdr:colOff>
      <xdr:row>39</xdr:row>
      <xdr:rowOff>86995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900900" y="65284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72390</xdr:rowOff>
    </xdr:from>
    <xdr:ext cx="313690" cy="24638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0002500" y="6446520"/>
          <a:ext cx="3136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159385</xdr:rowOff>
    </xdr:from>
    <xdr:to>
      <xdr:col>112</xdr:col>
      <xdr:colOff>38100</xdr:colOff>
      <xdr:row>39</xdr:row>
      <xdr:rowOff>91440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157950" y="6533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82550</xdr:rowOff>
    </xdr:from>
    <xdr:ext cx="243840" cy="2463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084290" y="6624320"/>
          <a:ext cx="2438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159385</xdr:rowOff>
    </xdr:from>
    <xdr:to>
      <xdr:col>107</xdr:col>
      <xdr:colOff>101600</xdr:colOff>
      <xdr:row>39</xdr:row>
      <xdr:rowOff>91440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345150" y="653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82550</xdr:rowOff>
    </xdr:from>
    <xdr:ext cx="243840" cy="2463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90540" y="6624320"/>
          <a:ext cx="2438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159385</xdr:rowOff>
    </xdr:from>
    <xdr:to>
      <xdr:col>102</xdr:col>
      <xdr:colOff>165100</xdr:colOff>
      <xdr:row>39</xdr:row>
      <xdr:rowOff>91440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551400" y="653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82550</xdr:rowOff>
    </xdr:from>
    <xdr:ext cx="249555" cy="2463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487900" y="662432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91440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6757650" y="6533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82550</xdr:rowOff>
    </xdr:from>
    <xdr:ext cx="243840" cy="2463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683990" y="6624320"/>
          <a:ext cx="2438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133985</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5862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133985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4879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133985</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5166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79375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80746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7345" cy="21590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440150" y="78879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1030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6380" cy="24701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248380" y="9798050"/>
          <a:ext cx="246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5080</xdr:rowOff>
    </xdr:from>
    <xdr:to>
      <xdr:col>120</xdr:col>
      <xdr:colOff>114300</xdr:colOff>
      <xdr:row>57</xdr:row>
      <xdr:rowOff>5080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564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28320" cy="24701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84855" y="942594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133985</xdr:rowOff>
    </xdr:from>
    <xdr:to>
      <xdr:col>120</xdr:col>
      <xdr:colOff>114300</xdr:colOff>
      <xdr:row>54</xdr:row>
      <xdr:rowOff>133985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190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162560</xdr:rowOff>
    </xdr:from>
    <xdr:ext cx="528320" cy="24384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0512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97155</xdr:rowOff>
    </xdr:from>
    <xdr:to>
      <xdr:col>120</xdr:col>
      <xdr:colOff>114300</xdr:colOff>
      <xdr:row>52</xdr:row>
      <xdr:rowOff>97155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8818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126365</xdr:rowOff>
    </xdr:from>
    <xdr:ext cx="528320" cy="24447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867981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28320" cy="24447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3070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52070</xdr:rowOff>
    </xdr:from>
    <xdr:ext cx="528320" cy="24384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793496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79375</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459200" y="80746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118110</xdr:rowOff>
    </xdr:from>
    <xdr:to>
      <xdr:col>116</xdr:col>
      <xdr:colOff>62865</xdr:colOff>
      <xdr:row>59</xdr:row>
      <xdr:rowOff>42545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949795" y="8336280"/>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45720</xdr:rowOff>
    </xdr:from>
    <xdr:ext cx="249555" cy="24955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0002500" y="99402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881850" y="9937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67310</xdr:rowOff>
    </xdr:from>
    <xdr:ext cx="534670" cy="24701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0002500" y="811784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118110</xdr:rowOff>
    </xdr:from>
    <xdr:to>
      <xdr:col>116</xdr:col>
      <xdr:colOff>152400</xdr:colOff>
      <xdr:row>49</xdr:row>
      <xdr:rowOff>118110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8336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42545</xdr:rowOff>
    </xdr:from>
    <xdr:to>
      <xdr:col>116</xdr:col>
      <xdr:colOff>63500</xdr:colOff>
      <xdr:row>59</xdr:row>
      <xdr:rowOff>42545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202400" y="993711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101600</xdr:rowOff>
    </xdr:from>
    <xdr:ext cx="469900" cy="24955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0002500" y="966089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80010</xdr:rowOff>
    </xdr:from>
    <xdr:to>
      <xdr:col>116</xdr:col>
      <xdr:colOff>114300</xdr:colOff>
      <xdr:row>59</xdr:row>
      <xdr:rowOff>12700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900900" y="98069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171450</xdr:colOff>
      <xdr:row>59</xdr:row>
      <xdr:rowOff>42545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395950" y="99371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15875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157950" y="98094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31750</xdr:rowOff>
    </xdr:from>
    <xdr:ext cx="466725" cy="24701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92850" y="959104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602200" y="99371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75565</xdr:rowOff>
    </xdr:from>
    <xdr:to>
      <xdr:col>107</xdr:col>
      <xdr:colOff>101600</xdr:colOff>
      <xdr:row>59</xdr:row>
      <xdr:rowOff>7620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345150" y="9802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24130</xdr:rowOff>
    </xdr:from>
    <xdr:ext cx="466725" cy="24701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180050" y="958342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42545</xdr:rowOff>
    </xdr:from>
    <xdr:to>
      <xdr:col>102</xdr:col>
      <xdr:colOff>114300</xdr:colOff>
      <xdr:row>59</xdr:row>
      <xdr:rowOff>42545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6802100" y="99371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120015</xdr:rowOff>
    </xdr:from>
    <xdr:to>
      <xdr:col>102</xdr:col>
      <xdr:colOff>165100</xdr:colOff>
      <xdr:row>58</xdr:row>
      <xdr:rowOff>52705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551400" y="96793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69215</xdr:rowOff>
    </xdr:from>
    <xdr:ext cx="466725" cy="24701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386300" y="946086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128270</xdr:rowOff>
    </xdr:from>
    <xdr:to>
      <xdr:col>98</xdr:col>
      <xdr:colOff>38100</xdr:colOff>
      <xdr:row>58</xdr:row>
      <xdr:rowOff>60960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757650" y="96875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77470</xdr:rowOff>
    </xdr:from>
    <xdr:ext cx="466725" cy="24955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592550" y="94691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7802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76835</xdr:rowOff>
    </xdr:from>
    <xdr:ext cx="762000" cy="24955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309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59460" cy="24955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24500" y="103066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4307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306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159385</xdr:rowOff>
    </xdr:from>
    <xdr:to>
      <xdr:col>116</xdr:col>
      <xdr:colOff>114300</xdr:colOff>
      <xdr:row>59</xdr:row>
      <xdr:rowOff>91440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900900" y="9886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76835</xdr:rowOff>
    </xdr:from>
    <xdr:ext cx="249555" cy="24955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0002500" y="98037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159385</xdr:rowOff>
    </xdr:from>
    <xdr:to>
      <xdr:col>112</xdr:col>
      <xdr:colOff>38100</xdr:colOff>
      <xdr:row>59</xdr:row>
      <xdr:rowOff>91440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157950" y="988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82550</xdr:rowOff>
    </xdr:from>
    <xdr:ext cx="243840" cy="2463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84290" y="9977120"/>
          <a:ext cx="2438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159385</xdr:rowOff>
    </xdr:from>
    <xdr:to>
      <xdr:col>107</xdr:col>
      <xdr:colOff>101600</xdr:colOff>
      <xdr:row>59</xdr:row>
      <xdr:rowOff>91440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345150" y="9886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82550</xdr:rowOff>
    </xdr:from>
    <xdr:ext cx="243840" cy="2463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90540" y="9977120"/>
          <a:ext cx="2438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159385</xdr:rowOff>
    </xdr:from>
    <xdr:to>
      <xdr:col>102</xdr:col>
      <xdr:colOff>165100</xdr:colOff>
      <xdr:row>59</xdr:row>
      <xdr:rowOff>91440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551400" y="9886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82550</xdr:rowOff>
    </xdr:from>
    <xdr:ext cx="249555" cy="2463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487900" y="997712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159385</xdr:rowOff>
    </xdr:from>
    <xdr:to>
      <xdr:col>98</xdr:col>
      <xdr:colOff>38100</xdr:colOff>
      <xdr:row>59</xdr:row>
      <xdr:rowOff>91440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757650" y="988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82550</xdr:rowOff>
    </xdr:from>
    <xdr:ext cx="243840" cy="2463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683990" y="9977120"/>
          <a:ext cx="2438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133985</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5862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133985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4879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133985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5166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79375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14274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5080</xdr:rowOff>
    </xdr:from>
    <xdr:ext cx="347345" cy="21590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440150" y="112407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3662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107315</xdr:rowOff>
    </xdr:from>
    <xdr:ext cx="528320" cy="2463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4855" y="1352232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94615</xdr:rowOff>
    </xdr:from>
    <xdr:to>
      <xdr:col>120</xdr:col>
      <xdr:colOff>114300</xdr:colOff>
      <xdr:row>79</xdr:row>
      <xdr:rowOff>94615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3419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123825</xdr:rowOff>
    </xdr:from>
    <xdr:ext cx="528320" cy="24447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4855" y="1320355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110490</xdr:rowOff>
    </xdr:from>
    <xdr:to>
      <xdr:col>120</xdr:col>
      <xdr:colOff>114300</xdr:colOff>
      <xdr:row>77</xdr:row>
      <xdr:rowOff>110490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022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137795</xdr:rowOff>
    </xdr:from>
    <xdr:ext cx="528320" cy="24892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4855" y="1288224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127000</xdr:rowOff>
    </xdr:from>
    <xdr:to>
      <xdr:col>120</xdr:col>
      <xdr:colOff>114300</xdr:colOff>
      <xdr:row>75</xdr:row>
      <xdr:rowOff>127000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703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154305</xdr:rowOff>
    </xdr:from>
    <xdr:ext cx="528320" cy="24701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4855" y="1256347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142240</xdr:rowOff>
    </xdr:from>
    <xdr:to>
      <xdr:col>120</xdr:col>
      <xdr:colOff>114300</xdr:colOff>
      <xdr:row>73</xdr:row>
      <xdr:rowOff>142240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383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5080</xdr:rowOff>
    </xdr:from>
    <xdr:ext cx="528320" cy="24892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4855" y="1224661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158750</xdr:rowOff>
    </xdr:from>
    <xdr:to>
      <xdr:col>120</xdr:col>
      <xdr:colOff>114300</xdr:colOff>
      <xdr:row>71</xdr:row>
      <xdr:rowOff>158750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20955</xdr:rowOff>
    </xdr:from>
    <xdr:ext cx="528320" cy="2457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4855" y="1192720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7620</xdr:rowOff>
    </xdr:from>
    <xdr:to>
      <xdr:col>120</xdr:col>
      <xdr:colOff>114300</xdr:colOff>
      <xdr:row>70</xdr:row>
      <xdr:rowOff>7620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746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36830</xdr:rowOff>
    </xdr:from>
    <xdr:ext cx="528320" cy="24701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84855" y="1160780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52070</xdr:rowOff>
    </xdr:from>
    <xdr:ext cx="528320" cy="24384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4855" y="1128776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79375</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459200" y="114274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140335</xdr:rowOff>
    </xdr:from>
    <xdr:to>
      <xdr:col>116</xdr:col>
      <xdr:colOff>62865</xdr:colOff>
      <xdr:row>79</xdr:row>
      <xdr:rowOff>119380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949795" y="1187894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123825</xdr:rowOff>
    </xdr:from>
    <xdr:ext cx="534670" cy="24447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002500" y="133711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119380</xdr:rowOff>
    </xdr:from>
    <xdr:to>
      <xdr:col>116</xdr:col>
      <xdr:colOff>152400</xdr:colOff>
      <xdr:row>79</xdr:row>
      <xdr:rowOff>119380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3366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88900</xdr:rowOff>
    </xdr:from>
    <xdr:ext cx="534670" cy="24447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002500" y="116598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140335</xdr:rowOff>
    </xdr:from>
    <xdr:to>
      <xdr:col>116</xdr:col>
      <xdr:colOff>152400</xdr:colOff>
      <xdr:row>70</xdr:row>
      <xdr:rowOff>140335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1878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75</xdr:row>
      <xdr:rowOff>38735</xdr:rowOff>
    </xdr:from>
    <xdr:to>
      <xdr:col>116</xdr:col>
      <xdr:colOff>63500</xdr:colOff>
      <xdr:row>75</xdr:row>
      <xdr:rowOff>59055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202400" y="1261554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97155</xdr:rowOff>
    </xdr:from>
    <xdr:ext cx="534670" cy="24955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002500" y="1267396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118110</xdr:rowOff>
    </xdr:from>
    <xdr:to>
      <xdr:col>116</xdr:col>
      <xdr:colOff>114300</xdr:colOff>
      <xdr:row>76</xdr:row>
      <xdr:rowOff>50800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900900" y="12694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59055</xdr:rowOff>
    </xdr:from>
    <xdr:to>
      <xdr:col>111</xdr:col>
      <xdr:colOff>171450</xdr:colOff>
      <xdr:row>76</xdr:row>
      <xdr:rowOff>42545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395950" y="12635865"/>
          <a:ext cx="80645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18415</xdr:rowOff>
    </xdr:from>
    <xdr:to>
      <xdr:col>112</xdr:col>
      <xdr:colOff>38100</xdr:colOff>
      <xdr:row>76</xdr:row>
      <xdr:rowOff>116205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157950" y="127628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107950</xdr:rowOff>
    </xdr:from>
    <xdr:ext cx="528955" cy="2463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960465" y="1285240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42545</xdr:rowOff>
    </xdr:from>
    <xdr:to>
      <xdr:col>107</xdr:col>
      <xdr:colOff>50800</xdr:colOff>
      <xdr:row>76</xdr:row>
      <xdr:rowOff>76200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602200" y="1278699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46990</xdr:rowOff>
    </xdr:from>
    <xdr:to>
      <xdr:col>107</xdr:col>
      <xdr:colOff>101600</xdr:colOff>
      <xdr:row>76</xdr:row>
      <xdr:rowOff>144780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345150" y="1279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135890</xdr:rowOff>
    </xdr:from>
    <xdr:ext cx="528955" cy="24955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66715" y="128803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96520</xdr:rowOff>
    </xdr:from>
    <xdr:to>
      <xdr:col>102</xdr:col>
      <xdr:colOff>114300</xdr:colOff>
      <xdr:row>76</xdr:row>
      <xdr:rowOff>76200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6802100" y="12673330"/>
          <a:ext cx="8001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159385</xdr:rowOff>
    </xdr:from>
    <xdr:to>
      <xdr:col>102</xdr:col>
      <xdr:colOff>165100</xdr:colOff>
      <xdr:row>75</xdr:row>
      <xdr:rowOff>91440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551400" y="12568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107315</xdr:rowOff>
    </xdr:from>
    <xdr:ext cx="531495" cy="2463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3915" y="1234884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137795</xdr:rowOff>
    </xdr:from>
    <xdr:to>
      <xdr:col>98</xdr:col>
      <xdr:colOff>38100</xdr:colOff>
      <xdr:row>74</xdr:row>
      <xdr:rowOff>71755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6757650" y="12379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86995</xdr:rowOff>
    </xdr:from>
    <xdr:ext cx="528955" cy="24384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165" y="1216088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7802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76835</xdr:rowOff>
    </xdr:from>
    <xdr:ext cx="762000"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0309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59460" cy="24955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24500" y="1365948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4307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76835</xdr:rowOff>
    </xdr:from>
    <xdr:ext cx="762000" cy="24955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6306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154940</xdr:rowOff>
    </xdr:from>
    <xdr:to>
      <xdr:col>116</xdr:col>
      <xdr:colOff>114300</xdr:colOff>
      <xdr:row>75</xdr:row>
      <xdr:rowOff>87630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900900" y="125641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12065</xdr:rowOff>
    </xdr:from>
    <xdr:ext cx="534670" cy="24701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002500" y="1242123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10160</xdr:rowOff>
    </xdr:from>
    <xdr:to>
      <xdr:col>112</xdr:col>
      <xdr:colOff>38100</xdr:colOff>
      <xdr:row>75</xdr:row>
      <xdr:rowOff>107950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157950" y="1258697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124460</xdr:rowOff>
    </xdr:from>
    <xdr:ext cx="528955" cy="24447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960465" y="1236599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160020</xdr:rowOff>
    </xdr:from>
    <xdr:to>
      <xdr:col>107</xdr:col>
      <xdr:colOff>101600</xdr:colOff>
      <xdr:row>76</xdr:row>
      <xdr:rowOff>92075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345150" y="12736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107950</xdr:rowOff>
    </xdr:from>
    <xdr:ext cx="528955" cy="2463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166715" y="1251712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27305</xdr:rowOff>
    </xdr:from>
    <xdr:to>
      <xdr:col>102</xdr:col>
      <xdr:colOff>165100</xdr:colOff>
      <xdr:row>76</xdr:row>
      <xdr:rowOff>125730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551400" y="127717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116840</xdr:rowOff>
    </xdr:from>
    <xdr:ext cx="531495" cy="2457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353915" y="1286129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48260</xdr:rowOff>
    </xdr:from>
    <xdr:to>
      <xdr:col>98</xdr:col>
      <xdr:colOff>38100</xdr:colOff>
      <xdr:row>75</xdr:row>
      <xdr:rowOff>146050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6757650" y="1262507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137160</xdr:rowOff>
    </xdr:from>
    <xdr:ext cx="528955" cy="24892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560165" y="1271397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133985</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133985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133985</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5080</xdr:rowOff>
    </xdr:from>
    <xdr:ext cx="347345" cy="21590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440150" y="14593570"/>
          <a:ext cx="34734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336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380" y="1577086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52070</xdr:rowOff>
    </xdr:from>
    <xdr:ext cx="246380" cy="24384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380" y="14640560"/>
          <a:ext cx="246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2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54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9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24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842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29054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839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歳出決算総額は、住民一人当たり約420,000円となっている。</a:t>
          </a:r>
        </a:p>
        <a:p>
          <a:r>
            <a:rPr kumimoji="1" lang="ja-JP" altLang="en-US" sz="900">
              <a:solidFill>
                <a:sysClr val="windowText" lastClr="000000"/>
              </a:solidFill>
              <a:latin typeface="ＭＳ Ｐゴシック"/>
              <a:ea typeface="ＭＳ Ｐゴシック"/>
            </a:rPr>
            <a:t>補助費等の住民一人当たりのコストは前年度比5,396円（9.6</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）増加し、61,367円となった。過年度国、都支出金等還付金や子育て世帯応援給付金の減があるものの、住民税非課税世帯特別給付金等により増となった。</a:t>
          </a:r>
        </a:p>
        <a:p>
          <a:r>
            <a:rPr kumimoji="1" lang="ja-JP" altLang="en-US" sz="900">
              <a:solidFill>
                <a:sysClr val="windowText" lastClr="000000"/>
              </a:solidFill>
              <a:latin typeface="ＭＳ Ｐゴシック"/>
              <a:ea typeface="ＭＳ Ｐゴシック"/>
            </a:rPr>
            <a:t>物件費の住民一人当たりのコストは前年度比1,946円（2.6</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）減少し、73,392円となった。プラスチック類ごみ処理関係費の増があるものの、新型コロナ予防接種事業や市民ホール改修に伴う備品養生・撤去・運搬等手数料の減により減となった。</a:t>
          </a:r>
        </a:p>
        <a:p>
          <a:r>
            <a:rPr kumimoji="1" lang="ja-JP" altLang="en-US" sz="900">
              <a:solidFill>
                <a:sysClr val="windowText" lastClr="000000"/>
              </a:solidFill>
              <a:latin typeface="ＭＳ Ｐゴシック"/>
              <a:ea typeface="ＭＳ Ｐゴシック"/>
            </a:rPr>
            <a:t>扶助費の住民一人当たりのコストは前年度比4,792円（3.9％）減少し、118,802円となった。電力・ガス・食料品等価格高騰緊急支援給付金や住民税非課税世帯等に対する臨時特別給付金の減などにより減となった。</a:t>
          </a:r>
        </a:p>
        <a:p>
          <a:r>
            <a:rPr kumimoji="1" lang="ja-JP" altLang="en-US" sz="900">
              <a:solidFill>
                <a:sysClr val="windowText" lastClr="000000"/>
              </a:solidFill>
              <a:latin typeface="ＭＳ Ｐゴシック"/>
              <a:ea typeface="ＭＳ Ｐゴシック"/>
            </a:rPr>
            <a:t>繰</a:t>
          </a:r>
          <a:r>
            <a:rPr kumimoji="1" lang="ja-JP" altLang="en-US" sz="900">
              <a:solidFill>
                <a:schemeClr val="tx1"/>
              </a:solidFill>
              <a:latin typeface="ＭＳ Ｐゴシック"/>
              <a:ea typeface="ＭＳ Ｐゴシック"/>
            </a:rPr>
            <a:t>出金の住民一</a:t>
          </a:r>
          <a:r>
            <a:rPr kumimoji="1" lang="ja-JP" altLang="en-US" sz="900">
              <a:solidFill>
                <a:sysClr val="windowText" lastClr="000000"/>
              </a:solidFill>
              <a:latin typeface="ＭＳ Ｐゴシック"/>
              <a:ea typeface="ＭＳ Ｐゴシック"/>
            </a:rPr>
            <a:t>人当たりのコストは前年度比633円（1.5％）増加し、42,784円となった。国民健康保険特別会計繰出金の増や後期高齢者医療特別会計繰出のうち療養給付費繰出金の増により、全体として増となった。</a:t>
          </a:r>
        </a:p>
        <a:p>
          <a:r>
            <a:rPr kumimoji="1" lang="ja-JP" altLang="en-US" sz="900">
              <a:solidFill>
                <a:schemeClr val="tx1"/>
              </a:solidFill>
              <a:latin typeface="ＭＳ Ｐゴシック"/>
              <a:ea typeface="ＭＳ Ｐゴシック"/>
            </a:rPr>
            <a:t>普通建設事業費（うち新規整備）の住民一人当たりのコストは、前年度比1,217円の皆減となった。普通建設事業費（うち更新整備）の住民一人当たりのコストは、前年度比2,392円（11.6％）減少し18,287円となった。保育所等整備事業補助金や第二中学校大規模改修三期工事、第一中学校改修一期工事などが主な要因である。普通建設事業費全体での住民一人あたりのコストは前年度比1,836円（7.0</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）増加し、26,179円となり、全国平均、東京都平均を下回っている。狛江市公共施設整備計画に基づき、限られた予算の中で計画的に整備等を継続して行っている。</a:t>
          </a:r>
        </a:p>
        <a:p>
          <a:r>
            <a:rPr kumimoji="1" lang="ja-JP" altLang="en-US" sz="900">
              <a:solidFill>
                <a:schemeClr val="tx1"/>
              </a:solidFill>
              <a:latin typeface="ＭＳ Ｐゴシック"/>
              <a:ea typeface="ＭＳ Ｐゴシック"/>
            </a:rPr>
            <a:t>公債費の住民一人当たりのコストは前年度比982円（4.9</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）減少し、18,945円となった。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765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019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164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1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61645" cy="24765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3715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53340</xdr:rowOff>
    </xdr:from>
    <xdr:ext cx="461645" cy="24765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592455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109220</xdr:rowOff>
    </xdr:from>
    <xdr:ext cx="461645"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477510"/>
          <a:ext cx="461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61645" cy="24765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03047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1645" cy="24765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5834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38735</xdr:rowOff>
    </xdr:from>
    <xdr:to>
      <xdr:col>24</xdr:col>
      <xdr:colOff>62865</xdr:colOff>
      <xdr:row>38</xdr:row>
      <xdr:rowOff>1270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23938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469900" cy="25336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379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375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153670</xdr:rowOff>
    </xdr:from>
    <xdr:ext cx="469900" cy="25019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50190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23</xdr:col>
      <xdr:colOff>165100</xdr:colOff>
      <xdr:row>31</xdr:row>
      <xdr:rowOff>38735</xdr:rowOff>
    </xdr:from>
    <xdr:to>
      <xdr:col>24</xdr:col>
      <xdr:colOff>152400</xdr:colOff>
      <xdr:row>31</xdr:row>
      <xdr:rowOff>38735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239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165100</xdr:rowOff>
    </xdr:from>
    <xdr:to>
      <xdr:col>24</xdr:col>
      <xdr:colOff>63500</xdr:colOff>
      <xdr:row>34</xdr:row>
      <xdr:rowOff>46990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701030"/>
          <a:ext cx="7493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150495</xdr:rowOff>
    </xdr:from>
    <xdr:ext cx="469900" cy="25336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8540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3810</xdr:rowOff>
    </xdr:from>
    <xdr:to>
      <xdr:col>24</xdr:col>
      <xdr:colOff>114300</xdr:colOff>
      <xdr:row>35</xdr:row>
      <xdr:rowOff>103505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875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46990</xdr:rowOff>
    </xdr:from>
    <xdr:to>
      <xdr:col>19</xdr:col>
      <xdr:colOff>171450</xdr:colOff>
      <xdr:row>34</xdr:row>
      <xdr:rowOff>104140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622550" y="5750560"/>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28575</xdr:rowOff>
    </xdr:from>
    <xdr:to>
      <xdr:col>20</xdr:col>
      <xdr:colOff>38100</xdr:colOff>
      <xdr:row>35</xdr:row>
      <xdr:rowOff>128270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899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118745</xdr:rowOff>
    </xdr:from>
    <xdr:ext cx="466725" cy="25019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450" y="598995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82550</xdr:rowOff>
    </xdr:from>
    <xdr:to>
      <xdr:col>15</xdr:col>
      <xdr:colOff>50800</xdr:colOff>
      <xdr:row>34</xdr:row>
      <xdr:rowOff>104140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78612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xdr:rowOff>
    </xdr:from>
    <xdr:to>
      <xdr:col>15</xdr:col>
      <xdr:colOff>101600</xdr:colOff>
      <xdr:row>35</xdr:row>
      <xdr:rowOff>115570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106680</xdr:rowOff>
    </xdr:from>
    <xdr:ext cx="466725" cy="25019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650" y="597789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55880</xdr:rowOff>
    </xdr:from>
    <xdr:to>
      <xdr:col>10</xdr:col>
      <xdr:colOff>114300</xdr:colOff>
      <xdr:row>34</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28700" y="575945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138430</xdr:rowOff>
    </xdr:from>
    <xdr:to>
      <xdr:col>10</xdr:col>
      <xdr:colOff>165100</xdr:colOff>
      <xdr:row>35</xdr:row>
      <xdr:rowOff>70485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842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61595</xdr:rowOff>
    </xdr:from>
    <xdr:ext cx="466725" cy="25019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00" y="593280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92710</xdr:rowOff>
    </xdr:from>
    <xdr:to>
      <xdr:col>6</xdr:col>
      <xdr:colOff>38100</xdr:colOff>
      <xdr:row>35</xdr:row>
      <xdr:rowOff>24130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796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15875</xdr:rowOff>
    </xdr:from>
    <xdr:ext cx="466725" cy="25082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150" y="5887085"/>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115570</xdr:rowOff>
    </xdr:from>
    <xdr:to>
      <xdr:col>24</xdr:col>
      <xdr:colOff>114300</xdr:colOff>
      <xdr:row>34</xdr:row>
      <xdr:rowOff>47625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651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137795</xdr:rowOff>
    </xdr:from>
    <xdr:ext cx="469900" cy="25336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506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164465</xdr:rowOff>
    </xdr:from>
    <xdr:to>
      <xdr:col>20</xdr:col>
      <xdr:colOff>38100</xdr:colOff>
      <xdr:row>34</xdr:row>
      <xdr:rowOff>95885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700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112395</xdr:rowOff>
    </xdr:from>
    <xdr:ext cx="466725" cy="25336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450" y="548068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53975</xdr:rowOff>
    </xdr:from>
    <xdr:to>
      <xdr:col>15</xdr:col>
      <xdr:colOff>101600</xdr:colOff>
      <xdr:row>34</xdr:row>
      <xdr:rowOff>153035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757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1905</xdr:rowOff>
    </xdr:from>
    <xdr:ext cx="466725"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650" y="55378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33020</xdr:rowOff>
    </xdr:from>
    <xdr:to>
      <xdr:col>10</xdr:col>
      <xdr:colOff>165100</xdr:colOff>
      <xdr:row>34</xdr:row>
      <xdr:rowOff>132080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736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148590</xdr:rowOff>
    </xdr:from>
    <xdr:ext cx="466725"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00" y="551688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5715</xdr:rowOff>
    </xdr:from>
    <xdr:to>
      <xdr:col>6</xdr:col>
      <xdr:colOff>38100</xdr:colOff>
      <xdr:row>34</xdr:row>
      <xdr:rowOff>106045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7092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121920</xdr:rowOff>
    </xdr:from>
    <xdr:ext cx="466725" cy="24828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150" y="5490210"/>
          <a:ext cx="466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1971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6380" cy="25082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4980" y="97993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28320"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1455" y="94265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4765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53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4828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4828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765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5715</xdr:rowOff>
    </xdr:from>
    <xdr:to>
      <xdr:col>24</xdr:col>
      <xdr:colOff>62865</xdr:colOff>
      <xdr:row>57</xdr:row>
      <xdr:rowOff>130175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3915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133985</xdr:rowOff>
    </xdr:from>
    <xdr:ext cx="534670" cy="25336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93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130175</xdr:rowOff>
    </xdr:from>
    <xdr:to>
      <xdr:col>24</xdr:col>
      <xdr:colOff>152400</xdr:colOff>
      <xdr:row>57</xdr:row>
      <xdr:rowOff>130175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68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120650</xdr:rowOff>
    </xdr:from>
    <xdr:ext cx="598805" cy="25019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1711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dr:col>23</xdr:col>
      <xdr:colOff>165100</xdr:colOff>
      <xdr:row>50</xdr:row>
      <xdr:rowOff>5715</xdr:rowOff>
    </xdr:from>
    <xdr:to>
      <xdr:col>24</xdr:col>
      <xdr:colOff>152400</xdr:colOff>
      <xdr:row>50</xdr:row>
      <xdr:rowOff>5715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391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40640</xdr:rowOff>
    </xdr:from>
    <xdr:to>
      <xdr:col>24</xdr:col>
      <xdr:colOff>63500</xdr:colOff>
      <xdr:row>57</xdr:row>
      <xdr:rowOff>73660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29000" y="9599930"/>
          <a:ext cx="7493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45720</xdr:rowOff>
    </xdr:from>
    <xdr:ext cx="534670" cy="25336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2697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23495</xdr:rowOff>
    </xdr:from>
    <xdr:to>
      <xdr:col>24</xdr:col>
      <xdr:colOff>114300</xdr:colOff>
      <xdr:row>56</xdr:row>
      <xdr:rowOff>123190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415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40640</xdr:rowOff>
    </xdr:from>
    <xdr:to>
      <xdr:col>19</xdr:col>
      <xdr:colOff>171450</xdr:colOff>
      <xdr:row>57</xdr:row>
      <xdr:rowOff>112395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22550" y="9599930"/>
          <a:ext cx="8064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167005</xdr:rowOff>
    </xdr:from>
    <xdr:to>
      <xdr:col>20</xdr:col>
      <xdr:colOff>38100</xdr:colOff>
      <xdr:row>56</xdr:row>
      <xdr:rowOff>98425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391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114935</xdr:rowOff>
    </xdr:from>
    <xdr:ext cx="528955" cy="25336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87065" y="9171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45085</xdr:rowOff>
    </xdr:from>
    <xdr:to>
      <xdr:col>15</xdr:col>
      <xdr:colOff>50800</xdr:colOff>
      <xdr:row>57</xdr:row>
      <xdr:rowOff>112395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8933815"/>
          <a:ext cx="793750" cy="737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162560</xdr:rowOff>
    </xdr:from>
    <xdr:to>
      <xdr:col>15</xdr:col>
      <xdr:colOff>101600</xdr:colOff>
      <xdr:row>56</xdr:row>
      <xdr:rowOff>93980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386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109855</xdr:rowOff>
    </xdr:from>
    <xdr:ext cx="528955" cy="25019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93315" y="916622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53</xdr:row>
      <xdr:rowOff>45085</xdr:rowOff>
    </xdr:from>
    <xdr:to>
      <xdr:col>10</xdr:col>
      <xdr:colOff>114300</xdr:colOff>
      <xdr:row>57</xdr:row>
      <xdr:rowOff>119380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8933815"/>
          <a:ext cx="800100" cy="744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33020</xdr:rowOff>
    </xdr:from>
    <xdr:to>
      <xdr:col>10</xdr:col>
      <xdr:colOff>165100</xdr:colOff>
      <xdr:row>51</xdr:row>
      <xdr:rowOff>132080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8586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148590</xdr:rowOff>
    </xdr:from>
    <xdr:ext cx="596265" cy="25082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130" y="836676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148590</xdr:rowOff>
    </xdr:from>
    <xdr:to>
      <xdr:col>6</xdr:col>
      <xdr:colOff>38100</xdr:colOff>
      <xdr:row>56</xdr:row>
      <xdr:rowOff>80010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372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95885</xdr:rowOff>
    </xdr:from>
    <xdr:ext cx="528955" cy="25019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86765" y="915225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24130</xdr:rowOff>
    </xdr:from>
    <xdr:to>
      <xdr:col>24</xdr:col>
      <xdr:colOff>114300</xdr:colOff>
      <xdr:row>57</xdr:row>
      <xdr:rowOff>123825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583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108585</xdr:rowOff>
    </xdr:from>
    <xdr:ext cx="534670" cy="25019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5002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159385</xdr:rowOff>
    </xdr:from>
    <xdr:to>
      <xdr:col>20</xdr:col>
      <xdr:colOff>38100</xdr:colOff>
      <xdr:row>57</xdr:row>
      <xdr:rowOff>90805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5510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81915</xdr:rowOff>
    </xdr:from>
    <xdr:ext cx="528955"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87065" y="9641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62230</xdr:rowOff>
    </xdr:from>
    <xdr:to>
      <xdr:col>15</xdr:col>
      <xdr:colOff>101600</xdr:colOff>
      <xdr:row>57</xdr:row>
      <xdr:rowOff>162560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6215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153035</xdr:rowOff>
    </xdr:from>
    <xdr:ext cx="528955" cy="25019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93315" y="971232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163195</xdr:rowOff>
    </xdr:from>
    <xdr:to>
      <xdr:col>10</xdr:col>
      <xdr:colOff>165100</xdr:colOff>
      <xdr:row>53</xdr:row>
      <xdr:rowOff>95250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88842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86995</xdr:rowOff>
    </xdr:from>
    <xdr:ext cx="596265" cy="24765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130" y="8975725"/>
          <a:ext cx="596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70485</xdr:rowOff>
    </xdr:from>
    <xdr:to>
      <xdr:col>6</xdr:col>
      <xdr:colOff>38100</xdr:colOff>
      <xdr:row>58</xdr:row>
      <xdr:rowOff>1905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6297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161290</xdr:rowOff>
    </xdr:from>
    <xdr:ext cx="528955" cy="24828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6765" y="9720580"/>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1971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28320" cy="25019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11455" y="135242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136525</xdr:rowOff>
    </xdr:from>
    <xdr:to>
      <xdr:col>28</xdr:col>
      <xdr:colOff>114300</xdr:colOff>
      <xdr:row>79</xdr:row>
      <xdr:rowOff>136525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383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165100</xdr:rowOff>
    </xdr:from>
    <xdr:ext cx="595630" cy="24765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244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24765</xdr:rowOff>
    </xdr:from>
    <xdr:to>
      <xdr:col>28</xdr:col>
      <xdr:colOff>114300</xdr:colOff>
      <xdr:row>78</xdr:row>
      <xdr:rowOff>24765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53340</xdr:rowOff>
    </xdr:from>
    <xdr:ext cx="595630" cy="24765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65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80645</xdr:rowOff>
    </xdr:from>
    <xdr:to>
      <xdr:col>28</xdr:col>
      <xdr:colOff>114300</xdr:colOff>
      <xdr:row>76</xdr:row>
      <xdr:rowOff>80645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825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109220</xdr:rowOff>
    </xdr:from>
    <xdr:ext cx="595630" cy="25019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6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4765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66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24765</xdr:rowOff>
    </xdr:from>
    <xdr:to>
      <xdr:col>28</xdr:col>
      <xdr:colOff>114300</xdr:colOff>
      <xdr:row>73</xdr:row>
      <xdr:rowOff>24765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266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53340</xdr:rowOff>
    </xdr:from>
    <xdr:ext cx="595630" cy="24765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27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80645</xdr:rowOff>
    </xdr:from>
    <xdr:to>
      <xdr:col>28</xdr:col>
      <xdr:colOff>114300</xdr:colOff>
      <xdr:row>71</xdr:row>
      <xdr:rowOff>80645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109220</xdr:rowOff>
    </xdr:from>
    <xdr:ext cx="595630" cy="25019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47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136525</xdr:rowOff>
    </xdr:from>
    <xdr:to>
      <xdr:col>28</xdr:col>
      <xdr:colOff>114300</xdr:colOff>
      <xdr:row>69</xdr:row>
      <xdr:rowOff>136525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07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165100</xdr:rowOff>
    </xdr:from>
    <xdr:ext cx="595630" cy="24765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68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765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137160</xdr:rowOff>
    </xdr:from>
    <xdr:to>
      <xdr:col>24</xdr:col>
      <xdr:colOff>62865</xdr:colOff>
      <xdr:row>78</xdr:row>
      <xdr:rowOff>145415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87577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149225</xdr:rowOff>
    </xdr:from>
    <xdr:ext cx="598805"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2289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145415</xdr:rowOff>
    </xdr:from>
    <xdr:to>
      <xdr:col>24</xdr:col>
      <xdr:colOff>152400</xdr:colOff>
      <xdr:row>78</xdr:row>
      <xdr:rowOff>145415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22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85090</xdr:rowOff>
    </xdr:from>
    <xdr:ext cx="598805" cy="24765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65606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dr:col>23</xdr:col>
      <xdr:colOff>165100</xdr:colOff>
      <xdr:row>70</xdr:row>
      <xdr:rowOff>137160</xdr:rowOff>
    </xdr:from>
    <xdr:to>
      <xdr:col>24</xdr:col>
      <xdr:colOff>152400</xdr:colOff>
      <xdr:row>70</xdr:row>
      <xdr:rowOff>137160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875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73</xdr:row>
      <xdr:rowOff>163195</xdr:rowOff>
    </xdr:from>
    <xdr:to>
      <xdr:col>24</xdr:col>
      <xdr:colOff>63500</xdr:colOff>
      <xdr:row>74</xdr:row>
      <xdr:rowOff>66675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404725"/>
          <a:ext cx="7493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88265</xdr:rowOff>
    </xdr:from>
    <xdr:ext cx="598805" cy="24828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66507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109220</xdr:rowOff>
    </xdr:from>
    <xdr:to>
      <xdr:col>24</xdr:col>
      <xdr:colOff>114300</xdr:colOff>
      <xdr:row>76</xdr:row>
      <xdr:rowOff>40640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68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66675</xdr:rowOff>
    </xdr:from>
    <xdr:to>
      <xdr:col>19</xdr:col>
      <xdr:colOff>171450</xdr:colOff>
      <xdr:row>74</xdr:row>
      <xdr:rowOff>143510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475845"/>
          <a:ext cx="8064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36830</xdr:rowOff>
    </xdr:from>
    <xdr:to>
      <xdr:col>20</xdr:col>
      <xdr:colOff>38100</xdr:colOff>
      <xdr:row>76</xdr:row>
      <xdr:rowOff>135890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781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127635</xdr:rowOff>
    </xdr:from>
    <xdr:ext cx="596265" cy="24828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872085"/>
          <a:ext cx="596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143510</xdr:rowOff>
    </xdr:from>
    <xdr:to>
      <xdr:col>15</xdr:col>
      <xdr:colOff>50800</xdr:colOff>
      <xdr:row>75</xdr:row>
      <xdr:rowOff>140970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552680"/>
          <a:ext cx="7937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126365</xdr:rowOff>
    </xdr:from>
    <xdr:to>
      <xdr:col>15</xdr:col>
      <xdr:colOff>101600</xdr:colOff>
      <xdr:row>76</xdr:row>
      <xdr:rowOff>57785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0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49530</xdr:rowOff>
    </xdr:from>
    <xdr:ext cx="596265" cy="25082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79398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75</xdr:row>
      <xdr:rowOff>140970</xdr:rowOff>
    </xdr:from>
    <xdr:to>
      <xdr:col>10</xdr:col>
      <xdr:colOff>114300</xdr:colOff>
      <xdr:row>76</xdr:row>
      <xdr:rowOff>23495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717780"/>
          <a:ext cx="8001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72390</xdr:rowOff>
    </xdr:from>
    <xdr:to>
      <xdr:col>10</xdr:col>
      <xdr:colOff>165100</xdr:colOff>
      <xdr:row>77</xdr:row>
      <xdr:rowOff>3810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816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162560</xdr:rowOff>
    </xdr:from>
    <xdr:ext cx="596265" cy="24765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907010"/>
          <a:ext cx="596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121920</xdr:rowOff>
    </xdr:from>
    <xdr:to>
      <xdr:col>6</xdr:col>
      <xdr:colOff>38100</xdr:colOff>
      <xdr:row>77</xdr:row>
      <xdr:rowOff>53340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866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44450</xdr:rowOff>
    </xdr:from>
    <xdr:ext cx="596265"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29565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113665</xdr:rowOff>
    </xdr:from>
    <xdr:to>
      <xdr:col>24</xdr:col>
      <xdr:colOff>114300</xdr:colOff>
      <xdr:row>74</xdr:row>
      <xdr:rowOff>45085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355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135890</xdr:rowOff>
    </xdr:from>
    <xdr:ext cx="598805" cy="25336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209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17145</xdr:rowOff>
    </xdr:from>
    <xdr:to>
      <xdr:col>20</xdr:col>
      <xdr:colOff>38100</xdr:colOff>
      <xdr:row>74</xdr:row>
      <xdr:rowOff>116205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426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132080</xdr:rowOff>
    </xdr:from>
    <xdr:ext cx="596265" cy="25019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205970"/>
          <a:ext cx="596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93980</xdr:rowOff>
    </xdr:from>
    <xdr:to>
      <xdr:col>15</xdr:col>
      <xdr:colOff>101600</xdr:colOff>
      <xdr:row>75</xdr:row>
      <xdr:rowOff>25400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503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41275</xdr:rowOff>
    </xdr:from>
    <xdr:ext cx="596265" cy="25273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28280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91440</xdr:rowOff>
    </xdr:from>
    <xdr:to>
      <xdr:col>10</xdr:col>
      <xdr:colOff>165100</xdr:colOff>
      <xdr:row>76</xdr:row>
      <xdr:rowOff>22860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668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39370</xdr:rowOff>
    </xdr:from>
    <xdr:ext cx="596265" cy="25273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44854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141605</xdr:rowOff>
    </xdr:from>
    <xdr:to>
      <xdr:col>6</xdr:col>
      <xdr:colOff>38100</xdr:colOff>
      <xdr:row>76</xdr:row>
      <xdr:rowOff>73025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718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89535</xdr:rowOff>
    </xdr:from>
    <xdr:ext cx="596265" cy="24828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2498705"/>
          <a:ext cx="596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4980" y="1691386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832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587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8320"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2604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832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9340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083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765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60960</xdr:rowOff>
    </xdr:from>
    <xdr:to>
      <xdr:col>24</xdr:col>
      <xdr:colOff>62865</xdr:colOff>
      <xdr:row>100</xdr:row>
      <xdr:rowOff>2540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176395" y="153200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6350</xdr:rowOff>
    </xdr:from>
    <xdr:ext cx="534670" cy="25336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229100" y="168084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680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6985</xdr:rowOff>
    </xdr:from>
    <xdr:ext cx="598805" cy="25463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229100" y="1509839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dr:col>23</xdr:col>
      <xdr:colOff>165100</xdr:colOff>
      <xdr:row>91</xdr:row>
      <xdr:rowOff>60960</xdr:rowOff>
    </xdr:from>
    <xdr:to>
      <xdr:col>24</xdr:col>
      <xdr:colOff>152400</xdr:colOff>
      <xdr:row>91</xdr:row>
      <xdr:rowOff>60960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108450" y="15320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99</xdr:row>
      <xdr:rowOff>73660</xdr:rowOff>
    </xdr:from>
    <xdr:to>
      <xdr:col>24</xdr:col>
      <xdr:colOff>63500</xdr:colOff>
      <xdr:row>99</xdr:row>
      <xdr:rowOff>78740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429000" y="1670431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99695</xdr:rowOff>
    </xdr:from>
    <xdr:ext cx="534670" cy="25336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229100" y="163874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76835</xdr:rowOff>
    </xdr:from>
    <xdr:to>
      <xdr:col>24</xdr:col>
      <xdr:colOff>114300</xdr:colOff>
      <xdr:row>99</xdr:row>
      <xdr:rowOff>6985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127500" y="1653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50165</xdr:rowOff>
    </xdr:from>
    <xdr:to>
      <xdr:col>19</xdr:col>
      <xdr:colOff>171450</xdr:colOff>
      <xdr:row>99</xdr:row>
      <xdr:rowOff>78740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622550" y="1668081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57785</xdr:rowOff>
    </xdr:from>
    <xdr:to>
      <xdr:col>20</xdr:col>
      <xdr:colOff>38100</xdr:colOff>
      <xdr:row>98</xdr:row>
      <xdr:rowOff>159385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84550" y="16516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4445</xdr:rowOff>
    </xdr:from>
    <xdr:ext cx="52895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87065" y="162921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50165</xdr:rowOff>
    </xdr:from>
    <xdr:to>
      <xdr:col>15</xdr:col>
      <xdr:colOff>50800</xdr:colOff>
      <xdr:row>99</xdr:row>
      <xdr:rowOff>141605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828800" y="16680815"/>
          <a:ext cx="7937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73025</xdr:rowOff>
    </xdr:from>
    <xdr:to>
      <xdr:col>15</xdr:col>
      <xdr:colOff>101600</xdr:colOff>
      <xdr:row>99</xdr:row>
      <xdr:rowOff>3175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7175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19685</xdr:rowOff>
    </xdr:from>
    <xdr:ext cx="528955" cy="25336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93315" y="16307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99</xdr:row>
      <xdr:rowOff>141605</xdr:rowOff>
    </xdr:from>
    <xdr:to>
      <xdr:col>10</xdr:col>
      <xdr:colOff>114300</xdr:colOff>
      <xdr:row>99</xdr:row>
      <xdr:rowOff>170815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028700" y="1677225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43815</xdr:rowOff>
    </xdr:from>
    <xdr:to>
      <xdr:col>10</xdr:col>
      <xdr:colOff>165100</xdr:colOff>
      <xdr:row>98</xdr:row>
      <xdr:rowOff>145415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780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161925</xdr:rowOff>
    </xdr:from>
    <xdr:ext cx="53149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80515" y="16278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80010</xdr:rowOff>
    </xdr:from>
    <xdr:to>
      <xdr:col>6</xdr:col>
      <xdr:colOff>38100</xdr:colOff>
      <xdr:row>99</xdr:row>
      <xdr:rowOff>10160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84250" y="16539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26670</xdr:rowOff>
    </xdr:from>
    <xdr:ext cx="52895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86765" y="16314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99</xdr:row>
      <xdr:rowOff>22860</xdr:rowOff>
    </xdr:from>
    <xdr:to>
      <xdr:col>24</xdr:col>
      <xdr:colOff>114300</xdr:colOff>
      <xdr:row>99</xdr:row>
      <xdr:rowOff>124460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127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109220</xdr:rowOff>
    </xdr:from>
    <xdr:ext cx="534670" cy="25336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229100" y="16568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27940</xdr:rowOff>
    </xdr:from>
    <xdr:to>
      <xdr:col>20</xdr:col>
      <xdr:colOff>38100</xdr:colOff>
      <xdr:row>99</xdr:row>
      <xdr:rowOff>129540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84550" y="1665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120650</xdr:rowOff>
    </xdr:from>
    <xdr:ext cx="528955" cy="25336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187065" y="167513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170815</xdr:rowOff>
    </xdr:from>
    <xdr:to>
      <xdr:col>15</xdr:col>
      <xdr:colOff>101600</xdr:colOff>
      <xdr:row>99</xdr:row>
      <xdr:rowOff>100965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7175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92075</xdr:rowOff>
    </xdr:from>
    <xdr:ext cx="52895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93315" y="167227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90805</xdr:rowOff>
    </xdr:from>
    <xdr:to>
      <xdr:col>10</xdr:col>
      <xdr:colOff>165100</xdr:colOff>
      <xdr:row>100</xdr:row>
      <xdr:rowOff>20955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780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100</xdr:row>
      <xdr:rowOff>12065</xdr:rowOff>
    </xdr:from>
    <xdr:ext cx="53149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80515" y="168141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120650</xdr:rowOff>
    </xdr:from>
    <xdr:to>
      <xdr:col>6</xdr:col>
      <xdr:colOff>38100</xdr:colOff>
      <xdr:row>100</xdr:row>
      <xdr:rowOff>50165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84250" y="167513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100</xdr:row>
      <xdr:rowOff>41275</xdr:rowOff>
    </xdr:from>
    <xdr:ext cx="528955" cy="25336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86765" y="168433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1971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6380" cy="24828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726430" y="6499860"/>
          <a:ext cx="246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1645" cy="25019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6179820"/>
          <a:ext cx="461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1645" cy="25082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8604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1645" cy="25273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5541645"/>
          <a:ext cx="4616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1645" cy="25019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040" y="5222240"/>
          <a:ext cx="461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1645" cy="25336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040" y="490283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1645" cy="24765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5527040" y="45834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28575</xdr:rowOff>
    </xdr:from>
    <xdr:to>
      <xdr:col>54</xdr:col>
      <xdr:colOff>171450</xdr:colOff>
      <xdr:row>39</xdr:row>
      <xdr:rowOff>96520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429750" y="5229225"/>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7015" cy="25336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9480550" y="6642100"/>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467360" cy="25082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9480550" y="500951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dr:col>54</xdr:col>
      <xdr:colOff>101600</xdr:colOff>
      <xdr:row>31</xdr:row>
      <xdr:rowOff>28575</xdr:rowOff>
    </xdr:from>
    <xdr:to>
      <xdr:col>55</xdr:col>
      <xdr:colOff>88900</xdr:colOff>
      <xdr:row>31</xdr:row>
      <xdr:rowOff>28575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359900" y="5229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131445</xdr:rowOff>
    </xdr:from>
    <xdr:to>
      <xdr:col>55</xdr:col>
      <xdr:colOff>0</xdr:colOff>
      <xdr:row>37</xdr:row>
      <xdr:rowOff>142875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686800" y="6337935"/>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7620</xdr:rowOff>
    </xdr:from>
    <xdr:ext cx="375920" cy="252730"/>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9480550" y="6381750"/>
          <a:ext cx="375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29210</xdr:rowOff>
    </xdr:from>
    <xdr:to>
      <xdr:col>55</xdr:col>
      <xdr:colOff>50800</xdr:colOff>
      <xdr:row>38</xdr:row>
      <xdr:rowOff>128905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398000" y="6403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95250</xdr:rowOff>
    </xdr:from>
    <xdr:to>
      <xdr:col>50</xdr:col>
      <xdr:colOff>114300</xdr:colOff>
      <xdr:row>37</xdr:row>
      <xdr:rowOff>131445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86700" y="630174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32385</xdr:rowOff>
    </xdr:from>
    <xdr:to>
      <xdr:col>50</xdr:col>
      <xdr:colOff>165100</xdr:colOff>
      <xdr:row>38</xdr:row>
      <xdr:rowOff>131445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3600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123190</xdr:rowOff>
    </xdr:from>
    <xdr:ext cx="375285" cy="24828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6620" y="6497320"/>
          <a:ext cx="375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95250</xdr:rowOff>
    </xdr:from>
    <xdr:to>
      <xdr:col>45</xdr:col>
      <xdr:colOff>171450</xdr:colOff>
      <xdr:row>37</xdr:row>
      <xdr:rowOff>144780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080250" y="6301740"/>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26035</xdr:rowOff>
    </xdr:from>
    <xdr:to>
      <xdr:col>46</xdr:col>
      <xdr:colOff>38100</xdr:colOff>
      <xdr:row>38</xdr:row>
      <xdr:rowOff>125730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42250" y="64001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116840</xdr:rowOff>
    </xdr:from>
    <xdr:ext cx="378460" cy="25336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715250" y="6490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137160</xdr:rowOff>
    </xdr:from>
    <xdr:to>
      <xdr:col>41</xdr:col>
      <xdr:colOff>50800</xdr:colOff>
      <xdr:row>37</xdr:row>
      <xdr:rowOff>144780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286500" y="634365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90170</xdr:rowOff>
    </xdr:from>
    <xdr:to>
      <xdr:col>41</xdr:col>
      <xdr:colOff>101600</xdr:colOff>
      <xdr:row>38</xdr:row>
      <xdr:rowOff>21590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029450" y="6296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38100</xdr:rowOff>
    </xdr:from>
    <xdr:ext cx="375285"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10070" y="6076950"/>
          <a:ext cx="375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155575</xdr:rowOff>
    </xdr:from>
    <xdr:to>
      <xdr:col>36</xdr:col>
      <xdr:colOff>165100</xdr:colOff>
      <xdr:row>38</xdr:row>
      <xdr:rowOff>87630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235700" y="6362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78740</xdr:rowOff>
    </xdr:from>
    <xdr:ext cx="375285"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116320" y="6452870"/>
          <a:ext cx="375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93345</xdr:rowOff>
    </xdr:from>
    <xdr:to>
      <xdr:col>55</xdr:col>
      <xdr:colOff>50800</xdr:colOff>
      <xdr:row>38</xdr:row>
      <xdr:rowOff>24765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398000" y="6299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115570</xdr:rowOff>
    </xdr:from>
    <xdr:ext cx="375920" cy="25336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9480550" y="6154420"/>
          <a:ext cx="375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81915</xdr:rowOff>
    </xdr:from>
    <xdr:to>
      <xdr:col>50</xdr:col>
      <xdr:colOff>165100</xdr:colOff>
      <xdr:row>38</xdr:row>
      <xdr:rowOff>13970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36000" y="6288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29845</xdr:rowOff>
    </xdr:from>
    <xdr:ext cx="375285" cy="24765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6620" y="6068695"/>
          <a:ext cx="375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45085</xdr:rowOff>
    </xdr:from>
    <xdr:to>
      <xdr:col>46</xdr:col>
      <xdr:colOff>38100</xdr:colOff>
      <xdr:row>37</xdr:row>
      <xdr:rowOff>144780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42250" y="62515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161290</xdr:rowOff>
    </xdr:from>
    <xdr:ext cx="466725" cy="24828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7150" y="6032500"/>
          <a:ext cx="466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95250</xdr:rowOff>
    </xdr:from>
    <xdr:to>
      <xdr:col>41</xdr:col>
      <xdr:colOff>101600</xdr:colOff>
      <xdr:row>38</xdr:row>
      <xdr:rowOff>26670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029450" y="6301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17780</xdr:rowOff>
    </xdr:from>
    <xdr:ext cx="375285" cy="24765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910070" y="6391910"/>
          <a:ext cx="375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87630</xdr:rowOff>
    </xdr:from>
    <xdr:to>
      <xdr:col>36</xdr:col>
      <xdr:colOff>165100</xdr:colOff>
      <xdr:row>38</xdr:row>
      <xdr:rowOff>19050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235700" y="6294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35560</xdr:rowOff>
    </xdr:from>
    <xdr:ext cx="375285" cy="25082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116320" y="6074410"/>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1971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6380"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726430" y="97993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5780" cy="25082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94265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5780" cy="24765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1955" y="90538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5780" cy="24828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1955" y="8681720"/>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90805</xdr:rowOff>
    </xdr:from>
    <xdr:ext cx="525780" cy="24828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481955" y="8308975"/>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5780" cy="24765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5481955" y="79362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163830</xdr:rowOff>
    </xdr:from>
    <xdr:to>
      <xdr:col>54</xdr:col>
      <xdr:colOff>171450</xdr:colOff>
      <xdr:row>59</xdr:row>
      <xdr:rowOff>39370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429750" y="854964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375920" cy="252730"/>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9480550" y="9937115"/>
          <a:ext cx="375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39370</xdr:rowOff>
    </xdr:from>
    <xdr:to>
      <xdr:col>55</xdr:col>
      <xdr:colOff>88900</xdr:colOff>
      <xdr:row>59</xdr:row>
      <xdr:rowOff>39370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111760</xdr:rowOff>
    </xdr:from>
    <xdr:ext cx="532130" cy="25336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9480550" y="83299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dr:col>54</xdr:col>
      <xdr:colOff>101600</xdr:colOff>
      <xdr:row>50</xdr:row>
      <xdr:rowOff>163830</xdr:rowOff>
    </xdr:from>
    <xdr:to>
      <xdr:col>55</xdr:col>
      <xdr:colOff>88900</xdr:colOff>
      <xdr:row>50</xdr:row>
      <xdr:rowOff>163830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359900" y="8549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21590</xdr:rowOff>
    </xdr:from>
    <xdr:to>
      <xdr:col>55</xdr:col>
      <xdr:colOff>0</xdr:colOff>
      <xdr:row>59</xdr:row>
      <xdr:rowOff>26670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686800" y="9916160"/>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116840</xdr:rowOff>
    </xdr:from>
    <xdr:ext cx="467360" cy="25336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9480550" y="950849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94615</xdr:rowOff>
    </xdr:from>
    <xdr:to>
      <xdr:col>55</xdr:col>
      <xdr:colOff>50800</xdr:colOff>
      <xdr:row>58</xdr:row>
      <xdr:rowOff>26035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398000" y="9653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21590</xdr:rowOff>
    </xdr:from>
    <xdr:to>
      <xdr:col>50</xdr:col>
      <xdr:colOff>114300</xdr:colOff>
      <xdr:row>59</xdr:row>
      <xdr:rowOff>28575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86700" y="991616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95885</xdr:rowOff>
    </xdr:from>
    <xdr:to>
      <xdr:col>50</xdr:col>
      <xdr:colOff>165100</xdr:colOff>
      <xdr:row>58</xdr:row>
      <xdr:rowOff>28575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36000" y="96551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43815</xdr:rowOff>
    </xdr:from>
    <xdr:ext cx="466725" cy="25273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70900" y="943546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28575</xdr:rowOff>
    </xdr:from>
    <xdr:to>
      <xdr:col>45</xdr:col>
      <xdr:colOff>171450</xdr:colOff>
      <xdr:row>59</xdr:row>
      <xdr:rowOff>28575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080250" y="99231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88900</xdr:rowOff>
    </xdr:from>
    <xdr:to>
      <xdr:col>46</xdr:col>
      <xdr:colOff>38100</xdr:colOff>
      <xdr:row>58</xdr:row>
      <xdr:rowOff>20320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42250" y="9648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36830</xdr:rowOff>
    </xdr:from>
    <xdr:ext cx="466725" cy="25082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7150" y="942848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26670</xdr:rowOff>
    </xdr:from>
    <xdr:to>
      <xdr:col>41</xdr:col>
      <xdr:colOff>50800</xdr:colOff>
      <xdr:row>59</xdr:row>
      <xdr:rowOff>28575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286500" y="992124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95885</xdr:rowOff>
    </xdr:from>
    <xdr:to>
      <xdr:col>41</xdr:col>
      <xdr:colOff>101600</xdr:colOff>
      <xdr:row>54</xdr:row>
      <xdr:rowOff>28575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029450" y="89846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43815</xdr:rowOff>
    </xdr:from>
    <xdr:ext cx="528955" cy="25273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51015" y="876490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130810</xdr:rowOff>
    </xdr:from>
    <xdr:to>
      <xdr:col>36</xdr:col>
      <xdr:colOff>165100</xdr:colOff>
      <xdr:row>54</xdr:row>
      <xdr:rowOff>62230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235700" y="9019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78740</xdr:rowOff>
    </xdr:from>
    <xdr:ext cx="531495"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038215" y="87998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144780</xdr:rowOff>
    </xdr:from>
    <xdr:to>
      <xdr:col>55</xdr:col>
      <xdr:colOff>50800</xdr:colOff>
      <xdr:row>59</xdr:row>
      <xdr:rowOff>76200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398000" y="9871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61595</xdr:rowOff>
    </xdr:from>
    <xdr:ext cx="375920" cy="25019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9480550" y="9788525"/>
          <a:ext cx="375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140335</xdr:rowOff>
    </xdr:from>
    <xdr:to>
      <xdr:col>50</xdr:col>
      <xdr:colOff>165100</xdr:colOff>
      <xdr:row>59</xdr:row>
      <xdr:rowOff>71755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36000" y="9867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62230</xdr:rowOff>
    </xdr:from>
    <xdr:ext cx="375285" cy="25019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6620" y="9956800"/>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146050</xdr:rowOff>
    </xdr:from>
    <xdr:to>
      <xdr:col>46</xdr:col>
      <xdr:colOff>38100</xdr:colOff>
      <xdr:row>59</xdr:row>
      <xdr:rowOff>77470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42250" y="98729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59</xdr:row>
      <xdr:rowOff>69215</xdr:rowOff>
    </xdr:from>
    <xdr:ext cx="378460" cy="25082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15250" y="99637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146685</xdr:rowOff>
    </xdr:from>
    <xdr:to>
      <xdr:col>41</xdr:col>
      <xdr:colOff>101600</xdr:colOff>
      <xdr:row>59</xdr:row>
      <xdr:rowOff>78105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029450" y="9873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69850</xdr:rowOff>
    </xdr:from>
    <xdr:ext cx="375285" cy="25082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910070" y="9964420"/>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144780</xdr:rowOff>
    </xdr:from>
    <xdr:to>
      <xdr:col>36</xdr:col>
      <xdr:colOff>165100</xdr:colOff>
      <xdr:row>59</xdr:row>
      <xdr:rowOff>76200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235700" y="9871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67945</xdr:rowOff>
    </xdr:from>
    <xdr:ext cx="375285" cy="25082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116320" y="9962515"/>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1971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6380" cy="24828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726430" y="13205460"/>
          <a:ext cx="246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5780"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28854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5780" cy="25082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1955" y="125660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5780" cy="25273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81955" y="1224724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5780" cy="25019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481955" y="119278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37465</xdr:rowOff>
    </xdr:from>
    <xdr:ext cx="525780" cy="25336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5481955" y="1160843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5780" cy="24765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5481955" y="112890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67310</xdr:rowOff>
    </xdr:from>
    <xdr:to>
      <xdr:col>54</xdr:col>
      <xdr:colOff>171450</xdr:colOff>
      <xdr:row>79</xdr:row>
      <xdr:rowOff>67945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429750" y="1180592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71755</xdr:rowOff>
    </xdr:from>
    <xdr:ext cx="375920" cy="25082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9480550" y="13319125"/>
          <a:ext cx="3759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67945</xdr:rowOff>
    </xdr:from>
    <xdr:to>
      <xdr:col>55</xdr:col>
      <xdr:colOff>88900</xdr:colOff>
      <xdr:row>79</xdr:row>
      <xdr:rowOff>67945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359900" y="13315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xdr:rowOff>
    </xdr:from>
    <xdr:ext cx="532130" cy="25082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9480550" y="1158621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dr:col>54</xdr:col>
      <xdr:colOff>101600</xdr:colOff>
      <xdr:row>70</xdr:row>
      <xdr:rowOff>67310</xdr:rowOff>
    </xdr:from>
    <xdr:to>
      <xdr:col>55</xdr:col>
      <xdr:colOff>88900</xdr:colOff>
      <xdr:row>70</xdr:row>
      <xdr:rowOff>67310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359900" y="11805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7620</xdr:rowOff>
    </xdr:from>
    <xdr:to>
      <xdr:col>55</xdr:col>
      <xdr:colOff>0</xdr:colOff>
      <xdr:row>79</xdr:row>
      <xdr:rowOff>24130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686800" y="13254990"/>
          <a:ext cx="742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146685</xdr:rowOff>
    </xdr:from>
    <xdr:ext cx="467360" cy="25082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9480550" y="1289113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124460</xdr:rowOff>
    </xdr:from>
    <xdr:to>
      <xdr:col>55</xdr:col>
      <xdr:colOff>50800</xdr:colOff>
      <xdr:row>78</xdr:row>
      <xdr:rowOff>55880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398000" y="13036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140335</xdr:rowOff>
    </xdr:from>
    <xdr:to>
      <xdr:col>50</xdr:col>
      <xdr:colOff>114300</xdr:colOff>
      <xdr:row>79</xdr:row>
      <xdr:rowOff>7620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86700" y="1322006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63500</xdr:rowOff>
    </xdr:from>
    <xdr:to>
      <xdr:col>50</xdr:col>
      <xdr:colOff>165100</xdr:colOff>
      <xdr:row>77</xdr:row>
      <xdr:rowOff>163195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36000" y="12975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xdr:rowOff>
    </xdr:from>
    <xdr:ext cx="466725" cy="25082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70900" y="12756515"/>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140335</xdr:rowOff>
    </xdr:from>
    <xdr:to>
      <xdr:col>45</xdr:col>
      <xdr:colOff>171450</xdr:colOff>
      <xdr:row>78</xdr:row>
      <xdr:rowOff>149225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080250" y="1322006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64770</xdr:rowOff>
    </xdr:from>
    <xdr:to>
      <xdr:col>46</xdr:col>
      <xdr:colOff>38100</xdr:colOff>
      <xdr:row>77</xdr:row>
      <xdr:rowOff>164465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42250" y="12976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13335</xdr:rowOff>
    </xdr:from>
    <xdr:ext cx="466725" cy="25082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7150" y="12757785"/>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149225</xdr:rowOff>
    </xdr:from>
    <xdr:to>
      <xdr:col>41</xdr:col>
      <xdr:colOff>50800</xdr:colOff>
      <xdr:row>79</xdr:row>
      <xdr:rowOff>24765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286500" y="13228955"/>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11430</xdr:rowOff>
    </xdr:from>
    <xdr:to>
      <xdr:col>41</xdr:col>
      <xdr:colOff>101600</xdr:colOff>
      <xdr:row>75</xdr:row>
      <xdr:rowOff>110490</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029450" y="1258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127635</xdr:rowOff>
    </xdr:from>
    <xdr:ext cx="528955" cy="24828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851015" y="12369165"/>
          <a:ext cx="5289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142875</xdr:rowOff>
    </xdr:from>
    <xdr:to>
      <xdr:col>36</xdr:col>
      <xdr:colOff>165100</xdr:colOff>
      <xdr:row>77</xdr:row>
      <xdr:rowOff>74295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235700" y="12887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90805</xdr:rowOff>
    </xdr:from>
    <xdr:ext cx="531495" cy="24828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038215" y="1266761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142240</xdr:rowOff>
    </xdr:from>
    <xdr:to>
      <xdr:col>55</xdr:col>
      <xdr:colOff>50800</xdr:colOff>
      <xdr:row>79</xdr:row>
      <xdr:rowOff>73660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398000" y="13221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59055</xdr:rowOff>
    </xdr:from>
    <xdr:ext cx="467360" cy="25082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9480550" y="131387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126365</xdr:rowOff>
    </xdr:from>
    <xdr:to>
      <xdr:col>50</xdr:col>
      <xdr:colOff>165100</xdr:colOff>
      <xdr:row>79</xdr:row>
      <xdr:rowOff>57785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36000" y="13206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49530</xdr:rowOff>
    </xdr:from>
    <xdr:ext cx="466725" cy="25082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70900" y="1329690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90170</xdr:rowOff>
    </xdr:from>
    <xdr:to>
      <xdr:col>46</xdr:col>
      <xdr:colOff>38100</xdr:colOff>
      <xdr:row>79</xdr:row>
      <xdr:rowOff>21590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42250" y="13169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13335</xdr:rowOff>
    </xdr:from>
    <xdr:ext cx="466725" cy="25082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77150" y="13260705"/>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99060</xdr:rowOff>
    </xdr:from>
    <xdr:to>
      <xdr:col>41</xdr:col>
      <xdr:colOff>101600</xdr:colOff>
      <xdr:row>79</xdr:row>
      <xdr:rowOff>31115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029450" y="13178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22225</xdr:rowOff>
    </xdr:from>
    <xdr:ext cx="466725" cy="25082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864350" y="13269595"/>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142875</xdr:rowOff>
    </xdr:from>
    <xdr:to>
      <xdr:col>36</xdr:col>
      <xdr:colOff>165100</xdr:colOff>
      <xdr:row>79</xdr:row>
      <xdr:rowOff>74295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235700" y="1322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66040</xdr:rowOff>
    </xdr:from>
    <xdr:ext cx="466725" cy="25082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0600" y="1331341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1971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6380" cy="25336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726430" y="1691386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25780" cy="25336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81955" y="164566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5780" cy="25336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81955" y="159994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5780" cy="25336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81955" y="155422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5780" cy="24955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81955" y="1508887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765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41782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10160</xdr:rowOff>
    </xdr:from>
    <xdr:to>
      <xdr:col>54</xdr:col>
      <xdr:colOff>171450</xdr:colOff>
      <xdr:row>98</xdr:row>
      <xdr:rowOff>162560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429750" y="1510157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2130" cy="25336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9480550" y="166255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162560</xdr:rowOff>
    </xdr:from>
    <xdr:to>
      <xdr:col>55</xdr:col>
      <xdr:colOff>88900</xdr:colOff>
      <xdr:row>98</xdr:row>
      <xdr:rowOff>162560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359900" y="16621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125730</xdr:rowOff>
    </xdr:from>
    <xdr:ext cx="532130" cy="24828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9480550" y="14881860"/>
          <a:ext cx="532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359900" y="15101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71755</xdr:rowOff>
    </xdr:from>
    <xdr:to>
      <xdr:col>55</xdr:col>
      <xdr:colOff>0</xdr:colOff>
      <xdr:row>97</xdr:row>
      <xdr:rowOff>74930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686800" y="1635950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152400</xdr:rowOff>
    </xdr:from>
    <xdr:ext cx="532130" cy="259080"/>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9480550" y="1592580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129540</xdr:rowOff>
    </xdr:from>
    <xdr:to>
      <xdr:col>55</xdr:col>
      <xdr:colOff>50800</xdr:colOff>
      <xdr:row>96</xdr:row>
      <xdr:rowOff>59690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398000" y="16074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71755</xdr:rowOff>
    </xdr:from>
    <xdr:to>
      <xdr:col>50</xdr:col>
      <xdr:colOff>114300</xdr:colOff>
      <xdr:row>98</xdr:row>
      <xdr:rowOff>47625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86700" y="16359505"/>
          <a:ext cx="8001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126365</xdr:rowOff>
    </xdr:from>
    <xdr:to>
      <xdr:col>50</xdr:col>
      <xdr:colOff>165100</xdr:colOff>
      <xdr:row>96</xdr:row>
      <xdr:rowOff>56515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36000" y="160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73025</xdr:rowOff>
    </xdr:from>
    <xdr:ext cx="53149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38515" y="15846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47625</xdr:rowOff>
    </xdr:from>
    <xdr:to>
      <xdr:col>45</xdr:col>
      <xdr:colOff>171450</xdr:colOff>
      <xdr:row>98</xdr:row>
      <xdr:rowOff>99695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080250" y="16506825"/>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137795</xdr:rowOff>
    </xdr:from>
    <xdr:to>
      <xdr:col>46</xdr:col>
      <xdr:colOff>38100</xdr:colOff>
      <xdr:row>96</xdr:row>
      <xdr:rowOff>67945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4225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84455</xdr:rowOff>
    </xdr:from>
    <xdr:ext cx="52895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44765" y="158578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57785</xdr:rowOff>
    </xdr:from>
    <xdr:to>
      <xdr:col>41</xdr:col>
      <xdr:colOff>50800</xdr:colOff>
      <xdr:row>98</xdr:row>
      <xdr:rowOff>99695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286500" y="16516985"/>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60325</xdr:rowOff>
    </xdr:from>
    <xdr:to>
      <xdr:col>41</xdr:col>
      <xdr:colOff>101600</xdr:colOff>
      <xdr:row>94</xdr:row>
      <xdr:rowOff>161925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029450" y="1583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6985</xdr:rowOff>
    </xdr:from>
    <xdr:ext cx="528955" cy="25336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851015" y="156089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127635</xdr:rowOff>
    </xdr:from>
    <xdr:to>
      <xdr:col>36</xdr:col>
      <xdr:colOff>165100</xdr:colOff>
      <xdr:row>95</xdr:row>
      <xdr:rowOff>57785</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235700" y="159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74930</xdr:rowOff>
    </xdr:from>
    <xdr:ext cx="531495" cy="25336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038215" y="156768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24130</xdr:rowOff>
    </xdr:from>
    <xdr:to>
      <xdr:col>55</xdr:col>
      <xdr:colOff>50800</xdr:colOff>
      <xdr:row>97</xdr:row>
      <xdr:rowOff>125730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398000" y="1631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2540</xdr:rowOff>
    </xdr:from>
    <xdr:ext cx="532130" cy="25908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9480550" y="16290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20955</xdr:rowOff>
    </xdr:from>
    <xdr:to>
      <xdr:col>50</xdr:col>
      <xdr:colOff>165100</xdr:colOff>
      <xdr:row>97</xdr:row>
      <xdr:rowOff>122555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360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113665</xdr:rowOff>
    </xdr:from>
    <xdr:ext cx="531495" cy="2584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38515" y="164014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168275</xdr:rowOff>
    </xdr:from>
    <xdr:to>
      <xdr:col>46</xdr:col>
      <xdr:colOff>38100</xdr:colOff>
      <xdr:row>98</xdr:row>
      <xdr:rowOff>98425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42250" y="16456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89535</xdr:rowOff>
    </xdr:from>
    <xdr:ext cx="528955" cy="25336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644765" y="16548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48895</xdr:rowOff>
    </xdr:from>
    <xdr:to>
      <xdr:col>41</xdr:col>
      <xdr:colOff>101600</xdr:colOff>
      <xdr:row>98</xdr:row>
      <xdr:rowOff>150495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02945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141605</xdr:rowOff>
    </xdr:from>
    <xdr:ext cx="52895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851015" y="166008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6985</xdr:rowOff>
    </xdr:from>
    <xdr:to>
      <xdr:col>36</xdr:col>
      <xdr:colOff>165100</xdr:colOff>
      <xdr:row>98</xdr:row>
      <xdr:rowOff>109220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2357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99695</xdr:rowOff>
    </xdr:from>
    <xdr:ext cx="531495" cy="25336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038215" y="165588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6380" cy="25019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977880" y="68186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28320" cy="25082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405" y="64465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28320" cy="25082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405" y="60737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28320" cy="24765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405" y="5701030"/>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28320" cy="24828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405" y="532892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28320" cy="24828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733405" y="495617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28320" cy="24765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0733405" y="4583430"/>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165100</xdr:rowOff>
    </xdr:from>
    <xdr:to>
      <xdr:col>85</xdr:col>
      <xdr:colOff>126365</xdr:colOff>
      <xdr:row>39</xdr:row>
      <xdr:rowOff>114935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698345" y="519811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118110</xdr:rowOff>
    </xdr:from>
    <xdr:ext cx="469900" cy="250190"/>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4744700" y="66598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114935</xdr:rowOff>
    </xdr:from>
    <xdr:to>
      <xdr:col>86</xdr:col>
      <xdr:colOff>25400</xdr:colOff>
      <xdr:row>39</xdr:row>
      <xdr:rowOff>114935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611350" y="6656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113030</xdr:rowOff>
    </xdr:from>
    <xdr:ext cx="534670" cy="25336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4744700" y="49784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dr:col>85</xdr:col>
      <xdr:colOff>38100</xdr:colOff>
      <xdr:row>30</xdr:row>
      <xdr:rowOff>165100</xdr:rowOff>
    </xdr:from>
    <xdr:to>
      <xdr:col>86</xdr:col>
      <xdr:colOff>25400</xdr:colOff>
      <xdr:row>30</xdr:row>
      <xdr:rowOff>165100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611350" y="5198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38100</xdr:rowOff>
    </xdr:from>
    <xdr:to>
      <xdr:col>85</xdr:col>
      <xdr:colOff>127000</xdr:colOff>
      <xdr:row>38</xdr:row>
      <xdr:rowOff>41275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938250" y="641223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128905</xdr:rowOff>
    </xdr:from>
    <xdr:ext cx="534670" cy="247650"/>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4744700" y="616775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106680</xdr:rowOff>
    </xdr:from>
    <xdr:to>
      <xdr:col>85</xdr:col>
      <xdr:colOff>171450</xdr:colOff>
      <xdr:row>38</xdr:row>
      <xdr:rowOff>38735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649450" y="63131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38100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144500" y="639889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140970</xdr:rowOff>
    </xdr:from>
    <xdr:to>
      <xdr:col>81</xdr:col>
      <xdr:colOff>101600</xdr:colOff>
      <xdr:row>38</xdr:row>
      <xdr:rowOff>73025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887450" y="6347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88900</xdr:rowOff>
    </xdr:from>
    <xdr:ext cx="528955" cy="24765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09015" y="61277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24765</xdr:rowOff>
    </xdr:from>
    <xdr:to>
      <xdr:col>76</xdr:col>
      <xdr:colOff>114300</xdr:colOff>
      <xdr:row>38</xdr:row>
      <xdr:rowOff>67310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344400" y="6398895"/>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147955</xdr:rowOff>
    </xdr:from>
    <xdr:to>
      <xdr:col>76</xdr:col>
      <xdr:colOff>165100</xdr:colOff>
      <xdr:row>38</xdr:row>
      <xdr:rowOff>79375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093700" y="6354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71120</xdr:rowOff>
    </xdr:from>
    <xdr:ext cx="531495" cy="25082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896215" y="64452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67310</xdr:rowOff>
    </xdr:from>
    <xdr:to>
      <xdr:col>71</xdr:col>
      <xdr:colOff>171450</xdr:colOff>
      <xdr:row>38</xdr:row>
      <xdr:rowOff>78105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1537950" y="644144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81280</xdr:rowOff>
    </xdr:from>
    <xdr:to>
      <xdr:col>72</xdr:col>
      <xdr:colOff>38100</xdr:colOff>
      <xdr:row>37</xdr:row>
      <xdr:rowOff>13335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299950" y="61201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29210</xdr:rowOff>
    </xdr:from>
    <xdr:ext cx="528955" cy="24765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02465" y="59004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149860</xdr:rowOff>
    </xdr:from>
    <xdr:to>
      <xdr:col>67</xdr:col>
      <xdr:colOff>101600</xdr:colOff>
      <xdr:row>37</xdr:row>
      <xdr:rowOff>81280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1487150" y="6188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97155</xdr:rowOff>
    </xdr:from>
    <xdr:ext cx="528955" cy="25019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08715" y="596836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160020</xdr:rowOff>
    </xdr:from>
    <xdr:to>
      <xdr:col>85</xdr:col>
      <xdr:colOff>171450</xdr:colOff>
      <xdr:row>38</xdr:row>
      <xdr:rowOff>91440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649450" y="63665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138430</xdr:rowOff>
    </xdr:from>
    <xdr:ext cx="534670" cy="25336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4744700" y="6344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155575</xdr:rowOff>
    </xdr:from>
    <xdr:to>
      <xdr:col>81</xdr:col>
      <xdr:colOff>101600</xdr:colOff>
      <xdr:row>38</xdr:row>
      <xdr:rowOff>87630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887450" y="6362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78740</xdr:rowOff>
    </xdr:from>
    <xdr:ext cx="528955" cy="25336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709015" y="6452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142875</xdr:rowOff>
    </xdr:from>
    <xdr:to>
      <xdr:col>76</xdr:col>
      <xdr:colOff>165100</xdr:colOff>
      <xdr:row>38</xdr:row>
      <xdr:rowOff>74295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0937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90805</xdr:rowOff>
    </xdr:from>
    <xdr:ext cx="531495" cy="24828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896215" y="612965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17145</xdr:rowOff>
    </xdr:from>
    <xdr:to>
      <xdr:col>72</xdr:col>
      <xdr:colOff>38100</xdr:colOff>
      <xdr:row>38</xdr:row>
      <xdr:rowOff>116840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299950" y="63912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107950</xdr:rowOff>
    </xdr:from>
    <xdr:ext cx="528955" cy="25019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02465" y="648208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28575</xdr:rowOff>
    </xdr:from>
    <xdr:to>
      <xdr:col>67</xdr:col>
      <xdr:colOff>101600</xdr:colOff>
      <xdr:row>38</xdr:row>
      <xdr:rowOff>128270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1487150" y="640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118745</xdr:rowOff>
    </xdr:from>
    <xdr:ext cx="528955" cy="25019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308715" y="649287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6380" cy="25019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977880" y="101714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96520</xdr:rowOff>
    </xdr:from>
    <xdr:to>
      <xdr:col>89</xdr:col>
      <xdr:colOff>171450</xdr:colOff>
      <xdr:row>59</xdr:row>
      <xdr:rowOff>96520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125730</xdr:rowOff>
    </xdr:from>
    <xdr:ext cx="528320" cy="24828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405" y="985266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140970</xdr:rowOff>
    </xdr:from>
    <xdr:ext cx="528320" cy="25019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733405" y="95326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156845</xdr:rowOff>
    </xdr:from>
    <xdr:ext cx="528320" cy="25082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733405" y="921321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28320" cy="25273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733405" y="8894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5019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270" y="85750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95630" cy="25336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06692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765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06692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31115</xdr:rowOff>
    </xdr:from>
    <xdr:to>
      <xdr:col>85</xdr:col>
      <xdr:colOff>126365</xdr:colOff>
      <xdr:row>58</xdr:row>
      <xdr:rowOff>125095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698345" y="8416925"/>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128905</xdr:rowOff>
    </xdr:from>
    <xdr:ext cx="534670" cy="247650"/>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4744700" y="985583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125095</xdr:rowOff>
    </xdr:from>
    <xdr:to>
      <xdr:col>86</xdr:col>
      <xdr:colOff>25400</xdr:colOff>
      <xdr:row>58</xdr:row>
      <xdr:rowOff>125095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6113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146685</xdr:rowOff>
    </xdr:from>
    <xdr:ext cx="598805" cy="25082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4744700" y="81972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dr:col>85</xdr:col>
      <xdr:colOff>38100</xdr:colOff>
      <xdr:row>50</xdr:row>
      <xdr:rowOff>31115</xdr:rowOff>
    </xdr:from>
    <xdr:to>
      <xdr:col>86</xdr:col>
      <xdr:colOff>25400</xdr:colOff>
      <xdr:row>50</xdr:row>
      <xdr:rowOff>31115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611350" y="8416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48260</xdr:rowOff>
    </xdr:from>
    <xdr:to>
      <xdr:col>85</xdr:col>
      <xdr:colOff>127000</xdr:colOff>
      <xdr:row>56</xdr:row>
      <xdr:rowOff>125095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938250" y="9439910"/>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62865</xdr:rowOff>
    </xdr:from>
    <xdr:ext cx="534670" cy="250190"/>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4744700" y="928687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40640</xdr:rowOff>
    </xdr:from>
    <xdr:to>
      <xdr:col>85</xdr:col>
      <xdr:colOff>171450</xdr:colOff>
      <xdr:row>56</xdr:row>
      <xdr:rowOff>140335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649450" y="9432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48260</xdr:rowOff>
    </xdr:from>
    <xdr:to>
      <xdr:col>81</xdr:col>
      <xdr:colOff>50800</xdr:colOff>
      <xdr:row>56</xdr:row>
      <xdr:rowOff>82550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144500" y="943991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97155</xdr:rowOff>
    </xdr:from>
    <xdr:to>
      <xdr:col>81</xdr:col>
      <xdr:colOff>101600</xdr:colOff>
      <xdr:row>57</xdr:row>
      <xdr:rowOff>29210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887450" y="9488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20320</xdr:rowOff>
    </xdr:from>
    <xdr:ext cx="528955" cy="25019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09015" y="9579610"/>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82550</xdr:rowOff>
    </xdr:from>
    <xdr:to>
      <xdr:col>76</xdr:col>
      <xdr:colOff>114300</xdr:colOff>
      <xdr:row>56</xdr:row>
      <xdr:rowOff>140335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344400" y="9474200"/>
          <a:ext cx="8001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116840</xdr:rowOff>
    </xdr:from>
    <xdr:to>
      <xdr:col>76</xdr:col>
      <xdr:colOff>165100</xdr:colOff>
      <xdr:row>57</xdr:row>
      <xdr:rowOff>48895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093700" y="9508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39370</xdr:rowOff>
    </xdr:from>
    <xdr:ext cx="531495" cy="25273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896215" y="95986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140335</xdr:rowOff>
    </xdr:from>
    <xdr:to>
      <xdr:col>71</xdr:col>
      <xdr:colOff>171450</xdr:colOff>
      <xdr:row>57</xdr:row>
      <xdr:rowOff>167005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1537950" y="9531985"/>
          <a:ext cx="80645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119380</xdr:rowOff>
    </xdr:from>
    <xdr:to>
      <xdr:col>72</xdr:col>
      <xdr:colOff>38100</xdr:colOff>
      <xdr:row>56</xdr:row>
      <xdr:rowOff>51435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299950" y="93433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67945</xdr:rowOff>
    </xdr:from>
    <xdr:ext cx="528955" cy="25082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465" y="912431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15875</xdr:rowOff>
    </xdr:from>
    <xdr:to>
      <xdr:col>67</xdr:col>
      <xdr:colOff>101600</xdr:colOff>
      <xdr:row>56</xdr:row>
      <xdr:rowOff>114935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1487150" y="9407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130810</xdr:rowOff>
    </xdr:from>
    <xdr:ext cx="528955" cy="24955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715" y="918718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74930</xdr:rowOff>
    </xdr:from>
    <xdr:to>
      <xdr:col>85</xdr:col>
      <xdr:colOff>171450</xdr:colOff>
      <xdr:row>57</xdr:row>
      <xdr:rowOff>6350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649450" y="94665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53975</xdr:rowOff>
    </xdr:from>
    <xdr:ext cx="534670" cy="24765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4744700" y="94456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165735</xdr:rowOff>
    </xdr:from>
    <xdr:to>
      <xdr:col>81</xdr:col>
      <xdr:colOff>101600</xdr:colOff>
      <xdr:row>56</xdr:row>
      <xdr:rowOff>97155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887450" y="9389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113665</xdr:rowOff>
    </xdr:from>
    <xdr:ext cx="528955" cy="25336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709015" y="9170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33020</xdr:rowOff>
    </xdr:from>
    <xdr:to>
      <xdr:col>76</xdr:col>
      <xdr:colOff>165100</xdr:colOff>
      <xdr:row>56</xdr:row>
      <xdr:rowOff>132080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093700" y="9424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148590</xdr:rowOff>
    </xdr:from>
    <xdr:ext cx="531495" cy="25082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896215" y="9204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90170</xdr:rowOff>
    </xdr:from>
    <xdr:to>
      <xdr:col>72</xdr:col>
      <xdr:colOff>38100</xdr:colOff>
      <xdr:row>57</xdr:row>
      <xdr:rowOff>21590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299950" y="94818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13335</xdr:rowOff>
    </xdr:from>
    <xdr:ext cx="528955" cy="25082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02465" y="957262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117475</xdr:rowOff>
    </xdr:from>
    <xdr:to>
      <xdr:col>67</xdr:col>
      <xdr:colOff>101600</xdr:colOff>
      <xdr:row>58</xdr:row>
      <xdr:rowOff>49530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1487150" y="9676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40640</xdr:rowOff>
    </xdr:from>
    <xdr:ext cx="528955" cy="25273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308715" y="976757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6380" cy="24765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77880" y="13077190"/>
          <a:ext cx="246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28320" cy="24765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733405" y="12630150"/>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28320" cy="25019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733405" y="1218311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28320" cy="24765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733405" y="11736070"/>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28320" cy="24765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733405" y="11289030"/>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84455</xdr:rowOff>
    </xdr:from>
    <xdr:to>
      <xdr:col>85</xdr:col>
      <xdr:colOff>126365</xdr:colOff>
      <xdr:row>78</xdr:row>
      <xdr:rowOff>136525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698345" y="1215834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147320</xdr:rowOff>
    </xdr:from>
    <xdr:ext cx="249555" cy="25082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4744700" y="132270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31750</xdr:rowOff>
    </xdr:from>
    <xdr:ext cx="534670" cy="24765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4744700" y="1193800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dr:col>85</xdr:col>
      <xdr:colOff>38100</xdr:colOff>
      <xdr:row>72</xdr:row>
      <xdr:rowOff>84455</xdr:rowOff>
    </xdr:from>
    <xdr:to>
      <xdr:col>86</xdr:col>
      <xdr:colOff>25400</xdr:colOff>
      <xdr:row>72</xdr:row>
      <xdr:rowOff>84455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611350" y="12158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938250" y="132162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66675</xdr:rowOff>
    </xdr:from>
    <xdr:ext cx="378460" cy="25019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4744700" y="12978765"/>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43815</xdr:rowOff>
    </xdr:from>
    <xdr:to>
      <xdr:col>85</xdr:col>
      <xdr:colOff>171450</xdr:colOff>
      <xdr:row>78</xdr:row>
      <xdr:rowOff>143510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649450" y="131235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136525</xdr:rowOff>
    </xdr:from>
    <xdr:to>
      <xdr:col>81</xdr:col>
      <xdr:colOff>50800</xdr:colOff>
      <xdr:row>78</xdr:row>
      <xdr:rowOff>136525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144500" y="13216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40640</xdr:rowOff>
    </xdr:from>
    <xdr:to>
      <xdr:col>81</xdr:col>
      <xdr:colOff>101600</xdr:colOff>
      <xdr:row>78</xdr:row>
      <xdr:rowOff>140335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887450" y="13120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156210</xdr:rowOff>
    </xdr:from>
    <xdr:ext cx="466725" cy="25082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22350" y="1290066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78740</xdr:rowOff>
    </xdr:from>
    <xdr:to>
      <xdr:col>76</xdr:col>
      <xdr:colOff>114300</xdr:colOff>
      <xdr:row>78</xdr:row>
      <xdr:rowOff>136525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344400" y="13158470"/>
          <a:ext cx="8001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38735</xdr:rowOff>
    </xdr:from>
    <xdr:to>
      <xdr:col>76</xdr:col>
      <xdr:colOff>165100</xdr:colOff>
      <xdr:row>78</xdr:row>
      <xdr:rowOff>137795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09370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153670</xdr:rowOff>
    </xdr:from>
    <xdr:ext cx="466725" cy="25019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28600" y="1289812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78740</xdr:rowOff>
    </xdr:from>
    <xdr:to>
      <xdr:col>71</xdr:col>
      <xdr:colOff>171450</xdr:colOff>
      <xdr:row>78</xdr:row>
      <xdr:rowOff>136525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1537950" y="13158470"/>
          <a:ext cx="8064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73660</xdr:rowOff>
    </xdr:from>
    <xdr:to>
      <xdr:col>72</xdr:col>
      <xdr:colOff>38100</xdr:colOff>
      <xdr:row>77</xdr:row>
      <xdr:rowOff>5715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299950" y="128181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21590</xdr:rowOff>
    </xdr:from>
    <xdr:ext cx="466725" cy="25019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34850" y="1259840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74930</xdr:rowOff>
    </xdr:from>
    <xdr:to>
      <xdr:col>67</xdr:col>
      <xdr:colOff>101600</xdr:colOff>
      <xdr:row>77</xdr:row>
      <xdr:rowOff>6350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487150" y="12819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22860</xdr:rowOff>
    </xdr:from>
    <xdr:ext cx="466725" cy="25082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22050" y="12599670"/>
          <a:ext cx="4667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649450" y="1316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22860</xdr:rowOff>
    </xdr:from>
    <xdr:ext cx="249555" cy="25082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4744700" y="131025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8874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3840" cy="25082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832840" y="1325753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09370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5082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030200" y="132575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29210</xdr:rowOff>
    </xdr:from>
    <xdr:to>
      <xdr:col>72</xdr:col>
      <xdr:colOff>38100</xdr:colOff>
      <xdr:row>78</xdr:row>
      <xdr:rowOff>128905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299950" y="13108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119380</xdr:rowOff>
    </xdr:from>
    <xdr:ext cx="466725" cy="25019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34850" y="1319911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18415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487150" y="13166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3840" cy="25082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432540" y="1325753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97788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32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73340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320" cy="25336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733405" y="1577086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32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733405" y="15389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765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06692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71755</xdr:rowOff>
    </xdr:from>
    <xdr:to>
      <xdr:col>85</xdr:col>
      <xdr:colOff>126365</xdr:colOff>
      <xdr:row>98</xdr:row>
      <xdr:rowOff>83185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698345" y="15163165"/>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86995</xdr:rowOff>
    </xdr:from>
    <xdr:ext cx="534670" cy="25336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4744700" y="16546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19050</xdr:rowOff>
    </xdr:from>
    <xdr:ext cx="598805" cy="24955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4744700" y="149428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dr:col>85</xdr:col>
      <xdr:colOff>38100</xdr:colOff>
      <xdr:row>90</xdr:row>
      <xdr:rowOff>71755</xdr:rowOff>
    </xdr:from>
    <xdr:to>
      <xdr:col>86</xdr:col>
      <xdr:colOff>25400</xdr:colOff>
      <xdr:row>90</xdr:row>
      <xdr:rowOff>71755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611350" y="15163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133985</xdr:rowOff>
    </xdr:from>
    <xdr:to>
      <xdr:col>85</xdr:col>
      <xdr:colOff>127000</xdr:colOff>
      <xdr:row>97</xdr:row>
      <xdr:rowOff>146685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938250" y="1642173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78740</xdr:rowOff>
    </xdr:from>
    <xdr:ext cx="534670" cy="25908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4744700" y="1602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171450</xdr:colOff>
      <xdr:row>96</xdr:row>
      <xdr:rowOff>157480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649450" y="16172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128905</xdr:rowOff>
    </xdr:from>
    <xdr:to>
      <xdr:col>81</xdr:col>
      <xdr:colOff>50800</xdr:colOff>
      <xdr:row>97</xdr:row>
      <xdr:rowOff>133985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144500" y="1641665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48895</xdr:rowOff>
    </xdr:from>
    <xdr:to>
      <xdr:col>81</xdr:col>
      <xdr:colOff>101600</xdr:colOff>
      <xdr:row>96</xdr:row>
      <xdr:rowOff>150495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88745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167005</xdr:rowOff>
    </xdr:from>
    <xdr:ext cx="528955" cy="25336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709015" y="159404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128905</xdr:rowOff>
    </xdr:from>
    <xdr:to>
      <xdr:col>76</xdr:col>
      <xdr:colOff>114300</xdr:colOff>
      <xdr:row>97</xdr:row>
      <xdr:rowOff>128905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344400" y="16416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0937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31495"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896215" y="159442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113030</xdr:rowOff>
    </xdr:from>
    <xdr:to>
      <xdr:col>71</xdr:col>
      <xdr:colOff>171450</xdr:colOff>
      <xdr:row>97</xdr:row>
      <xdr:rowOff>128905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1537950" y="1640078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299950" y="1592834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28955" cy="25336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465" y="157029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158115</xdr:rowOff>
    </xdr:from>
    <xdr:to>
      <xdr:col>67</xdr:col>
      <xdr:colOff>101600</xdr:colOff>
      <xdr:row>95</xdr:row>
      <xdr:rowOff>88265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1487150" y="159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104775</xdr:rowOff>
    </xdr:from>
    <xdr:ext cx="52895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715" y="157067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95885</xdr:rowOff>
    </xdr:from>
    <xdr:to>
      <xdr:col>85</xdr:col>
      <xdr:colOff>171450</xdr:colOff>
      <xdr:row>98</xdr:row>
      <xdr:rowOff>26035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649450" y="163836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10795</xdr:rowOff>
    </xdr:from>
    <xdr:ext cx="534670" cy="2584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4744700" y="16298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83185</xdr:rowOff>
    </xdr:from>
    <xdr:to>
      <xdr:col>81</xdr:col>
      <xdr:colOff>101600</xdr:colOff>
      <xdr:row>98</xdr:row>
      <xdr:rowOff>13335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88745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xdr:rowOff>
    </xdr:from>
    <xdr:ext cx="52895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709015" y="16463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78105</xdr:rowOff>
    </xdr:from>
    <xdr:to>
      <xdr:col>76</xdr:col>
      <xdr:colOff>165100</xdr:colOff>
      <xdr:row>98</xdr:row>
      <xdr:rowOff>8255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09370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170815</xdr:rowOff>
    </xdr:from>
    <xdr:ext cx="531495" cy="2584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896215" y="16458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78105</xdr:rowOff>
    </xdr:from>
    <xdr:to>
      <xdr:col>72</xdr:col>
      <xdr:colOff>38100</xdr:colOff>
      <xdr:row>98</xdr:row>
      <xdr:rowOff>8255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299950" y="16365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170815</xdr:rowOff>
    </xdr:from>
    <xdr:ext cx="528955"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102465" y="164585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62230</xdr:rowOff>
    </xdr:from>
    <xdr:to>
      <xdr:col>67</xdr:col>
      <xdr:colOff>101600</xdr:colOff>
      <xdr:row>97</xdr:row>
      <xdr:rowOff>163830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148715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154940</xdr:rowOff>
    </xdr:from>
    <xdr:ext cx="528955" cy="25336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1308715" y="164426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1971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6380" cy="24765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248380" y="6371590"/>
          <a:ext cx="246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53340</xdr:rowOff>
    </xdr:from>
    <xdr:ext cx="461645" cy="24765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8990" y="592455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109220</xdr:rowOff>
    </xdr:from>
    <xdr:ext cx="461645" cy="25019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048990" y="5477510"/>
          <a:ext cx="461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1645" cy="24765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048990" y="503047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1645" cy="24765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048990" y="45834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17145</xdr:rowOff>
    </xdr:from>
    <xdr:to>
      <xdr:col>116</xdr:col>
      <xdr:colOff>62865</xdr:colOff>
      <xdr:row>38</xdr:row>
      <xdr:rowOff>136525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949795" y="5385435"/>
          <a:ext cx="127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162560</xdr:rowOff>
    </xdr:from>
    <xdr:ext cx="249555" cy="24765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0002500" y="653669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132080</xdr:rowOff>
    </xdr:from>
    <xdr:ext cx="469900" cy="25019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0002500" y="51650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115</xdr:col>
      <xdr:colOff>165100</xdr:colOff>
      <xdr:row>32</xdr:row>
      <xdr:rowOff>17145</xdr:rowOff>
    </xdr:from>
    <xdr:to>
      <xdr:col>116</xdr:col>
      <xdr:colOff>152400</xdr:colOff>
      <xdr:row>32</xdr:row>
      <xdr:rowOff>17145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881850" y="538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81280</xdr:rowOff>
    </xdr:from>
    <xdr:ext cx="313690" cy="25336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0002500" y="6287770"/>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59055</xdr:rowOff>
    </xdr:from>
    <xdr:to>
      <xdr:col>116</xdr:col>
      <xdr:colOff>114300</xdr:colOff>
      <xdr:row>38</xdr:row>
      <xdr:rowOff>158750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900900" y="6433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1270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157950" y="6443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17145</xdr:rowOff>
    </xdr:from>
    <xdr:ext cx="311150" cy="24765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51905" y="6223635"/>
          <a:ext cx="3111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111125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345150" y="6386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5285" cy="24828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25770" y="6166485"/>
          <a:ext cx="375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93980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7551400" y="636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109855</xdr:rowOff>
    </xdr:from>
    <xdr:ext cx="375285" cy="25019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2020" y="614870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20320</xdr:rowOff>
    </xdr:from>
    <xdr:to>
      <xdr:col>98</xdr:col>
      <xdr:colOff>38100</xdr:colOff>
      <xdr:row>38</xdr:row>
      <xdr:rowOff>119380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6757650" y="63944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135890</xdr:rowOff>
    </xdr:from>
    <xdr:ext cx="37846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30650" y="61747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38100</xdr:rowOff>
    </xdr:from>
    <xdr:ext cx="249555" cy="25336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0002500" y="64122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082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084290" y="655193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082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90540" y="655193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082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683990" y="655193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1971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6380" cy="24765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248380" y="9053830"/>
          <a:ext cx="246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6380" cy="24765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248380" y="7936230"/>
          <a:ext cx="246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82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00025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82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00025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82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00025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082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290" y="923417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082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90540" y="923417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82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879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082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83990" y="9234170"/>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828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00025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3840" cy="25082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084290" y="8923655"/>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3840" cy="25082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290540" y="8923655"/>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82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74879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3840" cy="25082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683990" y="8923655"/>
          <a:ext cx="243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歳出決算総額は、住民一人当たり約420,000円となっている。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総務費の住民一人当たりのコストは、前年度比4,434円（△9.8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）減少し、40,927円となった。財政調整基金積立金や公共施設整備基金積立金等の減によるものである。</a:t>
          </a:r>
        </a:p>
        <a:p>
          <a:r>
            <a:rPr kumimoji="1" lang="ja-JP" altLang="en-US" sz="1000">
              <a:solidFill>
                <a:schemeClr val="tx1"/>
              </a:solidFill>
              <a:latin typeface="ＭＳ Ｐゴシック"/>
              <a:ea typeface="ＭＳ Ｐゴシック"/>
            </a:rPr>
            <a:t>民生費の住民一人当たりのコストは、前年度比7,601円（3.5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）増加し、225,137円となった。住民税非課税世帯特別給付金や保育所等整備事業補助金等の増によるものである。</a:t>
          </a:r>
        </a:p>
        <a:p>
          <a:r>
            <a:rPr kumimoji="1" lang="ja-JP" altLang="en-US" sz="1000">
              <a:solidFill>
                <a:schemeClr val="tx1"/>
              </a:solidFill>
              <a:latin typeface="ＭＳ Ｐゴシック"/>
              <a:ea typeface="ＭＳ Ｐゴシック"/>
            </a:rPr>
            <a:t>衛生費の住民一人当たりのコストは、前年度比465円（1.5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）増加し、32,336円となった。新型コロナウイルス予防接種事業等の減があったものの、プラスチック類ごみ処理関係費の増によるものである。</a:t>
          </a:r>
        </a:p>
        <a:p>
          <a:r>
            <a:rPr kumimoji="1" lang="ja-JP" altLang="en-US" sz="1000">
              <a:solidFill>
                <a:schemeClr val="tx1"/>
              </a:solidFill>
              <a:latin typeface="ＭＳ Ｐゴシック"/>
              <a:ea typeface="ＭＳ Ｐゴシック"/>
            </a:rPr>
            <a:t>商工費の住民一人当たりのコストは、前年度比508円（△18.3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）減少し、2,276円となった。狛江・多摩川花火大会事業助成金の増があるものの、プレミアム付商品券事業補助金等の減によるものである。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教育費の住民一人当たりのコストは、前年度比4,831円（△8.9</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）減少し、49,749円となった。市民ホール改修工事の減によるものだが、引き続き小学校の増築工事や中学校の大規模改修を実施するため、今後の増加が見込まれる。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741680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198755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4540" y="10066655"/>
          <a:ext cx="697230" cy="514985"/>
        </a:xfrm>
        <a:prstGeom prst="rect">
          <a:avLst/>
        </a:prstGeom>
        <a:solidFill>
          <a:srgbClr val="FF8080"/>
        </a:solidFill>
        <a:ln w="6350">
          <a:solidFill>
            <a:srgbClr val="000000"/>
          </a:solidFill>
          <a:miter lim="800000"/>
          <a:headEnd/>
          <a:tailEnd/>
        </a:ln>
      </xdr:spPr>
    </xdr:sp>
    <xdr:clientData/>
  </xdr:twoCellAnchor>
  <xdr:twoCellAnchor>
    <xdr:from>
      <xdr:col>1</xdr:col>
      <xdr:colOff>198755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4540" y="10811510"/>
          <a:ext cx="697230" cy="503555"/>
        </a:xfrm>
        <a:prstGeom prst="rect">
          <a:avLst/>
        </a:prstGeom>
        <a:solidFill>
          <a:srgbClr val="00FFFF"/>
        </a:solidFill>
        <a:ln w="6350">
          <a:solidFill>
            <a:srgbClr val="000000"/>
          </a:solidFill>
          <a:miter lim="800000"/>
          <a:headEnd/>
          <a:tailEnd/>
        </a:ln>
      </xdr:spPr>
    </xdr:sp>
    <xdr:clientData/>
  </xdr:twoCellAnchor>
  <xdr:twoCellAnchor>
    <xdr:from>
      <xdr:col>1</xdr:col>
      <xdr:colOff>198755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4540" y="11800840"/>
          <a:ext cx="69723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636905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3540" y="285750"/>
          <a:ext cx="34753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17億8,629万円（実質収支比率10.2％）となり前年度を下回ったため、単年度収支は２億6,082万２千円の赤字となった。財政調整基金の積立額は２億7,920万３千円のところ、取崩額は３億234万２千円としたこともあり、実質単年度収支は２億8,396万１千円の赤字となった。</a:t>
          </a:r>
        </a:p>
        <a:p>
          <a:r>
            <a:rPr kumimoji="1" lang="ja-JP" altLang="en-US" sz="1000">
              <a:latin typeface="ＭＳ ゴシック"/>
              <a:ea typeface="ＭＳ ゴシック"/>
            </a:rPr>
            <a:t>　</a:t>
          </a:r>
        </a:p>
        <a:p>
          <a:r>
            <a:rPr kumimoji="1" lang="ja-JP" altLang="en-US" sz="1000">
              <a:latin typeface="ＭＳ ゴシック"/>
              <a:ea typeface="ＭＳ ゴシック"/>
            </a:rPr>
            <a:t>　財政調整基金残高は22億2,799万６千円で、前年度比2,313万９千円、1.0％の減となたが、特定目的基金等を併せた基金全体での残高は公共施設修繕基金（４億７万３千円の積立）や都市計画事業基金（３億５千万８円の積立）等の積立てにより、77億2,002万７千円、前年度比10億3,828万４千円、15.5％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1039495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また、国民健康保険財政健全化計画に基づき、赤字繰出の解消を目指しているものの、改善の目途がたっていない。</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39" t="s">
        <v>136</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3.4" x14ac:dyDescent="0.2">
      <c r="B2" s="3" t="s">
        <v>137</v>
      </c>
      <c r="C2" s="3"/>
      <c r="D2" s="10"/>
    </row>
    <row r="3" spans="1:119" ht="18.75" customHeight="1" x14ac:dyDescent="0.2">
      <c r="A3" s="2"/>
      <c r="B3" s="483" t="s">
        <v>138</v>
      </c>
      <c r="C3" s="484"/>
      <c r="D3" s="484"/>
      <c r="E3" s="485"/>
      <c r="F3" s="485"/>
      <c r="G3" s="485"/>
      <c r="H3" s="485"/>
      <c r="I3" s="485"/>
      <c r="J3" s="485"/>
      <c r="K3" s="485"/>
      <c r="L3" s="485" t="s">
        <v>143</v>
      </c>
      <c r="M3" s="485"/>
      <c r="N3" s="485"/>
      <c r="O3" s="485"/>
      <c r="P3" s="485"/>
      <c r="Q3" s="485"/>
      <c r="R3" s="492"/>
      <c r="S3" s="492"/>
      <c r="T3" s="492"/>
      <c r="U3" s="492"/>
      <c r="V3" s="493"/>
      <c r="W3" s="343" t="s">
        <v>145</v>
      </c>
      <c r="X3" s="344"/>
      <c r="Y3" s="344"/>
      <c r="Z3" s="344"/>
      <c r="AA3" s="344"/>
      <c r="AB3" s="484"/>
      <c r="AC3" s="492" t="s">
        <v>146</v>
      </c>
      <c r="AD3" s="344"/>
      <c r="AE3" s="344"/>
      <c r="AF3" s="344"/>
      <c r="AG3" s="344"/>
      <c r="AH3" s="344"/>
      <c r="AI3" s="344"/>
      <c r="AJ3" s="344"/>
      <c r="AK3" s="344"/>
      <c r="AL3" s="345"/>
      <c r="AM3" s="343" t="s">
        <v>148</v>
      </c>
      <c r="AN3" s="344"/>
      <c r="AO3" s="344"/>
      <c r="AP3" s="344"/>
      <c r="AQ3" s="344"/>
      <c r="AR3" s="344"/>
      <c r="AS3" s="344"/>
      <c r="AT3" s="344"/>
      <c r="AU3" s="344"/>
      <c r="AV3" s="344"/>
      <c r="AW3" s="344"/>
      <c r="AX3" s="345"/>
      <c r="AY3" s="340" t="s">
        <v>5</v>
      </c>
      <c r="AZ3" s="341"/>
      <c r="BA3" s="341"/>
      <c r="BB3" s="341"/>
      <c r="BC3" s="341"/>
      <c r="BD3" s="341"/>
      <c r="BE3" s="341"/>
      <c r="BF3" s="341"/>
      <c r="BG3" s="341"/>
      <c r="BH3" s="341"/>
      <c r="BI3" s="341"/>
      <c r="BJ3" s="341"/>
      <c r="BK3" s="341"/>
      <c r="BL3" s="341"/>
      <c r="BM3" s="342"/>
      <c r="BN3" s="343" t="s">
        <v>152</v>
      </c>
      <c r="BO3" s="344"/>
      <c r="BP3" s="344"/>
      <c r="BQ3" s="344"/>
      <c r="BR3" s="344"/>
      <c r="BS3" s="344"/>
      <c r="BT3" s="344"/>
      <c r="BU3" s="345"/>
      <c r="BV3" s="343" t="s">
        <v>15</v>
      </c>
      <c r="BW3" s="344"/>
      <c r="BX3" s="344"/>
      <c r="BY3" s="344"/>
      <c r="BZ3" s="344"/>
      <c r="CA3" s="344"/>
      <c r="CB3" s="344"/>
      <c r="CC3" s="345"/>
      <c r="CD3" s="340" t="s">
        <v>5</v>
      </c>
      <c r="CE3" s="341"/>
      <c r="CF3" s="341"/>
      <c r="CG3" s="341"/>
      <c r="CH3" s="341"/>
      <c r="CI3" s="341"/>
      <c r="CJ3" s="341"/>
      <c r="CK3" s="341"/>
      <c r="CL3" s="341"/>
      <c r="CM3" s="341"/>
      <c r="CN3" s="341"/>
      <c r="CO3" s="341"/>
      <c r="CP3" s="341"/>
      <c r="CQ3" s="341"/>
      <c r="CR3" s="341"/>
      <c r="CS3" s="342"/>
      <c r="CT3" s="343" t="s">
        <v>154</v>
      </c>
      <c r="CU3" s="344"/>
      <c r="CV3" s="344"/>
      <c r="CW3" s="344"/>
      <c r="CX3" s="344"/>
      <c r="CY3" s="344"/>
      <c r="CZ3" s="344"/>
      <c r="DA3" s="345"/>
      <c r="DB3" s="343" t="s">
        <v>156</v>
      </c>
      <c r="DC3" s="344"/>
      <c r="DD3" s="344"/>
      <c r="DE3" s="344"/>
      <c r="DF3" s="344"/>
      <c r="DG3" s="344"/>
      <c r="DH3" s="344"/>
      <c r="DI3" s="345"/>
    </row>
    <row r="4" spans="1:119" ht="18.75" customHeight="1" x14ac:dyDescent="0.2">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157</v>
      </c>
      <c r="AZ4" s="347"/>
      <c r="BA4" s="347"/>
      <c r="BB4" s="347"/>
      <c r="BC4" s="347"/>
      <c r="BD4" s="347"/>
      <c r="BE4" s="347"/>
      <c r="BF4" s="347"/>
      <c r="BG4" s="347"/>
      <c r="BH4" s="347"/>
      <c r="BI4" s="347"/>
      <c r="BJ4" s="347"/>
      <c r="BK4" s="347"/>
      <c r="BL4" s="347"/>
      <c r="BM4" s="348"/>
      <c r="BN4" s="349">
        <v>36422351</v>
      </c>
      <c r="BO4" s="350"/>
      <c r="BP4" s="350"/>
      <c r="BQ4" s="350"/>
      <c r="BR4" s="350"/>
      <c r="BS4" s="350"/>
      <c r="BT4" s="350"/>
      <c r="BU4" s="351"/>
      <c r="BV4" s="349">
        <v>37179103</v>
      </c>
      <c r="BW4" s="350"/>
      <c r="BX4" s="350"/>
      <c r="BY4" s="350"/>
      <c r="BZ4" s="350"/>
      <c r="CA4" s="350"/>
      <c r="CB4" s="350"/>
      <c r="CC4" s="351"/>
      <c r="CD4" s="352" t="s">
        <v>159</v>
      </c>
      <c r="CE4" s="353"/>
      <c r="CF4" s="353"/>
      <c r="CG4" s="353"/>
      <c r="CH4" s="353"/>
      <c r="CI4" s="353"/>
      <c r="CJ4" s="353"/>
      <c r="CK4" s="353"/>
      <c r="CL4" s="353"/>
      <c r="CM4" s="353"/>
      <c r="CN4" s="353"/>
      <c r="CO4" s="353"/>
      <c r="CP4" s="353"/>
      <c r="CQ4" s="353"/>
      <c r="CR4" s="353"/>
      <c r="CS4" s="354"/>
      <c r="CT4" s="355">
        <v>10.199999999999999</v>
      </c>
      <c r="CU4" s="356"/>
      <c r="CV4" s="356"/>
      <c r="CW4" s="356"/>
      <c r="CX4" s="356"/>
      <c r="CY4" s="356"/>
      <c r="CZ4" s="356"/>
      <c r="DA4" s="357"/>
      <c r="DB4" s="355">
        <v>11.8</v>
      </c>
      <c r="DC4" s="356"/>
      <c r="DD4" s="356"/>
      <c r="DE4" s="356"/>
      <c r="DF4" s="356"/>
      <c r="DG4" s="356"/>
      <c r="DH4" s="356"/>
      <c r="DI4" s="357"/>
    </row>
    <row r="5" spans="1:119" ht="18.75" customHeight="1" x14ac:dyDescent="0.2">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160</v>
      </c>
      <c r="AN5" s="359"/>
      <c r="AO5" s="359"/>
      <c r="AP5" s="359"/>
      <c r="AQ5" s="359"/>
      <c r="AR5" s="359"/>
      <c r="AS5" s="359"/>
      <c r="AT5" s="360"/>
      <c r="AU5" s="361" t="s">
        <v>75</v>
      </c>
      <c r="AV5" s="362"/>
      <c r="AW5" s="362"/>
      <c r="AX5" s="362"/>
      <c r="AY5" s="363" t="s">
        <v>149</v>
      </c>
      <c r="AZ5" s="364"/>
      <c r="BA5" s="364"/>
      <c r="BB5" s="364"/>
      <c r="BC5" s="364"/>
      <c r="BD5" s="364"/>
      <c r="BE5" s="364"/>
      <c r="BF5" s="364"/>
      <c r="BG5" s="364"/>
      <c r="BH5" s="364"/>
      <c r="BI5" s="364"/>
      <c r="BJ5" s="364"/>
      <c r="BK5" s="364"/>
      <c r="BL5" s="364"/>
      <c r="BM5" s="365"/>
      <c r="BN5" s="366">
        <v>34434964</v>
      </c>
      <c r="BO5" s="367"/>
      <c r="BP5" s="367"/>
      <c r="BQ5" s="367"/>
      <c r="BR5" s="367"/>
      <c r="BS5" s="367"/>
      <c r="BT5" s="367"/>
      <c r="BU5" s="368"/>
      <c r="BV5" s="366">
        <v>34955048</v>
      </c>
      <c r="BW5" s="367"/>
      <c r="BX5" s="367"/>
      <c r="BY5" s="367"/>
      <c r="BZ5" s="367"/>
      <c r="CA5" s="367"/>
      <c r="CB5" s="367"/>
      <c r="CC5" s="368"/>
      <c r="CD5" s="369" t="s">
        <v>162</v>
      </c>
      <c r="CE5" s="370"/>
      <c r="CF5" s="370"/>
      <c r="CG5" s="370"/>
      <c r="CH5" s="370"/>
      <c r="CI5" s="370"/>
      <c r="CJ5" s="370"/>
      <c r="CK5" s="370"/>
      <c r="CL5" s="370"/>
      <c r="CM5" s="370"/>
      <c r="CN5" s="370"/>
      <c r="CO5" s="370"/>
      <c r="CP5" s="370"/>
      <c r="CQ5" s="370"/>
      <c r="CR5" s="370"/>
      <c r="CS5" s="371"/>
      <c r="CT5" s="372">
        <v>87.3</v>
      </c>
      <c r="CU5" s="373"/>
      <c r="CV5" s="373"/>
      <c r="CW5" s="373"/>
      <c r="CX5" s="373"/>
      <c r="CY5" s="373"/>
      <c r="CZ5" s="373"/>
      <c r="DA5" s="374"/>
      <c r="DB5" s="372">
        <v>85.4</v>
      </c>
      <c r="DC5" s="373"/>
      <c r="DD5" s="373"/>
      <c r="DE5" s="373"/>
      <c r="DF5" s="373"/>
      <c r="DG5" s="373"/>
      <c r="DH5" s="373"/>
      <c r="DI5" s="374"/>
    </row>
    <row r="6" spans="1:119" ht="18.75" customHeight="1" x14ac:dyDescent="0.2">
      <c r="A6" s="2"/>
      <c r="B6" s="503" t="s">
        <v>163</v>
      </c>
      <c r="C6" s="504"/>
      <c r="D6" s="504"/>
      <c r="E6" s="505"/>
      <c r="F6" s="505"/>
      <c r="G6" s="505"/>
      <c r="H6" s="505"/>
      <c r="I6" s="505"/>
      <c r="J6" s="505"/>
      <c r="K6" s="505"/>
      <c r="L6" s="505" t="s">
        <v>166</v>
      </c>
      <c r="M6" s="505"/>
      <c r="N6" s="505"/>
      <c r="O6" s="505"/>
      <c r="P6" s="505"/>
      <c r="Q6" s="505"/>
      <c r="R6" s="509"/>
      <c r="S6" s="509"/>
      <c r="T6" s="509"/>
      <c r="U6" s="509"/>
      <c r="V6" s="510"/>
      <c r="W6" s="513" t="s">
        <v>169</v>
      </c>
      <c r="X6" s="514"/>
      <c r="Y6" s="514"/>
      <c r="Z6" s="514"/>
      <c r="AA6" s="514"/>
      <c r="AB6" s="504"/>
      <c r="AC6" s="517" t="s">
        <v>139</v>
      </c>
      <c r="AD6" s="518"/>
      <c r="AE6" s="518"/>
      <c r="AF6" s="518"/>
      <c r="AG6" s="518"/>
      <c r="AH6" s="518"/>
      <c r="AI6" s="518"/>
      <c r="AJ6" s="518"/>
      <c r="AK6" s="518"/>
      <c r="AL6" s="519"/>
      <c r="AM6" s="358" t="s">
        <v>80</v>
      </c>
      <c r="AN6" s="359"/>
      <c r="AO6" s="359"/>
      <c r="AP6" s="359"/>
      <c r="AQ6" s="359"/>
      <c r="AR6" s="359"/>
      <c r="AS6" s="359"/>
      <c r="AT6" s="360"/>
      <c r="AU6" s="361" t="s">
        <v>75</v>
      </c>
      <c r="AV6" s="362"/>
      <c r="AW6" s="362"/>
      <c r="AX6" s="362"/>
      <c r="AY6" s="363" t="s">
        <v>173</v>
      </c>
      <c r="AZ6" s="364"/>
      <c r="BA6" s="364"/>
      <c r="BB6" s="364"/>
      <c r="BC6" s="364"/>
      <c r="BD6" s="364"/>
      <c r="BE6" s="364"/>
      <c r="BF6" s="364"/>
      <c r="BG6" s="364"/>
      <c r="BH6" s="364"/>
      <c r="BI6" s="364"/>
      <c r="BJ6" s="364"/>
      <c r="BK6" s="364"/>
      <c r="BL6" s="364"/>
      <c r="BM6" s="365"/>
      <c r="BN6" s="366">
        <v>1987387</v>
      </c>
      <c r="BO6" s="367"/>
      <c r="BP6" s="367"/>
      <c r="BQ6" s="367"/>
      <c r="BR6" s="367"/>
      <c r="BS6" s="367"/>
      <c r="BT6" s="367"/>
      <c r="BU6" s="368"/>
      <c r="BV6" s="366">
        <v>2224055</v>
      </c>
      <c r="BW6" s="367"/>
      <c r="BX6" s="367"/>
      <c r="BY6" s="367"/>
      <c r="BZ6" s="367"/>
      <c r="CA6" s="367"/>
      <c r="CB6" s="367"/>
      <c r="CC6" s="368"/>
      <c r="CD6" s="369" t="s">
        <v>174</v>
      </c>
      <c r="CE6" s="370"/>
      <c r="CF6" s="370"/>
      <c r="CG6" s="370"/>
      <c r="CH6" s="370"/>
      <c r="CI6" s="370"/>
      <c r="CJ6" s="370"/>
      <c r="CK6" s="370"/>
      <c r="CL6" s="370"/>
      <c r="CM6" s="370"/>
      <c r="CN6" s="370"/>
      <c r="CO6" s="370"/>
      <c r="CP6" s="370"/>
      <c r="CQ6" s="370"/>
      <c r="CR6" s="370"/>
      <c r="CS6" s="371"/>
      <c r="CT6" s="375">
        <v>87.3</v>
      </c>
      <c r="CU6" s="376"/>
      <c r="CV6" s="376"/>
      <c r="CW6" s="376"/>
      <c r="CX6" s="376"/>
      <c r="CY6" s="376"/>
      <c r="CZ6" s="376"/>
      <c r="DA6" s="377"/>
      <c r="DB6" s="375">
        <v>86.9</v>
      </c>
      <c r="DC6" s="376"/>
      <c r="DD6" s="376"/>
      <c r="DE6" s="376"/>
      <c r="DF6" s="376"/>
      <c r="DG6" s="376"/>
      <c r="DH6" s="376"/>
      <c r="DI6" s="377"/>
    </row>
    <row r="7" spans="1:119" ht="18.75" customHeight="1" x14ac:dyDescent="0.2">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175</v>
      </c>
      <c r="AN7" s="359"/>
      <c r="AO7" s="359"/>
      <c r="AP7" s="359"/>
      <c r="AQ7" s="359"/>
      <c r="AR7" s="359"/>
      <c r="AS7" s="359"/>
      <c r="AT7" s="360"/>
      <c r="AU7" s="361" t="s">
        <v>177</v>
      </c>
      <c r="AV7" s="362"/>
      <c r="AW7" s="362"/>
      <c r="AX7" s="362"/>
      <c r="AY7" s="363" t="s">
        <v>178</v>
      </c>
      <c r="AZ7" s="364"/>
      <c r="BA7" s="364"/>
      <c r="BB7" s="364"/>
      <c r="BC7" s="364"/>
      <c r="BD7" s="364"/>
      <c r="BE7" s="364"/>
      <c r="BF7" s="364"/>
      <c r="BG7" s="364"/>
      <c r="BH7" s="364"/>
      <c r="BI7" s="364"/>
      <c r="BJ7" s="364"/>
      <c r="BK7" s="364"/>
      <c r="BL7" s="364"/>
      <c r="BM7" s="365"/>
      <c r="BN7" s="366">
        <v>201097</v>
      </c>
      <c r="BO7" s="367"/>
      <c r="BP7" s="367"/>
      <c r="BQ7" s="367"/>
      <c r="BR7" s="367"/>
      <c r="BS7" s="367"/>
      <c r="BT7" s="367"/>
      <c r="BU7" s="368"/>
      <c r="BV7" s="366">
        <v>176943</v>
      </c>
      <c r="BW7" s="367"/>
      <c r="BX7" s="367"/>
      <c r="BY7" s="367"/>
      <c r="BZ7" s="367"/>
      <c r="CA7" s="367"/>
      <c r="CB7" s="367"/>
      <c r="CC7" s="368"/>
      <c r="CD7" s="369" t="s">
        <v>179</v>
      </c>
      <c r="CE7" s="370"/>
      <c r="CF7" s="370"/>
      <c r="CG7" s="370"/>
      <c r="CH7" s="370"/>
      <c r="CI7" s="370"/>
      <c r="CJ7" s="370"/>
      <c r="CK7" s="370"/>
      <c r="CL7" s="370"/>
      <c r="CM7" s="370"/>
      <c r="CN7" s="370"/>
      <c r="CO7" s="370"/>
      <c r="CP7" s="370"/>
      <c r="CQ7" s="370"/>
      <c r="CR7" s="370"/>
      <c r="CS7" s="371"/>
      <c r="CT7" s="366">
        <v>17552109</v>
      </c>
      <c r="CU7" s="367"/>
      <c r="CV7" s="367"/>
      <c r="CW7" s="367"/>
      <c r="CX7" s="367"/>
      <c r="CY7" s="367"/>
      <c r="CZ7" s="367"/>
      <c r="DA7" s="368"/>
      <c r="DB7" s="366">
        <v>17295242</v>
      </c>
      <c r="DC7" s="367"/>
      <c r="DD7" s="367"/>
      <c r="DE7" s="367"/>
      <c r="DF7" s="367"/>
      <c r="DG7" s="367"/>
      <c r="DH7" s="367"/>
      <c r="DI7" s="368"/>
    </row>
    <row r="8" spans="1:119" ht="18.75" customHeight="1" x14ac:dyDescent="0.2">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180</v>
      </c>
      <c r="AN8" s="359"/>
      <c r="AO8" s="359"/>
      <c r="AP8" s="359"/>
      <c r="AQ8" s="359"/>
      <c r="AR8" s="359"/>
      <c r="AS8" s="359"/>
      <c r="AT8" s="360"/>
      <c r="AU8" s="361" t="s">
        <v>75</v>
      </c>
      <c r="AV8" s="362"/>
      <c r="AW8" s="362"/>
      <c r="AX8" s="362"/>
      <c r="AY8" s="363" t="s">
        <v>183</v>
      </c>
      <c r="AZ8" s="364"/>
      <c r="BA8" s="364"/>
      <c r="BB8" s="364"/>
      <c r="BC8" s="364"/>
      <c r="BD8" s="364"/>
      <c r="BE8" s="364"/>
      <c r="BF8" s="364"/>
      <c r="BG8" s="364"/>
      <c r="BH8" s="364"/>
      <c r="BI8" s="364"/>
      <c r="BJ8" s="364"/>
      <c r="BK8" s="364"/>
      <c r="BL8" s="364"/>
      <c r="BM8" s="365"/>
      <c r="BN8" s="366">
        <v>1786290</v>
      </c>
      <c r="BO8" s="367"/>
      <c r="BP8" s="367"/>
      <c r="BQ8" s="367"/>
      <c r="BR8" s="367"/>
      <c r="BS8" s="367"/>
      <c r="BT8" s="367"/>
      <c r="BU8" s="368"/>
      <c r="BV8" s="366">
        <v>2047112</v>
      </c>
      <c r="BW8" s="367"/>
      <c r="BX8" s="367"/>
      <c r="BY8" s="367"/>
      <c r="BZ8" s="367"/>
      <c r="CA8" s="367"/>
      <c r="CB8" s="367"/>
      <c r="CC8" s="368"/>
      <c r="CD8" s="369" t="s">
        <v>184</v>
      </c>
      <c r="CE8" s="370"/>
      <c r="CF8" s="370"/>
      <c r="CG8" s="370"/>
      <c r="CH8" s="370"/>
      <c r="CI8" s="370"/>
      <c r="CJ8" s="370"/>
      <c r="CK8" s="370"/>
      <c r="CL8" s="370"/>
      <c r="CM8" s="370"/>
      <c r="CN8" s="370"/>
      <c r="CO8" s="370"/>
      <c r="CP8" s="370"/>
      <c r="CQ8" s="370"/>
      <c r="CR8" s="370"/>
      <c r="CS8" s="371"/>
      <c r="CT8" s="378">
        <v>0.82</v>
      </c>
      <c r="CU8" s="379"/>
      <c r="CV8" s="379"/>
      <c r="CW8" s="379"/>
      <c r="CX8" s="379"/>
      <c r="CY8" s="379"/>
      <c r="CZ8" s="379"/>
      <c r="DA8" s="380"/>
      <c r="DB8" s="378">
        <v>0.84</v>
      </c>
      <c r="DC8" s="379"/>
      <c r="DD8" s="379"/>
      <c r="DE8" s="379"/>
      <c r="DF8" s="379"/>
      <c r="DG8" s="379"/>
      <c r="DH8" s="379"/>
      <c r="DI8" s="380"/>
    </row>
    <row r="9" spans="1:119" ht="18.75" customHeight="1" x14ac:dyDescent="0.2">
      <c r="A9" s="2"/>
      <c r="B9" s="340" t="s">
        <v>18</v>
      </c>
      <c r="C9" s="341"/>
      <c r="D9" s="341"/>
      <c r="E9" s="341"/>
      <c r="F9" s="341"/>
      <c r="G9" s="341"/>
      <c r="H9" s="341"/>
      <c r="I9" s="341"/>
      <c r="J9" s="341"/>
      <c r="K9" s="438"/>
      <c r="L9" s="381" t="s">
        <v>14</v>
      </c>
      <c r="M9" s="382"/>
      <c r="N9" s="382"/>
      <c r="O9" s="382"/>
      <c r="P9" s="382"/>
      <c r="Q9" s="383"/>
      <c r="R9" s="384">
        <v>84772</v>
      </c>
      <c r="S9" s="385"/>
      <c r="T9" s="385"/>
      <c r="U9" s="385"/>
      <c r="V9" s="386"/>
      <c r="W9" s="343" t="s">
        <v>186</v>
      </c>
      <c r="X9" s="344"/>
      <c r="Y9" s="344"/>
      <c r="Z9" s="344"/>
      <c r="AA9" s="344"/>
      <c r="AB9" s="344"/>
      <c r="AC9" s="344"/>
      <c r="AD9" s="344"/>
      <c r="AE9" s="344"/>
      <c r="AF9" s="344"/>
      <c r="AG9" s="344"/>
      <c r="AH9" s="344"/>
      <c r="AI9" s="344"/>
      <c r="AJ9" s="344"/>
      <c r="AK9" s="344"/>
      <c r="AL9" s="345"/>
      <c r="AM9" s="358" t="s">
        <v>187</v>
      </c>
      <c r="AN9" s="359"/>
      <c r="AO9" s="359"/>
      <c r="AP9" s="359"/>
      <c r="AQ9" s="359"/>
      <c r="AR9" s="359"/>
      <c r="AS9" s="359"/>
      <c r="AT9" s="360"/>
      <c r="AU9" s="361" t="s">
        <v>75</v>
      </c>
      <c r="AV9" s="362"/>
      <c r="AW9" s="362"/>
      <c r="AX9" s="362"/>
      <c r="AY9" s="363" t="s">
        <v>76</v>
      </c>
      <c r="AZ9" s="364"/>
      <c r="BA9" s="364"/>
      <c r="BB9" s="364"/>
      <c r="BC9" s="364"/>
      <c r="BD9" s="364"/>
      <c r="BE9" s="364"/>
      <c r="BF9" s="364"/>
      <c r="BG9" s="364"/>
      <c r="BH9" s="364"/>
      <c r="BI9" s="364"/>
      <c r="BJ9" s="364"/>
      <c r="BK9" s="364"/>
      <c r="BL9" s="364"/>
      <c r="BM9" s="365"/>
      <c r="BN9" s="366">
        <v>-260822</v>
      </c>
      <c r="BO9" s="367"/>
      <c r="BP9" s="367"/>
      <c r="BQ9" s="367"/>
      <c r="BR9" s="367"/>
      <c r="BS9" s="367"/>
      <c r="BT9" s="367"/>
      <c r="BU9" s="368"/>
      <c r="BV9" s="366">
        <v>-260860</v>
      </c>
      <c r="BW9" s="367"/>
      <c r="BX9" s="367"/>
      <c r="BY9" s="367"/>
      <c r="BZ9" s="367"/>
      <c r="CA9" s="367"/>
      <c r="CB9" s="367"/>
      <c r="CC9" s="368"/>
      <c r="CD9" s="369" t="s">
        <v>73</v>
      </c>
      <c r="CE9" s="370"/>
      <c r="CF9" s="370"/>
      <c r="CG9" s="370"/>
      <c r="CH9" s="370"/>
      <c r="CI9" s="370"/>
      <c r="CJ9" s="370"/>
      <c r="CK9" s="370"/>
      <c r="CL9" s="370"/>
      <c r="CM9" s="370"/>
      <c r="CN9" s="370"/>
      <c r="CO9" s="370"/>
      <c r="CP9" s="370"/>
      <c r="CQ9" s="370"/>
      <c r="CR9" s="370"/>
      <c r="CS9" s="371"/>
      <c r="CT9" s="372">
        <v>6.7</v>
      </c>
      <c r="CU9" s="373"/>
      <c r="CV9" s="373"/>
      <c r="CW9" s="373"/>
      <c r="CX9" s="373"/>
      <c r="CY9" s="373"/>
      <c r="CZ9" s="373"/>
      <c r="DA9" s="374"/>
      <c r="DB9" s="372">
        <v>7.2</v>
      </c>
      <c r="DC9" s="373"/>
      <c r="DD9" s="373"/>
      <c r="DE9" s="373"/>
      <c r="DF9" s="373"/>
      <c r="DG9" s="373"/>
      <c r="DH9" s="373"/>
      <c r="DI9" s="374"/>
    </row>
    <row r="10" spans="1:119" ht="18.75" customHeight="1" x14ac:dyDescent="0.2">
      <c r="A10" s="2"/>
      <c r="B10" s="340"/>
      <c r="C10" s="341"/>
      <c r="D10" s="341"/>
      <c r="E10" s="341"/>
      <c r="F10" s="341"/>
      <c r="G10" s="341"/>
      <c r="H10" s="341"/>
      <c r="I10" s="341"/>
      <c r="J10" s="341"/>
      <c r="K10" s="438"/>
      <c r="L10" s="387" t="s">
        <v>168</v>
      </c>
      <c r="M10" s="359"/>
      <c r="N10" s="359"/>
      <c r="O10" s="359"/>
      <c r="P10" s="359"/>
      <c r="Q10" s="360"/>
      <c r="R10" s="388">
        <v>80249</v>
      </c>
      <c r="S10" s="389"/>
      <c r="T10" s="389"/>
      <c r="U10" s="389"/>
      <c r="V10" s="390"/>
      <c r="W10" s="498"/>
      <c r="X10" s="477"/>
      <c r="Y10" s="477"/>
      <c r="Z10" s="477"/>
      <c r="AA10" s="477"/>
      <c r="AB10" s="477"/>
      <c r="AC10" s="477"/>
      <c r="AD10" s="477"/>
      <c r="AE10" s="477"/>
      <c r="AF10" s="477"/>
      <c r="AG10" s="477"/>
      <c r="AH10" s="477"/>
      <c r="AI10" s="477"/>
      <c r="AJ10" s="477"/>
      <c r="AK10" s="477"/>
      <c r="AL10" s="501"/>
      <c r="AM10" s="358" t="s">
        <v>189</v>
      </c>
      <c r="AN10" s="359"/>
      <c r="AO10" s="359"/>
      <c r="AP10" s="359"/>
      <c r="AQ10" s="359"/>
      <c r="AR10" s="359"/>
      <c r="AS10" s="359"/>
      <c r="AT10" s="360"/>
      <c r="AU10" s="361" t="s">
        <v>75</v>
      </c>
      <c r="AV10" s="362"/>
      <c r="AW10" s="362"/>
      <c r="AX10" s="362"/>
      <c r="AY10" s="363" t="s">
        <v>191</v>
      </c>
      <c r="AZ10" s="364"/>
      <c r="BA10" s="364"/>
      <c r="BB10" s="364"/>
      <c r="BC10" s="364"/>
      <c r="BD10" s="364"/>
      <c r="BE10" s="364"/>
      <c r="BF10" s="364"/>
      <c r="BG10" s="364"/>
      <c r="BH10" s="364"/>
      <c r="BI10" s="364"/>
      <c r="BJ10" s="364"/>
      <c r="BK10" s="364"/>
      <c r="BL10" s="364"/>
      <c r="BM10" s="365"/>
      <c r="BN10" s="366">
        <v>279203</v>
      </c>
      <c r="BO10" s="367"/>
      <c r="BP10" s="367"/>
      <c r="BQ10" s="367"/>
      <c r="BR10" s="367"/>
      <c r="BS10" s="367"/>
      <c r="BT10" s="367"/>
      <c r="BU10" s="368"/>
      <c r="BV10" s="366">
        <v>648984</v>
      </c>
      <c r="BW10" s="367"/>
      <c r="BX10" s="367"/>
      <c r="BY10" s="367"/>
      <c r="BZ10" s="367"/>
      <c r="CA10" s="367"/>
      <c r="CB10" s="367"/>
      <c r="CC10" s="368"/>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0"/>
      <c r="C11" s="341"/>
      <c r="D11" s="341"/>
      <c r="E11" s="341"/>
      <c r="F11" s="341"/>
      <c r="G11" s="341"/>
      <c r="H11" s="341"/>
      <c r="I11" s="341"/>
      <c r="J11" s="341"/>
      <c r="K11" s="438"/>
      <c r="L11" s="391" t="s">
        <v>195</v>
      </c>
      <c r="M11" s="392"/>
      <c r="N11" s="392"/>
      <c r="O11" s="392"/>
      <c r="P11" s="392"/>
      <c r="Q11" s="393"/>
      <c r="R11" s="394" t="s">
        <v>68</v>
      </c>
      <c r="S11" s="395"/>
      <c r="T11" s="395"/>
      <c r="U11" s="395"/>
      <c r="V11" s="396"/>
      <c r="W11" s="498"/>
      <c r="X11" s="477"/>
      <c r="Y11" s="477"/>
      <c r="Z11" s="477"/>
      <c r="AA11" s="477"/>
      <c r="AB11" s="477"/>
      <c r="AC11" s="477"/>
      <c r="AD11" s="477"/>
      <c r="AE11" s="477"/>
      <c r="AF11" s="477"/>
      <c r="AG11" s="477"/>
      <c r="AH11" s="477"/>
      <c r="AI11" s="477"/>
      <c r="AJ11" s="477"/>
      <c r="AK11" s="477"/>
      <c r="AL11" s="501"/>
      <c r="AM11" s="358" t="s">
        <v>69</v>
      </c>
      <c r="AN11" s="359"/>
      <c r="AO11" s="359"/>
      <c r="AP11" s="359"/>
      <c r="AQ11" s="359"/>
      <c r="AR11" s="359"/>
      <c r="AS11" s="359"/>
      <c r="AT11" s="360"/>
      <c r="AU11" s="361" t="s">
        <v>75</v>
      </c>
      <c r="AV11" s="362"/>
      <c r="AW11" s="362"/>
      <c r="AX11" s="362"/>
      <c r="AY11" s="363" t="s">
        <v>196</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147</v>
      </c>
      <c r="CE11" s="370"/>
      <c r="CF11" s="370"/>
      <c r="CG11" s="370"/>
      <c r="CH11" s="370"/>
      <c r="CI11" s="370"/>
      <c r="CJ11" s="370"/>
      <c r="CK11" s="370"/>
      <c r="CL11" s="370"/>
      <c r="CM11" s="370"/>
      <c r="CN11" s="370"/>
      <c r="CO11" s="370"/>
      <c r="CP11" s="370"/>
      <c r="CQ11" s="370"/>
      <c r="CR11" s="370"/>
      <c r="CS11" s="371"/>
      <c r="CT11" s="378" t="s">
        <v>199</v>
      </c>
      <c r="CU11" s="379"/>
      <c r="CV11" s="379"/>
      <c r="CW11" s="379"/>
      <c r="CX11" s="379"/>
      <c r="CY11" s="379"/>
      <c r="CZ11" s="379"/>
      <c r="DA11" s="380"/>
      <c r="DB11" s="378" t="s">
        <v>199</v>
      </c>
      <c r="DC11" s="379"/>
      <c r="DD11" s="379"/>
      <c r="DE11" s="379"/>
      <c r="DF11" s="379"/>
      <c r="DG11" s="379"/>
      <c r="DH11" s="379"/>
      <c r="DI11" s="380"/>
    </row>
    <row r="12" spans="1:119" ht="18.75" customHeight="1" x14ac:dyDescent="0.2">
      <c r="A12" s="2"/>
      <c r="B12" s="525" t="s">
        <v>201</v>
      </c>
      <c r="C12" s="526"/>
      <c r="D12" s="526"/>
      <c r="E12" s="526"/>
      <c r="F12" s="526"/>
      <c r="G12" s="526"/>
      <c r="H12" s="526"/>
      <c r="I12" s="526"/>
      <c r="J12" s="526"/>
      <c r="K12" s="527"/>
      <c r="L12" s="397" t="s">
        <v>202</v>
      </c>
      <c r="M12" s="398"/>
      <c r="N12" s="398"/>
      <c r="O12" s="398"/>
      <c r="P12" s="398"/>
      <c r="Q12" s="399"/>
      <c r="R12" s="400">
        <v>82102</v>
      </c>
      <c r="S12" s="401"/>
      <c r="T12" s="401"/>
      <c r="U12" s="401"/>
      <c r="V12" s="402"/>
      <c r="W12" s="403" t="s">
        <v>5</v>
      </c>
      <c r="X12" s="362"/>
      <c r="Y12" s="362"/>
      <c r="Z12" s="362"/>
      <c r="AA12" s="362"/>
      <c r="AB12" s="404"/>
      <c r="AC12" s="405" t="s">
        <v>116</v>
      </c>
      <c r="AD12" s="406"/>
      <c r="AE12" s="406"/>
      <c r="AF12" s="406"/>
      <c r="AG12" s="407"/>
      <c r="AH12" s="405" t="s">
        <v>204</v>
      </c>
      <c r="AI12" s="406"/>
      <c r="AJ12" s="406"/>
      <c r="AK12" s="406"/>
      <c r="AL12" s="408"/>
      <c r="AM12" s="358" t="s">
        <v>205</v>
      </c>
      <c r="AN12" s="359"/>
      <c r="AO12" s="359"/>
      <c r="AP12" s="359"/>
      <c r="AQ12" s="359"/>
      <c r="AR12" s="359"/>
      <c r="AS12" s="359"/>
      <c r="AT12" s="360"/>
      <c r="AU12" s="361" t="s">
        <v>75</v>
      </c>
      <c r="AV12" s="362"/>
      <c r="AW12" s="362"/>
      <c r="AX12" s="362"/>
      <c r="AY12" s="363" t="s">
        <v>208</v>
      </c>
      <c r="AZ12" s="364"/>
      <c r="BA12" s="364"/>
      <c r="BB12" s="364"/>
      <c r="BC12" s="364"/>
      <c r="BD12" s="364"/>
      <c r="BE12" s="364"/>
      <c r="BF12" s="364"/>
      <c r="BG12" s="364"/>
      <c r="BH12" s="364"/>
      <c r="BI12" s="364"/>
      <c r="BJ12" s="364"/>
      <c r="BK12" s="364"/>
      <c r="BL12" s="364"/>
      <c r="BM12" s="365"/>
      <c r="BN12" s="366">
        <v>302342</v>
      </c>
      <c r="BO12" s="367"/>
      <c r="BP12" s="367"/>
      <c r="BQ12" s="367"/>
      <c r="BR12" s="367"/>
      <c r="BS12" s="367"/>
      <c r="BT12" s="367"/>
      <c r="BU12" s="368"/>
      <c r="BV12" s="366">
        <v>403021</v>
      </c>
      <c r="BW12" s="367"/>
      <c r="BX12" s="367"/>
      <c r="BY12" s="367"/>
      <c r="BZ12" s="367"/>
      <c r="CA12" s="367"/>
      <c r="CB12" s="367"/>
      <c r="CC12" s="368"/>
      <c r="CD12" s="369" t="s">
        <v>209</v>
      </c>
      <c r="CE12" s="370"/>
      <c r="CF12" s="370"/>
      <c r="CG12" s="370"/>
      <c r="CH12" s="370"/>
      <c r="CI12" s="370"/>
      <c r="CJ12" s="370"/>
      <c r="CK12" s="370"/>
      <c r="CL12" s="370"/>
      <c r="CM12" s="370"/>
      <c r="CN12" s="370"/>
      <c r="CO12" s="370"/>
      <c r="CP12" s="370"/>
      <c r="CQ12" s="370"/>
      <c r="CR12" s="370"/>
      <c r="CS12" s="371"/>
      <c r="CT12" s="378" t="s">
        <v>199</v>
      </c>
      <c r="CU12" s="379"/>
      <c r="CV12" s="379"/>
      <c r="CW12" s="379"/>
      <c r="CX12" s="379"/>
      <c r="CY12" s="379"/>
      <c r="CZ12" s="379"/>
      <c r="DA12" s="380"/>
      <c r="DB12" s="378" t="s">
        <v>199</v>
      </c>
      <c r="DC12" s="379"/>
      <c r="DD12" s="379"/>
      <c r="DE12" s="379"/>
      <c r="DF12" s="379"/>
      <c r="DG12" s="379"/>
      <c r="DH12" s="379"/>
      <c r="DI12" s="380"/>
    </row>
    <row r="13" spans="1:119" ht="18.75" customHeight="1" x14ac:dyDescent="0.2">
      <c r="A13" s="2"/>
      <c r="B13" s="528"/>
      <c r="C13" s="529"/>
      <c r="D13" s="529"/>
      <c r="E13" s="529"/>
      <c r="F13" s="529"/>
      <c r="G13" s="529"/>
      <c r="H13" s="529"/>
      <c r="I13" s="529"/>
      <c r="J13" s="529"/>
      <c r="K13" s="530"/>
      <c r="L13" s="14"/>
      <c r="M13" s="409" t="s">
        <v>211</v>
      </c>
      <c r="N13" s="410"/>
      <c r="O13" s="410"/>
      <c r="P13" s="410"/>
      <c r="Q13" s="411"/>
      <c r="R13" s="412">
        <v>80610</v>
      </c>
      <c r="S13" s="413"/>
      <c r="T13" s="413"/>
      <c r="U13" s="413"/>
      <c r="V13" s="414"/>
      <c r="W13" s="513" t="s">
        <v>212</v>
      </c>
      <c r="X13" s="514"/>
      <c r="Y13" s="514"/>
      <c r="Z13" s="514"/>
      <c r="AA13" s="514"/>
      <c r="AB13" s="504"/>
      <c r="AC13" s="388">
        <v>296</v>
      </c>
      <c r="AD13" s="389"/>
      <c r="AE13" s="389"/>
      <c r="AF13" s="389"/>
      <c r="AG13" s="415"/>
      <c r="AH13" s="388">
        <v>327</v>
      </c>
      <c r="AI13" s="389"/>
      <c r="AJ13" s="389"/>
      <c r="AK13" s="389"/>
      <c r="AL13" s="390"/>
      <c r="AM13" s="358" t="s">
        <v>214</v>
      </c>
      <c r="AN13" s="359"/>
      <c r="AO13" s="359"/>
      <c r="AP13" s="359"/>
      <c r="AQ13" s="359"/>
      <c r="AR13" s="359"/>
      <c r="AS13" s="359"/>
      <c r="AT13" s="360"/>
      <c r="AU13" s="361" t="s">
        <v>177</v>
      </c>
      <c r="AV13" s="362"/>
      <c r="AW13" s="362"/>
      <c r="AX13" s="362"/>
      <c r="AY13" s="363" t="s">
        <v>216</v>
      </c>
      <c r="AZ13" s="364"/>
      <c r="BA13" s="364"/>
      <c r="BB13" s="364"/>
      <c r="BC13" s="364"/>
      <c r="BD13" s="364"/>
      <c r="BE13" s="364"/>
      <c r="BF13" s="364"/>
      <c r="BG13" s="364"/>
      <c r="BH13" s="364"/>
      <c r="BI13" s="364"/>
      <c r="BJ13" s="364"/>
      <c r="BK13" s="364"/>
      <c r="BL13" s="364"/>
      <c r="BM13" s="365"/>
      <c r="BN13" s="366">
        <v>-283961</v>
      </c>
      <c r="BO13" s="367"/>
      <c r="BP13" s="367"/>
      <c r="BQ13" s="367"/>
      <c r="BR13" s="367"/>
      <c r="BS13" s="367"/>
      <c r="BT13" s="367"/>
      <c r="BU13" s="368"/>
      <c r="BV13" s="366">
        <v>-14897</v>
      </c>
      <c r="BW13" s="367"/>
      <c r="BX13" s="367"/>
      <c r="BY13" s="367"/>
      <c r="BZ13" s="367"/>
      <c r="CA13" s="367"/>
      <c r="CB13" s="367"/>
      <c r="CC13" s="368"/>
      <c r="CD13" s="369" t="s">
        <v>217</v>
      </c>
      <c r="CE13" s="370"/>
      <c r="CF13" s="370"/>
      <c r="CG13" s="370"/>
      <c r="CH13" s="370"/>
      <c r="CI13" s="370"/>
      <c r="CJ13" s="370"/>
      <c r="CK13" s="370"/>
      <c r="CL13" s="370"/>
      <c r="CM13" s="370"/>
      <c r="CN13" s="370"/>
      <c r="CO13" s="370"/>
      <c r="CP13" s="370"/>
      <c r="CQ13" s="370"/>
      <c r="CR13" s="370"/>
      <c r="CS13" s="371"/>
      <c r="CT13" s="372">
        <v>0.9</v>
      </c>
      <c r="CU13" s="373"/>
      <c r="CV13" s="373"/>
      <c r="CW13" s="373"/>
      <c r="CX13" s="373"/>
      <c r="CY13" s="373"/>
      <c r="CZ13" s="373"/>
      <c r="DA13" s="374"/>
      <c r="DB13" s="372">
        <v>1.1000000000000001</v>
      </c>
      <c r="DC13" s="373"/>
      <c r="DD13" s="373"/>
      <c r="DE13" s="373"/>
      <c r="DF13" s="373"/>
      <c r="DG13" s="373"/>
      <c r="DH13" s="373"/>
      <c r="DI13" s="374"/>
    </row>
    <row r="14" spans="1:119" ht="18.75" customHeight="1" x14ac:dyDescent="0.2">
      <c r="A14" s="2"/>
      <c r="B14" s="528"/>
      <c r="C14" s="529"/>
      <c r="D14" s="529"/>
      <c r="E14" s="529"/>
      <c r="F14" s="529"/>
      <c r="G14" s="529"/>
      <c r="H14" s="529"/>
      <c r="I14" s="529"/>
      <c r="J14" s="529"/>
      <c r="K14" s="530"/>
      <c r="L14" s="416" t="s">
        <v>218</v>
      </c>
      <c r="M14" s="417"/>
      <c r="N14" s="417"/>
      <c r="O14" s="417"/>
      <c r="P14" s="417"/>
      <c r="Q14" s="418"/>
      <c r="R14" s="412">
        <v>82749</v>
      </c>
      <c r="S14" s="413"/>
      <c r="T14" s="413"/>
      <c r="U14" s="413"/>
      <c r="V14" s="414"/>
      <c r="W14" s="499"/>
      <c r="X14" s="500"/>
      <c r="Y14" s="500"/>
      <c r="Z14" s="500"/>
      <c r="AA14" s="500"/>
      <c r="AB14" s="490"/>
      <c r="AC14" s="419">
        <v>0.8</v>
      </c>
      <c r="AD14" s="420"/>
      <c r="AE14" s="420"/>
      <c r="AF14" s="420"/>
      <c r="AG14" s="421"/>
      <c r="AH14" s="419">
        <v>1</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222</v>
      </c>
      <c r="CE14" s="424"/>
      <c r="CF14" s="424"/>
      <c r="CG14" s="424"/>
      <c r="CH14" s="424"/>
      <c r="CI14" s="424"/>
      <c r="CJ14" s="424"/>
      <c r="CK14" s="424"/>
      <c r="CL14" s="424"/>
      <c r="CM14" s="424"/>
      <c r="CN14" s="424"/>
      <c r="CO14" s="424"/>
      <c r="CP14" s="424"/>
      <c r="CQ14" s="424"/>
      <c r="CR14" s="424"/>
      <c r="CS14" s="425"/>
      <c r="CT14" s="426" t="s">
        <v>199</v>
      </c>
      <c r="CU14" s="427"/>
      <c r="CV14" s="427"/>
      <c r="CW14" s="427"/>
      <c r="CX14" s="427"/>
      <c r="CY14" s="427"/>
      <c r="CZ14" s="427"/>
      <c r="DA14" s="428"/>
      <c r="DB14" s="426" t="s">
        <v>199</v>
      </c>
      <c r="DC14" s="427"/>
      <c r="DD14" s="427"/>
      <c r="DE14" s="427"/>
      <c r="DF14" s="427"/>
      <c r="DG14" s="427"/>
      <c r="DH14" s="427"/>
      <c r="DI14" s="428"/>
    </row>
    <row r="15" spans="1:119" ht="18.75" customHeight="1" x14ac:dyDescent="0.2">
      <c r="A15" s="2"/>
      <c r="B15" s="528"/>
      <c r="C15" s="529"/>
      <c r="D15" s="529"/>
      <c r="E15" s="529"/>
      <c r="F15" s="529"/>
      <c r="G15" s="529"/>
      <c r="H15" s="529"/>
      <c r="I15" s="529"/>
      <c r="J15" s="529"/>
      <c r="K15" s="530"/>
      <c r="L15" s="14"/>
      <c r="M15" s="409" t="s">
        <v>211</v>
      </c>
      <c r="N15" s="410"/>
      <c r="O15" s="410"/>
      <c r="P15" s="410"/>
      <c r="Q15" s="411"/>
      <c r="R15" s="412">
        <v>81387</v>
      </c>
      <c r="S15" s="413"/>
      <c r="T15" s="413"/>
      <c r="U15" s="413"/>
      <c r="V15" s="414"/>
      <c r="W15" s="513" t="s">
        <v>7</v>
      </c>
      <c r="X15" s="514"/>
      <c r="Y15" s="514"/>
      <c r="Z15" s="514"/>
      <c r="AA15" s="514"/>
      <c r="AB15" s="504"/>
      <c r="AC15" s="388">
        <v>5045</v>
      </c>
      <c r="AD15" s="389"/>
      <c r="AE15" s="389"/>
      <c r="AF15" s="389"/>
      <c r="AG15" s="415"/>
      <c r="AH15" s="388">
        <v>5094</v>
      </c>
      <c r="AI15" s="389"/>
      <c r="AJ15" s="389"/>
      <c r="AK15" s="389"/>
      <c r="AL15" s="390"/>
      <c r="AM15" s="358"/>
      <c r="AN15" s="359"/>
      <c r="AO15" s="359"/>
      <c r="AP15" s="359"/>
      <c r="AQ15" s="359"/>
      <c r="AR15" s="359"/>
      <c r="AS15" s="359"/>
      <c r="AT15" s="360"/>
      <c r="AU15" s="361"/>
      <c r="AV15" s="362"/>
      <c r="AW15" s="362"/>
      <c r="AX15" s="362"/>
      <c r="AY15" s="346" t="s">
        <v>224</v>
      </c>
      <c r="AZ15" s="347"/>
      <c r="BA15" s="347"/>
      <c r="BB15" s="347"/>
      <c r="BC15" s="347"/>
      <c r="BD15" s="347"/>
      <c r="BE15" s="347"/>
      <c r="BF15" s="347"/>
      <c r="BG15" s="347"/>
      <c r="BH15" s="347"/>
      <c r="BI15" s="347"/>
      <c r="BJ15" s="347"/>
      <c r="BK15" s="347"/>
      <c r="BL15" s="347"/>
      <c r="BM15" s="348"/>
      <c r="BN15" s="349">
        <v>11549616</v>
      </c>
      <c r="BO15" s="350"/>
      <c r="BP15" s="350"/>
      <c r="BQ15" s="350"/>
      <c r="BR15" s="350"/>
      <c r="BS15" s="350"/>
      <c r="BT15" s="350"/>
      <c r="BU15" s="351"/>
      <c r="BV15" s="349">
        <v>11198565</v>
      </c>
      <c r="BW15" s="350"/>
      <c r="BX15" s="350"/>
      <c r="BY15" s="350"/>
      <c r="BZ15" s="350"/>
      <c r="CA15" s="350"/>
      <c r="CB15" s="350"/>
      <c r="CC15" s="351"/>
      <c r="CD15" s="352" t="s">
        <v>210</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2">
      <c r="A16" s="2"/>
      <c r="B16" s="528"/>
      <c r="C16" s="529"/>
      <c r="D16" s="529"/>
      <c r="E16" s="529"/>
      <c r="F16" s="529"/>
      <c r="G16" s="529"/>
      <c r="H16" s="529"/>
      <c r="I16" s="529"/>
      <c r="J16" s="529"/>
      <c r="K16" s="530"/>
      <c r="L16" s="416" t="s">
        <v>226</v>
      </c>
      <c r="M16" s="429"/>
      <c r="N16" s="429"/>
      <c r="O16" s="429"/>
      <c r="P16" s="429"/>
      <c r="Q16" s="430"/>
      <c r="R16" s="431" t="s">
        <v>227</v>
      </c>
      <c r="S16" s="432"/>
      <c r="T16" s="432"/>
      <c r="U16" s="432"/>
      <c r="V16" s="433"/>
      <c r="W16" s="499"/>
      <c r="X16" s="500"/>
      <c r="Y16" s="500"/>
      <c r="Z16" s="500"/>
      <c r="AA16" s="500"/>
      <c r="AB16" s="490"/>
      <c r="AC16" s="419">
        <v>13.6</v>
      </c>
      <c r="AD16" s="420"/>
      <c r="AE16" s="420"/>
      <c r="AF16" s="420"/>
      <c r="AG16" s="421"/>
      <c r="AH16" s="419">
        <v>15.4</v>
      </c>
      <c r="AI16" s="420"/>
      <c r="AJ16" s="420"/>
      <c r="AK16" s="420"/>
      <c r="AL16" s="422"/>
      <c r="AM16" s="358"/>
      <c r="AN16" s="359"/>
      <c r="AO16" s="359"/>
      <c r="AP16" s="359"/>
      <c r="AQ16" s="359"/>
      <c r="AR16" s="359"/>
      <c r="AS16" s="359"/>
      <c r="AT16" s="360"/>
      <c r="AU16" s="361"/>
      <c r="AV16" s="362"/>
      <c r="AW16" s="362"/>
      <c r="AX16" s="362"/>
      <c r="AY16" s="363" t="s">
        <v>114</v>
      </c>
      <c r="AZ16" s="364"/>
      <c r="BA16" s="364"/>
      <c r="BB16" s="364"/>
      <c r="BC16" s="364"/>
      <c r="BD16" s="364"/>
      <c r="BE16" s="364"/>
      <c r="BF16" s="364"/>
      <c r="BG16" s="364"/>
      <c r="BH16" s="364"/>
      <c r="BI16" s="364"/>
      <c r="BJ16" s="364"/>
      <c r="BK16" s="364"/>
      <c r="BL16" s="364"/>
      <c r="BM16" s="365"/>
      <c r="BN16" s="366">
        <v>14145902</v>
      </c>
      <c r="BO16" s="367"/>
      <c r="BP16" s="367"/>
      <c r="BQ16" s="367"/>
      <c r="BR16" s="367"/>
      <c r="BS16" s="367"/>
      <c r="BT16" s="367"/>
      <c r="BU16" s="368"/>
      <c r="BV16" s="366">
        <v>13719063</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2">
      <c r="A17" s="2"/>
      <c r="B17" s="531"/>
      <c r="C17" s="532"/>
      <c r="D17" s="532"/>
      <c r="E17" s="532"/>
      <c r="F17" s="532"/>
      <c r="G17" s="532"/>
      <c r="H17" s="532"/>
      <c r="I17" s="532"/>
      <c r="J17" s="532"/>
      <c r="K17" s="533"/>
      <c r="L17" s="15"/>
      <c r="M17" s="434" t="s">
        <v>109</v>
      </c>
      <c r="N17" s="435"/>
      <c r="O17" s="435"/>
      <c r="P17" s="435"/>
      <c r="Q17" s="436"/>
      <c r="R17" s="431" t="s">
        <v>228</v>
      </c>
      <c r="S17" s="432"/>
      <c r="T17" s="432"/>
      <c r="U17" s="432"/>
      <c r="V17" s="433"/>
      <c r="W17" s="513" t="s">
        <v>103</v>
      </c>
      <c r="X17" s="514"/>
      <c r="Y17" s="514"/>
      <c r="Z17" s="514"/>
      <c r="AA17" s="514"/>
      <c r="AB17" s="504"/>
      <c r="AC17" s="388">
        <v>31676</v>
      </c>
      <c r="AD17" s="389"/>
      <c r="AE17" s="389"/>
      <c r="AF17" s="389"/>
      <c r="AG17" s="415"/>
      <c r="AH17" s="388">
        <v>27591</v>
      </c>
      <c r="AI17" s="389"/>
      <c r="AJ17" s="389"/>
      <c r="AK17" s="389"/>
      <c r="AL17" s="390"/>
      <c r="AM17" s="358"/>
      <c r="AN17" s="359"/>
      <c r="AO17" s="359"/>
      <c r="AP17" s="359"/>
      <c r="AQ17" s="359"/>
      <c r="AR17" s="359"/>
      <c r="AS17" s="359"/>
      <c r="AT17" s="360"/>
      <c r="AU17" s="361"/>
      <c r="AV17" s="362"/>
      <c r="AW17" s="362"/>
      <c r="AX17" s="362"/>
      <c r="AY17" s="363" t="s">
        <v>229</v>
      </c>
      <c r="AZ17" s="364"/>
      <c r="BA17" s="364"/>
      <c r="BB17" s="364"/>
      <c r="BC17" s="364"/>
      <c r="BD17" s="364"/>
      <c r="BE17" s="364"/>
      <c r="BF17" s="364"/>
      <c r="BG17" s="364"/>
      <c r="BH17" s="364"/>
      <c r="BI17" s="364"/>
      <c r="BJ17" s="364"/>
      <c r="BK17" s="364"/>
      <c r="BL17" s="364"/>
      <c r="BM17" s="365"/>
      <c r="BN17" s="366">
        <v>14782916</v>
      </c>
      <c r="BO17" s="367"/>
      <c r="BP17" s="367"/>
      <c r="BQ17" s="367"/>
      <c r="BR17" s="367"/>
      <c r="BS17" s="367"/>
      <c r="BT17" s="367"/>
      <c r="BU17" s="368"/>
      <c r="BV17" s="366">
        <v>14349330</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2">
      <c r="A18" s="2"/>
      <c r="B18" s="437" t="s">
        <v>230</v>
      </c>
      <c r="C18" s="438"/>
      <c r="D18" s="438"/>
      <c r="E18" s="439"/>
      <c r="F18" s="439"/>
      <c r="G18" s="439"/>
      <c r="H18" s="439"/>
      <c r="I18" s="439"/>
      <c r="J18" s="439"/>
      <c r="K18" s="439"/>
      <c r="L18" s="440">
        <v>6.39</v>
      </c>
      <c r="M18" s="440"/>
      <c r="N18" s="440"/>
      <c r="O18" s="440"/>
      <c r="P18" s="440"/>
      <c r="Q18" s="440"/>
      <c r="R18" s="441"/>
      <c r="S18" s="441"/>
      <c r="T18" s="441"/>
      <c r="U18" s="441"/>
      <c r="V18" s="442"/>
      <c r="W18" s="515"/>
      <c r="X18" s="516"/>
      <c r="Y18" s="516"/>
      <c r="Z18" s="516"/>
      <c r="AA18" s="516"/>
      <c r="AB18" s="507"/>
      <c r="AC18" s="443">
        <v>85.6</v>
      </c>
      <c r="AD18" s="444"/>
      <c r="AE18" s="444"/>
      <c r="AF18" s="444"/>
      <c r="AG18" s="445"/>
      <c r="AH18" s="443">
        <v>83.6</v>
      </c>
      <c r="AI18" s="444"/>
      <c r="AJ18" s="444"/>
      <c r="AK18" s="444"/>
      <c r="AL18" s="446"/>
      <c r="AM18" s="358"/>
      <c r="AN18" s="359"/>
      <c r="AO18" s="359"/>
      <c r="AP18" s="359"/>
      <c r="AQ18" s="359"/>
      <c r="AR18" s="359"/>
      <c r="AS18" s="359"/>
      <c r="AT18" s="360"/>
      <c r="AU18" s="361"/>
      <c r="AV18" s="362"/>
      <c r="AW18" s="362"/>
      <c r="AX18" s="362"/>
      <c r="AY18" s="363" t="s">
        <v>231</v>
      </c>
      <c r="AZ18" s="364"/>
      <c r="BA18" s="364"/>
      <c r="BB18" s="364"/>
      <c r="BC18" s="364"/>
      <c r="BD18" s="364"/>
      <c r="BE18" s="364"/>
      <c r="BF18" s="364"/>
      <c r="BG18" s="364"/>
      <c r="BH18" s="364"/>
      <c r="BI18" s="364"/>
      <c r="BJ18" s="364"/>
      <c r="BK18" s="364"/>
      <c r="BL18" s="364"/>
      <c r="BM18" s="365"/>
      <c r="BN18" s="366">
        <v>15534153</v>
      </c>
      <c r="BO18" s="367"/>
      <c r="BP18" s="367"/>
      <c r="BQ18" s="367"/>
      <c r="BR18" s="367"/>
      <c r="BS18" s="367"/>
      <c r="BT18" s="367"/>
      <c r="BU18" s="368"/>
      <c r="BV18" s="366">
        <v>15100646</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2">
      <c r="A19" s="2"/>
      <c r="B19" s="437" t="s">
        <v>56</v>
      </c>
      <c r="C19" s="438"/>
      <c r="D19" s="438"/>
      <c r="E19" s="439"/>
      <c r="F19" s="439"/>
      <c r="G19" s="439"/>
      <c r="H19" s="439"/>
      <c r="I19" s="439"/>
      <c r="J19" s="439"/>
      <c r="K19" s="439"/>
      <c r="L19" s="447">
        <v>13266</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133</v>
      </c>
      <c r="AZ19" s="364"/>
      <c r="BA19" s="364"/>
      <c r="BB19" s="364"/>
      <c r="BC19" s="364"/>
      <c r="BD19" s="364"/>
      <c r="BE19" s="364"/>
      <c r="BF19" s="364"/>
      <c r="BG19" s="364"/>
      <c r="BH19" s="364"/>
      <c r="BI19" s="364"/>
      <c r="BJ19" s="364"/>
      <c r="BK19" s="364"/>
      <c r="BL19" s="364"/>
      <c r="BM19" s="365"/>
      <c r="BN19" s="366">
        <v>23155304</v>
      </c>
      <c r="BO19" s="367"/>
      <c r="BP19" s="367"/>
      <c r="BQ19" s="367"/>
      <c r="BR19" s="367"/>
      <c r="BS19" s="367"/>
      <c r="BT19" s="367"/>
      <c r="BU19" s="368"/>
      <c r="BV19" s="366">
        <v>22778879</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2">
      <c r="A20" s="2"/>
      <c r="B20" s="437" t="s">
        <v>233</v>
      </c>
      <c r="C20" s="438"/>
      <c r="D20" s="438"/>
      <c r="E20" s="439"/>
      <c r="F20" s="439"/>
      <c r="G20" s="439"/>
      <c r="H20" s="439"/>
      <c r="I20" s="439"/>
      <c r="J20" s="439"/>
      <c r="K20" s="439"/>
      <c r="L20" s="447">
        <v>42616</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2">
      <c r="A21" s="2"/>
      <c r="B21" s="458" t="s">
        <v>234</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2">
      <c r="A22" s="2"/>
      <c r="B22" s="559" t="s">
        <v>235</v>
      </c>
      <c r="C22" s="560"/>
      <c r="D22" s="561"/>
      <c r="E22" s="509" t="s">
        <v>5</v>
      </c>
      <c r="F22" s="514"/>
      <c r="G22" s="514"/>
      <c r="H22" s="514"/>
      <c r="I22" s="514"/>
      <c r="J22" s="514"/>
      <c r="K22" s="504"/>
      <c r="L22" s="509" t="s">
        <v>237</v>
      </c>
      <c r="M22" s="514"/>
      <c r="N22" s="514"/>
      <c r="O22" s="514"/>
      <c r="P22" s="504"/>
      <c r="Q22" s="536" t="s">
        <v>239</v>
      </c>
      <c r="R22" s="537"/>
      <c r="S22" s="537"/>
      <c r="T22" s="537"/>
      <c r="U22" s="537"/>
      <c r="V22" s="538"/>
      <c r="W22" s="568" t="s">
        <v>57</v>
      </c>
      <c r="X22" s="560"/>
      <c r="Y22" s="561"/>
      <c r="Z22" s="509" t="s">
        <v>5</v>
      </c>
      <c r="AA22" s="514"/>
      <c r="AB22" s="514"/>
      <c r="AC22" s="514"/>
      <c r="AD22" s="514"/>
      <c r="AE22" s="514"/>
      <c r="AF22" s="514"/>
      <c r="AG22" s="504"/>
      <c r="AH22" s="542" t="s">
        <v>188</v>
      </c>
      <c r="AI22" s="514"/>
      <c r="AJ22" s="514"/>
      <c r="AK22" s="514"/>
      <c r="AL22" s="504"/>
      <c r="AM22" s="542" t="s">
        <v>240</v>
      </c>
      <c r="AN22" s="543"/>
      <c r="AO22" s="543"/>
      <c r="AP22" s="543"/>
      <c r="AQ22" s="543"/>
      <c r="AR22" s="544"/>
      <c r="AS22" s="536" t="s">
        <v>239</v>
      </c>
      <c r="AT22" s="537"/>
      <c r="AU22" s="537"/>
      <c r="AV22" s="537"/>
      <c r="AW22" s="537"/>
      <c r="AX22" s="548"/>
      <c r="AY22" s="346" t="s">
        <v>242</v>
      </c>
      <c r="AZ22" s="347"/>
      <c r="BA22" s="347"/>
      <c r="BB22" s="347"/>
      <c r="BC22" s="347"/>
      <c r="BD22" s="347"/>
      <c r="BE22" s="347"/>
      <c r="BF22" s="347"/>
      <c r="BG22" s="347"/>
      <c r="BH22" s="347"/>
      <c r="BI22" s="347"/>
      <c r="BJ22" s="347"/>
      <c r="BK22" s="347"/>
      <c r="BL22" s="347"/>
      <c r="BM22" s="348"/>
      <c r="BN22" s="349">
        <v>16770540</v>
      </c>
      <c r="BO22" s="350"/>
      <c r="BP22" s="350"/>
      <c r="BQ22" s="350"/>
      <c r="BR22" s="350"/>
      <c r="BS22" s="350"/>
      <c r="BT22" s="350"/>
      <c r="BU22" s="351"/>
      <c r="BV22" s="349">
        <v>17805888</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2">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244</v>
      </c>
      <c r="AZ23" s="364"/>
      <c r="BA23" s="364"/>
      <c r="BB23" s="364"/>
      <c r="BC23" s="364"/>
      <c r="BD23" s="364"/>
      <c r="BE23" s="364"/>
      <c r="BF23" s="364"/>
      <c r="BG23" s="364"/>
      <c r="BH23" s="364"/>
      <c r="BI23" s="364"/>
      <c r="BJ23" s="364"/>
      <c r="BK23" s="364"/>
      <c r="BL23" s="364"/>
      <c r="BM23" s="365"/>
      <c r="BN23" s="366">
        <v>14948799</v>
      </c>
      <c r="BO23" s="367"/>
      <c r="BP23" s="367"/>
      <c r="BQ23" s="367"/>
      <c r="BR23" s="367"/>
      <c r="BS23" s="367"/>
      <c r="BT23" s="367"/>
      <c r="BU23" s="368"/>
      <c r="BV23" s="366">
        <v>15874920</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2">
      <c r="A24" s="2"/>
      <c r="B24" s="562"/>
      <c r="C24" s="563"/>
      <c r="D24" s="564"/>
      <c r="E24" s="387" t="s">
        <v>246</v>
      </c>
      <c r="F24" s="359"/>
      <c r="G24" s="359"/>
      <c r="H24" s="359"/>
      <c r="I24" s="359"/>
      <c r="J24" s="359"/>
      <c r="K24" s="360"/>
      <c r="L24" s="388">
        <v>1</v>
      </c>
      <c r="M24" s="389"/>
      <c r="N24" s="389"/>
      <c r="O24" s="389"/>
      <c r="P24" s="415"/>
      <c r="Q24" s="388">
        <v>8980</v>
      </c>
      <c r="R24" s="389"/>
      <c r="S24" s="389"/>
      <c r="T24" s="389"/>
      <c r="U24" s="389"/>
      <c r="V24" s="415"/>
      <c r="W24" s="569"/>
      <c r="X24" s="563"/>
      <c r="Y24" s="564"/>
      <c r="Z24" s="387" t="s">
        <v>247</v>
      </c>
      <c r="AA24" s="359"/>
      <c r="AB24" s="359"/>
      <c r="AC24" s="359"/>
      <c r="AD24" s="359"/>
      <c r="AE24" s="359"/>
      <c r="AF24" s="359"/>
      <c r="AG24" s="360"/>
      <c r="AH24" s="388">
        <v>406</v>
      </c>
      <c r="AI24" s="389"/>
      <c r="AJ24" s="389"/>
      <c r="AK24" s="389"/>
      <c r="AL24" s="415"/>
      <c r="AM24" s="388">
        <v>1312192</v>
      </c>
      <c r="AN24" s="389"/>
      <c r="AO24" s="389"/>
      <c r="AP24" s="389"/>
      <c r="AQ24" s="389"/>
      <c r="AR24" s="415"/>
      <c r="AS24" s="388">
        <v>3232</v>
      </c>
      <c r="AT24" s="389"/>
      <c r="AU24" s="389"/>
      <c r="AV24" s="389"/>
      <c r="AW24" s="389"/>
      <c r="AX24" s="390"/>
      <c r="AY24" s="461" t="s">
        <v>249</v>
      </c>
      <c r="AZ24" s="462"/>
      <c r="BA24" s="462"/>
      <c r="BB24" s="462"/>
      <c r="BC24" s="462"/>
      <c r="BD24" s="462"/>
      <c r="BE24" s="462"/>
      <c r="BF24" s="462"/>
      <c r="BG24" s="462"/>
      <c r="BH24" s="462"/>
      <c r="BI24" s="462"/>
      <c r="BJ24" s="462"/>
      <c r="BK24" s="462"/>
      <c r="BL24" s="462"/>
      <c r="BM24" s="463"/>
      <c r="BN24" s="366">
        <v>7974017</v>
      </c>
      <c r="BO24" s="367"/>
      <c r="BP24" s="367"/>
      <c r="BQ24" s="367"/>
      <c r="BR24" s="367"/>
      <c r="BS24" s="367"/>
      <c r="BT24" s="367"/>
      <c r="BU24" s="368"/>
      <c r="BV24" s="366">
        <v>8192616</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2">
      <c r="A25" s="2"/>
      <c r="B25" s="562"/>
      <c r="C25" s="563"/>
      <c r="D25" s="564"/>
      <c r="E25" s="387" t="s">
        <v>252</v>
      </c>
      <c r="F25" s="359"/>
      <c r="G25" s="359"/>
      <c r="H25" s="359"/>
      <c r="I25" s="359"/>
      <c r="J25" s="359"/>
      <c r="K25" s="360"/>
      <c r="L25" s="388">
        <v>1</v>
      </c>
      <c r="M25" s="389"/>
      <c r="N25" s="389"/>
      <c r="O25" s="389"/>
      <c r="P25" s="415"/>
      <c r="Q25" s="388">
        <v>7740</v>
      </c>
      <c r="R25" s="389"/>
      <c r="S25" s="389"/>
      <c r="T25" s="389"/>
      <c r="U25" s="389"/>
      <c r="V25" s="415"/>
      <c r="W25" s="569"/>
      <c r="X25" s="563"/>
      <c r="Y25" s="564"/>
      <c r="Z25" s="387" t="s">
        <v>253</v>
      </c>
      <c r="AA25" s="359"/>
      <c r="AB25" s="359"/>
      <c r="AC25" s="359"/>
      <c r="AD25" s="359"/>
      <c r="AE25" s="359"/>
      <c r="AF25" s="359"/>
      <c r="AG25" s="360"/>
      <c r="AH25" s="388" t="s">
        <v>199</v>
      </c>
      <c r="AI25" s="389"/>
      <c r="AJ25" s="389"/>
      <c r="AK25" s="389"/>
      <c r="AL25" s="415"/>
      <c r="AM25" s="388" t="s">
        <v>199</v>
      </c>
      <c r="AN25" s="389"/>
      <c r="AO25" s="389"/>
      <c r="AP25" s="389"/>
      <c r="AQ25" s="389"/>
      <c r="AR25" s="415"/>
      <c r="AS25" s="388" t="s">
        <v>199</v>
      </c>
      <c r="AT25" s="389"/>
      <c r="AU25" s="389"/>
      <c r="AV25" s="389"/>
      <c r="AW25" s="389"/>
      <c r="AX25" s="390"/>
      <c r="AY25" s="346" t="s">
        <v>37</v>
      </c>
      <c r="AZ25" s="347"/>
      <c r="BA25" s="347"/>
      <c r="BB25" s="347"/>
      <c r="BC25" s="347"/>
      <c r="BD25" s="347"/>
      <c r="BE25" s="347"/>
      <c r="BF25" s="347"/>
      <c r="BG25" s="347"/>
      <c r="BH25" s="347"/>
      <c r="BI25" s="347"/>
      <c r="BJ25" s="347"/>
      <c r="BK25" s="347"/>
      <c r="BL25" s="347"/>
      <c r="BM25" s="348"/>
      <c r="BN25" s="349">
        <v>2719385</v>
      </c>
      <c r="BO25" s="350"/>
      <c r="BP25" s="350"/>
      <c r="BQ25" s="350"/>
      <c r="BR25" s="350"/>
      <c r="BS25" s="350"/>
      <c r="BT25" s="350"/>
      <c r="BU25" s="351"/>
      <c r="BV25" s="349">
        <v>963905</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2">
      <c r="A26" s="2"/>
      <c r="B26" s="562"/>
      <c r="C26" s="563"/>
      <c r="D26" s="564"/>
      <c r="E26" s="387" t="s">
        <v>254</v>
      </c>
      <c r="F26" s="359"/>
      <c r="G26" s="359"/>
      <c r="H26" s="359"/>
      <c r="I26" s="359"/>
      <c r="J26" s="359"/>
      <c r="K26" s="360"/>
      <c r="L26" s="388">
        <v>1</v>
      </c>
      <c r="M26" s="389"/>
      <c r="N26" s="389"/>
      <c r="O26" s="389"/>
      <c r="P26" s="415"/>
      <c r="Q26" s="388">
        <v>7210</v>
      </c>
      <c r="R26" s="389"/>
      <c r="S26" s="389"/>
      <c r="T26" s="389"/>
      <c r="U26" s="389"/>
      <c r="V26" s="415"/>
      <c r="W26" s="569"/>
      <c r="X26" s="563"/>
      <c r="Y26" s="564"/>
      <c r="Z26" s="387" t="s">
        <v>255</v>
      </c>
      <c r="AA26" s="467"/>
      <c r="AB26" s="467"/>
      <c r="AC26" s="467"/>
      <c r="AD26" s="467"/>
      <c r="AE26" s="467"/>
      <c r="AF26" s="467"/>
      <c r="AG26" s="468"/>
      <c r="AH26" s="388">
        <v>19</v>
      </c>
      <c r="AI26" s="389"/>
      <c r="AJ26" s="389"/>
      <c r="AK26" s="389"/>
      <c r="AL26" s="415"/>
      <c r="AM26" s="388">
        <v>61332</v>
      </c>
      <c r="AN26" s="389"/>
      <c r="AO26" s="389"/>
      <c r="AP26" s="389"/>
      <c r="AQ26" s="389"/>
      <c r="AR26" s="415"/>
      <c r="AS26" s="388">
        <v>3228</v>
      </c>
      <c r="AT26" s="389"/>
      <c r="AU26" s="389"/>
      <c r="AV26" s="389"/>
      <c r="AW26" s="389"/>
      <c r="AX26" s="390"/>
      <c r="AY26" s="369" t="s">
        <v>256</v>
      </c>
      <c r="AZ26" s="370"/>
      <c r="BA26" s="370"/>
      <c r="BB26" s="370"/>
      <c r="BC26" s="370"/>
      <c r="BD26" s="370"/>
      <c r="BE26" s="370"/>
      <c r="BF26" s="370"/>
      <c r="BG26" s="370"/>
      <c r="BH26" s="370"/>
      <c r="BI26" s="370"/>
      <c r="BJ26" s="370"/>
      <c r="BK26" s="370"/>
      <c r="BL26" s="370"/>
      <c r="BM26" s="371"/>
      <c r="BN26" s="366" t="s">
        <v>199</v>
      </c>
      <c r="BO26" s="367"/>
      <c r="BP26" s="367"/>
      <c r="BQ26" s="367"/>
      <c r="BR26" s="367"/>
      <c r="BS26" s="367"/>
      <c r="BT26" s="367"/>
      <c r="BU26" s="368"/>
      <c r="BV26" s="366" t="s">
        <v>199</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2">
      <c r="A27" s="2"/>
      <c r="B27" s="562"/>
      <c r="C27" s="563"/>
      <c r="D27" s="564"/>
      <c r="E27" s="387" t="s">
        <v>257</v>
      </c>
      <c r="F27" s="359"/>
      <c r="G27" s="359"/>
      <c r="H27" s="359"/>
      <c r="I27" s="359"/>
      <c r="J27" s="359"/>
      <c r="K27" s="360"/>
      <c r="L27" s="388">
        <v>1</v>
      </c>
      <c r="M27" s="389"/>
      <c r="N27" s="389"/>
      <c r="O27" s="389"/>
      <c r="P27" s="415"/>
      <c r="Q27" s="388">
        <v>5470</v>
      </c>
      <c r="R27" s="389"/>
      <c r="S27" s="389"/>
      <c r="T27" s="389"/>
      <c r="U27" s="389"/>
      <c r="V27" s="415"/>
      <c r="W27" s="569"/>
      <c r="X27" s="563"/>
      <c r="Y27" s="564"/>
      <c r="Z27" s="387" t="s">
        <v>259</v>
      </c>
      <c r="AA27" s="359"/>
      <c r="AB27" s="359"/>
      <c r="AC27" s="359"/>
      <c r="AD27" s="359"/>
      <c r="AE27" s="359"/>
      <c r="AF27" s="359"/>
      <c r="AG27" s="360"/>
      <c r="AH27" s="388">
        <v>2</v>
      </c>
      <c r="AI27" s="389"/>
      <c r="AJ27" s="389"/>
      <c r="AK27" s="389"/>
      <c r="AL27" s="415"/>
      <c r="AM27" s="388" t="s">
        <v>263</v>
      </c>
      <c r="AN27" s="389"/>
      <c r="AO27" s="389"/>
      <c r="AP27" s="389"/>
      <c r="AQ27" s="389"/>
      <c r="AR27" s="415"/>
      <c r="AS27" s="388" t="s">
        <v>263</v>
      </c>
      <c r="AT27" s="389"/>
      <c r="AU27" s="389"/>
      <c r="AV27" s="389"/>
      <c r="AW27" s="389"/>
      <c r="AX27" s="390"/>
      <c r="AY27" s="423" t="s">
        <v>264</v>
      </c>
      <c r="AZ27" s="424"/>
      <c r="BA27" s="424"/>
      <c r="BB27" s="424"/>
      <c r="BC27" s="424"/>
      <c r="BD27" s="424"/>
      <c r="BE27" s="424"/>
      <c r="BF27" s="424"/>
      <c r="BG27" s="424"/>
      <c r="BH27" s="424"/>
      <c r="BI27" s="424"/>
      <c r="BJ27" s="424"/>
      <c r="BK27" s="424"/>
      <c r="BL27" s="424"/>
      <c r="BM27" s="425"/>
      <c r="BN27" s="464" t="s">
        <v>199</v>
      </c>
      <c r="BO27" s="465"/>
      <c r="BP27" s="465"/>
      <c r="BQ27" s="465"/>
      <c r="BR27" s="465"/>
      <c r="BS27" s="465"/>
      <c r="BT27" s="465"/>
      <c r="BU27" s="466"/>
      <c r="BV27" s="464" t="s">
        <v>199</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2">
      <c r="A28" s="2"/>
      <c r="B28" s="562"/>
      <c r="C28" s="563"/>
      <c r="D28" s="564"/>
      <c r="E28" s="387" t="s">
        <v>265</v>
      </c>
      <c r="F28" s="359"/>
      <c r="G28" s="359"/>
      <c r="H28" s="359"/>
      <c r="I28" s="359"/>
      <c r="J28" s="359"/>
      <c r="K28" s="360"/>
      <c r="L28" s="388">
        <v>1</v>
      </c>
      <c r="M28" s="389"/>
      <c r="N28" s="389"/>
      <c r="O28" s="389"/>
      <c r="P28" s="415"/>
      <c r="Q28" s="388">
        <v>4890</v>
      </c>
      <c r="R28" s="389"/>
      <c r="S28" s="389"/>
      <c r="T28" s="389"/>
      <c r="U28" s="389"/>
      <c r="V28" s="415"/>
      <c r="W28" s="569"/>
      <c r="X28" s="563"/>
      <c r="Y28" s="564"/>
      <c r="Z28" s="387" t="s">
        <v>38</v>
      </c>
      <c r="AA28" s="359"/>
      <c r="AB28" s="359"/>
      <c r="AC28" s="359"/>
      <c r="AD28" s="359"/>
      <c r="AE28" s="359"/>
      <c r="AF28" s="359"/>
      <c r="AG28" s="360"/>
      <c r="AH28" s="388" t="s">
        <v>199</v>
      </c>
      <c r="AI28" s="389"/>
      <c r="AJ28" s="389"/>
      <c r="AK28" s="389"/>
      <c r="AL28" s="415"/>
      <c r="AM28" s="388" t="s">
        <v>199</v>
      </c>
      <c r="AN28" s="389"/>
      <c r="AO28" s="389"/>
      <c r="AP28" s="389"/>
      <c r="AQ28" s="389"/>
      <c r="AR28" s="415"/>
      <c r="AS28" s="388" t="s">
        <v>199</v>
      </c>
      <c r="AT28" s="389"/>
      <c r="AU28" s="389"/>
      <c r="AV28" s="389"/>
      <c r="AW28" s="389"/>
      <c r="AX28" s="390"/>
      <c r="AY28" s="550" t="s">
        <v>268</v>
      </c>
      <c r="AZ28" s="551"/>
      <c r="BA28" s="551"/>
      <c r="BB28" s="552"/>
      <c r="BC28" s="346" t="s">
        <v>108</v>
      </c>
      <c r="BD28" s="347"/>
      <c r="BE28" s="347"/>
      <c r="BF28" s="347"/>
      <c r="BG28" s="347"/>
      <c r="BH28" s="347"/>
      <c r="BI28" s="347"/>
      <c r="BJ28" s="347"/>
      <c r="BK28" s="347"/>
      <c r="BL28" s="347"/>
      <c r="BM28" s="348"/>
      <c r="BN28" s="349">
        <v>2227996</v>
      </c>
      <c r="BO28" s="350"/>
      <c r="BP28" s="350"/>
      <c r="BQ28" s="350"/>
      <c r="BR28" s="350"/>
      <c r="BS28" s="350"/>
      <c r="BT28" s="350"/>
      <c r="BU28" s="351"/>
      <c r="BV28" s="349">
        <v>2251135</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2">
      <c r="A29" s="2"/>
      <c r="B29" s="562"/>
      <c r="C29" s="563"/>
      <c r="D29" s="564"/>
      <c r="E29" s="387" t="s">
        <v>269</v>
      </c>
      <c r="F29" s="359"/>
      <c r="G29" s="359"/>
      <c r="H29" s="359"/>
      <c r="I29" s="359"/>
      <c r="J29" s="359"/>
      <c r="K29" s="360"/>
      <c r="L29" s="388">
        <v>20</v>
      </c>
      <c r="M29" s="389"/>
      <c r="N29" s="389"/>
      <c r="O29" s="389"/>
      <c r="P29" s="415"/>
      <c r="Q29" s="388">
        <v>4650</v>
      </c>
      <c r="R29" s="389"/>
      <c r="S29" s="389"/>
      <c r="T29" s="389"/>
      <c r="U29" s="389"/>
      <c r="V29" s="415"/>
      <c r="W29" s="570"/>
      <c r="X29" s="571"/>
      <c r="Y29" s="572"/>
      <c r="Z29" s="387" t="s">
        <v>271</v>
      </c>
      <c r="AA29" s="359"/>
      <c r="AB29" s="359"/>
      <c r="AC29" s="359"/>
      <c r="AD29" s="359"/>
      <c r="AE29" s="359"/>
      <c r="AF29" s="359"/>
      <c r="AG29" s="360"/>
      <c r="AH29" s="388">
        <v>408</v>
      </c>
      <c r="AI29" s="389"/>
      <c r="AJ29" s="389"/>
      <c r="AK29" s="389"/>
      <c r="AL29" s="415"/>
      <c r="AM29" s="388">
        <v>1321104</v>
      </c>
      <c r="AN29" s="389"/>
      <c r="AO29" s="389"/>
      <c r="AP29" s="389"/>
      <c r="AQ29" s="389"/>
      <c r="AR29" s="415"/>
      <c r="AS29" s="388">
        <v>3238</v>
      </c>
      <c r="AT29" s="389"/>
      <c r="AU29" s="389"/>
      <c r="AV29" s="389"/>
      <c r="AW29" s="389"/>
      <c r="AX29" s="390"/>
      <c r="AY29" s="553"/>
      <c r="AZ29" s="554"/>
      <c r="BA29" s="554"/>
      <c r="BB29" s="555"/>
      <c r="BC29" s="363" t="s">
        <v>272</v>
      </c>
      <c r="BD29" s="364"/>
      <c r="BE29" s="364"/>
      <c r="BF29" s="364"/>
      <c r="BG29" s="364"/>
      <c r="BH29" s="364"/>
      <c r="BI29" s="364"/>
      <c r="BJ29" s="364"/>
      <c r="BK29" s="364"/>
      <c r="BL29" s="364"/>
      <c r="BM29" s="365"/>
      <c r="BN29" s="366">
        <v>84888</v>
      </c>
      <c r="BO29" s="367"/>
      <c r="BP29" s="367"/>
      <c r="BQ29" s="367"/>
      <c r="BR29" s="367"/>
      <c r="BS29" s="367"/>
      <c r="BT29" s="367"/>
      <c r="BU29" s="368"/>
      <c r="BV29" s="366">
        <v>477</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2">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274</v>
      </c>
      <c r="X30" s="473"/>
      <c r="Y30" s="473"/>
      <c r="Z30" s="473"/>
      <c r="AA30" s="473"/>
      <c r="AB30" s="473"/>
      <c r="AC30" s="473"/>
      <c r="AD30" s="473"/>
      <c r="AE30" s="473"/>
      <c r="AF30" s="473"/>
      <c r="AG30" s="474"/>
      <c r="AH30" s="443">
        <v>101.2</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74</v>
      </c>
      <c r="BD30" s="462"/>
      <c r="BE30" s="462"/>
      <c r="BF30" s="462"/>
      <c r="BG30" s="462"/>
      <c r="BH30" s="462"/>
      <c r="BI30" s="462"/>
      <c r="BJ30" s="462"/>
      <c r="BK30" s="462"/>
      <c r="BL30" s="462"/>
      <c r="BM30" s="463"/>
      <c r="BN30" s="464">
        <v>5407143</v>
      </c>
      <c r="BO30" s="465"/>
      <c r="BP30" s="465"/>
      <c r="BQ30" s="465"/>
      <c r="BR30" s="465"/>
      <c r="BS30" s="465"/>
      <c r="BT30" s="465"/>
      <c r="BU30" s="466"/>
      <c r="BV30" s="464">
        <v>4430131</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5" t="s">
        <v>190</v>
      </c>
      <c r="D32" s="475"/>
      <c r="E32" s="475"/>
      <c r="F32" s="475"/>
      <c r="G32" s="475"/>
      <c r="H32" s="475"/>
      <c r="I32" s="475"/>
      <c r="J32" s="475"/>
      <c r="K32" s="475"/>
      <c r="L32" s="475"/>
      <c r="M32" s="475"/>
      <c r="N32" s="475"/>
      <c r="O32" s="475"/>
      <c r="P32" s="475"/>
      <c r="Q32" s="475"/>
      <c r="R32" s="475"/>
      <c r="S32" s="475"/>
      <c r="U32" s="370" t="s">
        <v>98</v>
      </c>
      <c r="V32" s="370"/>
      <c r="W32" s="370"/>
      <c r="X32" s="370"/>
      <c r="Y32" s="370"/>
      <c r="Z32" s="370"/>
      <c r="AA32" s="370"/>
      <c r="AB32" s="370"/>
      <c r="AC32" s="370"/>
      <c r="AD32" s="370"/>
      <c r="AE32" s="370"/>
      <c r="AF32" s="370"/>
      <c r="AG32" s="370"/>
      <c r="AH32" s="370"/>
      <c r="AI32" s="370"/>
      <c r="AJ32" s="370"/>
      <c r="AK32" s="370"/>
      <c r="AM32" s="370" t="s">
        <v>276</v>
      </c>
      <c r="AN32" s="370"/>
      <c r="AO32" s="370"/>
      <c r="AP32" s="370"/>
      <c r="AQ32" s="370"/>
      <c r="AR32" s="370"/>
      <c r="AS32" s="370"/>
      <c r="AT32" s="370"/>
      <c r="AU32" s="370"/>
      <c r="AV32" s="370"/>
      <c r="AW32" s="370"/>
      <c r="AX32" s="370"/>
      <c r="AY32" s="370"/>
      <c r="AZ32" s="370"/>
      <c r="BA32" s="370"/>
      <c r="BB32" s="370"/>
      <c r="BC32" s="370"/>
      <c r="BE32" s="370" t="s">
        <v>277</v>
      </c>
      <c r="BF32" s="370"/>
      <c r="BG32" s="370"/>
      <c r="BH32" s="370"/>
      <c r="BI32" s="370"/>
      <c r="BJ32" s="370"/>
      <c r="BK32" s="370"/>
      <c r="BL32" s="370"/>
      <c r="BM32" s="370"/>
      <c r="BN32" s="370"/>
      <c r="BO32" s="370"/>
      <c r="BP32" s="370"/>
      <c r="BQ32" s="370"/>
      <c r="BR32" s="370"/>
      <c r="BS32" s="370"/>
      <c r="BT32" s="370"/>
      <c r="BU32" s="370"/>
      <c r="BW32" s="370" t="s">
        <v>279</v>
      </c>
      <c r="BX32" s="370"/>
      <c r="BY32" s="370"/>
      <c r="BZ32" s="370"/>
      <c r="CA32" s="370"/>
      <c r="CB32" s="370"/>
      <c r="CC32" s="370"/>
      <c r="CD32" s="370"/>
      <c r="CE32" s="370"/>
      <c r="CF32" s="370"/>
      <c r="CG32" s="370"/>
      <c r="CH32" s="370"/>
      <c r="CI32" s="370"/>
      <c r="CJ32" s="370"/>
      <c r="CK32" s="370"/>
      <c r="CL32" s="370"/>
      <c r="CM32" s="370"/>
      <c r="CO32" s="370" t="s">
        <v>281</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2">
      <c r="A33" s="2"/>
      <c r="B33" s="5"/>
      <c r="C33" s="476" t="s">
        <v>61</v>
      </c>
      <c r="D33" s="476"/>
      <c r="E33" s="477" t="s">
        <v>282</v>
      </c>
      <c r="F33" s="477"/>
      <c r="G33" s="477"/>
      <c r="H33" s="477"/>
      <c r="I33" s="477"/>
      <c r="J33" s="477"/>
      <c r="K33" s="477"/>
      <c r="L33" s="477"/>
      <c r="M33" s="477"/>
      <c r="N33" s="477"/>
      <c r="O33" s="477"/>
      <c r="P33" s="477"/>
      <c r="Q33" s="477"/>
      <c r="R33" s="477"/>
      <c r="S33" s="477"/>
      <c r="T33" s="12"/>
      <c r="U33" s="476" t="s">
        <v>61</v>
      </c>
      <c r="V33" s="476"/>
      <c r="W33" s="477" t="s">
        <v>282</v>
      </c>
      <c r="X33" s="477"/>
      <c r="Y33" s="477"/>
      <c r="Z33" s="477"/>
      <c r="AA33" s="477"/>
      <c r="AB33" s="477"/>
      <c r="AC33" s="477"/>
      <c r="AD33" s="477"/>
      <c r="AE33" s="477"/>
      <c r="AF33" s="477"/>
      <c r="AG33" s="477"/>
      <c r="AH33" s="477"/>
      <c r="AI33" s="477"/>
      <c r="AJ33" s="477"/>
      <c r="AK33" s="477"/>
      <c r="AL33" s="12"/>
      <c r="AM33" s="476" t="s">
        <v>61</v>
      </c>
      <c r="AN33" s="476"/>
      <c r="AO33" s="477" t="s">
        <v>282</v>
      </c>
      <c r="AP33" s="477"/>
      <c r="AQ33" s="477"/>
      <c r="AR33" s="477"/>
      <c r="AS33" s="477"/>
      <c r="AT33" s="477"/>
      <c r="AU33" s="477"/>
      <c r="AV33" s="477"/>
      <c r="AW33" s="477"/>
      <c r="AX33" s="477"/>
      <c r="AY33" s="477"/>
      <c r="AZ33" s="477"/>
      <c r="BA33" s="477"/>
      <c r="BB33" s="477"/>
      <c r="BC33" s="477"/>
      <c r="BD33" s="8"/>
      <c r="BE33" s="477" t="s">
        <v>284</v>
      </c>
      <c r="BF33" s="477"/>
      <c r="BG33" s="477" t="s">
        <v>171</v>
      </c>
      <c r="BH33" s="477"/>
      <c r="BI33" s="477"/>
      <c r="BJ33" s="477"/>
      <c r="BK33" s="477"/>
      <c r="BL33" s="477"/>
      <c r="BM33" s="477"/>
      <c r="BN33" s="477"/>
      <c r="BO33" s="477"/>
      <c r="BP33" s="477"/>
      <c r="BQ33" s="477"/>
      <c r="BR33" s="477"/>
      <c r="BS33" s="477"/>
      <c r="BT33" s="477"/>
      <c r="BU33" s="477"/>
      <c r="BV33" s="8"/>
      <c r="BW33" s="476" t="s">
        <v>284</v>
      </c>
      <c r="BX33" s="476"/>
      <c r="BY33" s="477" t="s">
        <v>115</v>
      </c>
      <c r="BZ33" s="477"/>
      <c r="CA33" s="477"/>
      <c r="CB33" s="477"/>
      <c r="CC33" s="477"/>
      <c r="CD33" s="477"/>
      <c r="CE33" s="477"/>
      <c r="CF33" s="477"/>
      <c r="CG33" s="477"/>
      <c r="CH33" s="477"/>
      <c r="CI33" s="477"/>
      <c r="CJ33" s="477"/>
      <c r="CK33" s="477"/>
      <c r="CL33" s="477"/>
      <c r="CM33" s="477"/>
      <c r="CN33" s="12"/>
      <c r="CO33" s="476" t="s">
        <v>61</v>
      </c>
      <c r="CP33" s="476"/>
      <c r="CQ33" s="477" t="s">
        <v>285</v>
      </c>
      <c r="CR33" s="477"/>
      <c r="CS33" s="477"/>
      <c r="CT33" s="477"/>
      <c r="CU33" s="477"/>
      <c r="CV33" s="477"/>
      <c r="CW33" s="477"/>
      <c r="CX33" s="477"/>
      <c r="CY33" s="477"/>
      <c r="CZ33" s="477"/>
      <c r="DA33" s="477"/>
      <c r="DB33" s="477"/>
      <c r="DC33" s="477"/>
      <c r="DD33" s="477"/>
      <c r="DE33" s="477"/>
      <c r="DF33" s="12"/>
      <c r="DG33" s="478" t="s">
        <v>86</v>
      </c>
      <c r="DH33" s="478"/>
      <c r="DI33" s="19"/>
    </row>
    <row r="34" spans="1:113" ht="32.25" customHeight="1" x14ac:dyDescent="0.2">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2</v>
      </c>
      <c r="V34" s="479"/>
      <c r="W34" s="480" t="str">
        <f>IF('各会計、関係団体の財政状況及び健全化判断比率'!B28="","",'各会計、関係団体の財政状況及び健全化判断比率'!B28)</f>
        <v>国民健康保険特別会計</v>
      </c>
      <c r="X34" s="480"/>
      <c r="Y34" s="480"/>
      <c r="Z34" s="480"/>
      <c r="AA34" s="480"/>
      <c r="AB34" s="480"/>
      <c r="AC34" s="480"/>
      <c r="AD34" s="480"/>
      <c r="AE34" s="480"/>
      <c r="AF34" s="480"/>
      <c r="AG34" s="480"/>
      <c r="AH34" s="480"/>
      <c r="AI34" s="480"/>
      <c r="AJ34" s="480"/>
      <c r="AK34" s="480"/>
      <c r="AL34" s="2"/>
      <c r="AM34" s="479">
        <f>IF(AO34="","",MAX(C34:D43,U34:V43)+1)</f>
        <v>6</v>
      </c>
      <c r="AN34" s="479"/>
      <c r="AO34" s="480" t="str">
        <f>IF('各会計、関係団体の財政状況及び健全化判断比率'!B32="","",'各会計、関係団体の財政状況及び健全化判断比率'!B32)</f>
        <v>下水道事業会計</v>
      </c>
      <c r="AP34" s="480"/>
      <c r="AQ34" s="480"/>
      <c r="AR34" s="480"/>
      <c r="AS34" s="480"/>
      <c r="AT34" s="480"/>
      <c r="AU34" s="480"/>
      <c r="AV34" s="480"/>
      <c r="AW34" s="480"/>
      <c r="AX34" s="480"/>
      <c r="AY34" s="480"/>
      <c r="AZ34" s="480"/>
      <c r="BA34" s="480"/>
      <c r="BB34" s="480"/>
      <c r="BC34" s="480"/>
      <c r="BD34" s="2"/>
      <c r="BE34" s="479" t="str">
        <f>IF(BG34="","",MAX(C34:D43,U34:V43,AM34:AN43)+1)</f>
        <v/>
      </c>
      <c r="BF34" s="479"/>
      <c r="BG34" s="480"/>
      <c r="BH34" s="480"/>
      <c r="BI34" s="480"/>
      <c r="BJ34" s="480"/>
      <c r="BK34" s="480"/>
      <c r="BL34" s="480"/>
      <c r="BM34" s="480"/>
      <c r="BN34" s="480"/>
      <c r="BO34" s="480"/>
      <c r="BP34" s="480"/>
      <c r="BQ34" s="480"/>
      <c r="BR34" s="480"/>
      <c r="BS34" s="480"/>
      <c r="BT34" s="480"/>
      <c r="BU34" s="480"/>
      <c r="BV34" s="2"/>
      <c r="BW34" s="479">
        <f>IF(BY34="","",MAX(C34:D43,U34:V43,AM34:AN43,BE34:BF43)+1)</f>
        <v>7</v>
      </c>
      <c r="BX34" s="479"/>
      <c r="BY34" s="480" t="str">
        <f>IF('各会計、関係団体の財政状況及び健全化判断比率'!B68="","",'各会計、関係団体の財政状況及び健全化判断比率'!B68)</f>
        <v>東京たま広域資源循環組合</v>
      </c>
      <c r="BZ34" s="480"/>
      <c r="CA34" s="480"/>
      <c r="CB34" s="480"/>
      <c r="CC34" s="480"/>
      <c r="CD34" s="480"/>
      <c r="CE34" s="480"/>
      <c r="CF34" s="480"/>
      <c r="CG34" s="480"/>
      <c r="CH34" s="480"/>
      <c r="CI34" s="480"/>
      <c r="CJ34" s="480"/>
      <c r="CK34" s="480"/>
      <c r="CL34" s="480"/>
      <c r="CM34" s="480"/>
      <c r="CN34" s="2"/>
      <c r="CO34" s="479">
        <f>IF(CQ34="","",MAX(C34:D43,U34:V43,AM34:AN43,BE34:BF43,BW34:BX43)+1)</f>
        <v>15</v>
      </c>
      <c r="CP34" s="479"/>
      <c r="CQ34" s="480" t="str">
        <f>IF('各会計、関係団体の財政状況及び健全化判断比率'!BS7="","",'各会計、関係団体の財政状況及び健全化判断比率'!BS7)</f>
        <v>狛江市土地開発公社</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〇</v>
      </c>
      <c r="DH34" s="481"/>
      <c r="DI34" s="19"/>
    </row>
    <row r="35" spans="1:113" ht="32.25" customHeight="1" x14ac:dyDescent="0.2">
      <c r="A35" s="2"/>
      <c r="B35" s="5"/>
      <c r="C35" s="479" t="str">
        <f t="shared" ref="C35:C43" si="0">IF(E35="","",C34+1)</f>
        <v/>
      </c>
      <c r="D35" s="479"/>
      <c r="E35" s="480" t="str">
        <f>IF('各会計、関係団体の財政状況及び健全化判断比率'!B8="","",'各会計、関係団体の財政状況及び健全化判断比率'!B8)</f>
        <v/>
      </c>
      <c r="F35" s="480"/>
      <c r="G35" s="480"/>
      <c r="H35" s="480"/>
      <c r="I35" s="480"/>
      <c r="J35" s="480"/>
      <c r="K35" s="480"/>
      <c r="L35" s="480"/>
      <c r="M35" s="480"/>
      <c r="N35" s="480"/>
      <c r="O35" s="480"/>
      <c r="P35" s="480"/>
      <c r="Q35" s="480"/>
      <c r="R35" s="480"/>
      <c r="S35" s="480"/>
      <c r="T35" s="2"/>
      <c r="U35" s="479">
        <f t="shared" ref="U35:U43" si="1">IF(W35="","",U34+1)</f>
        <v>3</v>
      </c>
      <c r="V35" s="479"/>
      <c r="W35" s="480" t="str">
        <f>IF('各会計、関係団体の財政状況及び健全化判断比率'!B29="","",'各会計、関係団体の財政状況及び健全化判断比率'!B29)</f>
        <v>介護保険特別会計</v>
      </c>
      <c r="X35" s="480"/>
      <c r="Y35" s="480"/>
      <c r="Z35" s="480"/>
      <c r="AA35" s="480"/>
      <c r="AB35" s="480"/>
      <c r="AC35" s="480"/>
      <c r="AD35" s="480"/>
      <c r="AE35" s="480"/>
      <c r="AF35" s="480"/>
      <c r="AG35" s="480"/>
      <c r="AH35" s="480"/>
      <c r="AI35" s="480"/>
      <c r="AJ35" s="480"/>
      <c r="AK35" s="480"/>
      <c r="AL35" s="2"/>
      <c r="AM35" s="479" t="str">
        <f t="shared" ref="AM35:AM43" si="2">IF(AO35="","",AM34+1)</f>
        <v/>
      </c>
      <c r="AN35" s="479"/>
      <c r="AO35" s="480"/>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8</v>
      </c>
      <c r="BX35" s="479"/>
      <c r="BY35" s="480" t="str">
        <f>IF('各会計、関係団体の財政状況及び健全化判断比率'!B69="","",'各会計、関係団体の財政状況及び健全化判断比率'!B69)</f>
        <v>東京都市町村議会議員公務災害補償等組合</v>
      </c>
      <c r="BZ35" s="480"/>
      <c r="CA35" s="480"/>
      <c r="CB35" s="480"/>
      <c r="CC35" s="480"/>
      <c r="CD35" s="480"/>
      <c r="CE35" s="480"/>
      <c r="CF35" s="480"/>
      <c r="CG35" s="480"/>
      <c r="CH35" s="480"/>
      <c r="CI35" s="480"/>
      <c r="CJ35" s="480"/>
      <c r="CK35" s="480"/>
      <c r="CL35" s="480"/>
      <c r="CM35" s="480"/>
      <c r="CN35" s="2"/>
      <c r="CO35" s="479">
        <f t="shared" ref="CO35:CO43" si="5">IF(CQ35="","",CO34+1)</f>
        <v>16</v>
      </c>
      <c r="CP35" s="479"/>
      <c r="CQ35" s="480" t="str">
        <f>IF('各会計、関係団体の財政状況及び健全化判断比率'!BS8="","",'各会計、関係団体の財政状況及び健全化判断比率'!BS8)</f>
        <v>狛江市文化振興事業団</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2">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4</v>
      </c>
      <c r="V36" s="479"/>
      <c r="W36" s="480" t="str">
        <f>IF('各会計、関係団体の財政状況及び健全化判断比率'!B30="","",'各会計、関係団体の財政状況及び健全化判断比率'!B30)</f>
        <v>後期高齢者医療特別会計</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9</v>
      </c>
      <c r="BX36" s="479"/>
      <c r="BY36" s="480" t="str">
        <f>IF('各会計、関係団体の財政状況及び健全化判断比率'!B70="","",'各会計、関係団体の財政状況及び健全化判断比率'!B70)</f>
        <v>東京市町村総合事務組合（一般会計）</v>
      </c>
      <c r="BZ36" s="480"/>
      <c r="CA36" s="480"/>
      <c r="CB36" s="480"/>
      <c r="CC36" s="480"/>
      <c r="CD36" s="480"/>
      <c r="CE36" s="480"/>
      <c r="CF36" s="480"/>
      <c r="CG36" s="480"/>
      <c r="CH36" s="480"/>
      <c r="CI36" s="480"/>
      <c r="CJ36" s="480"/>
      <c r="CK36" s="480"/>
      <c r="CL36" s="480"/>
      <c r="CM36" s="480"/>
      <c r="CN36" s="2"/>
      <c r="CO36" s="479">
        <f t="shared" si="5"/>
        <v>17</v>
      </c>
      <c r="CP36" s="479"/>
      <c r="CQ36" s="480" t="str">
        <f>IF('各会計、関係団体の財政状況及び健全化判断比率'!BS9="","",'各会計、関係団体の財政状況及び健全化判断比率'!BS9)</f>
        <v>狛江まちみらいラボ</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2">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f t="shared" si="1"/>
        <v>5</v>
      </c>
      <c r="V37" s="479"/>
      <c r="W37" s="480" t="str">
        <f>IF('各会計、関係団体の財政状況及び健全化判断比率'!B31="","",'各会計、関係団体の財政状況及び健全化判断比率'!B31)</f>
        <v>駐車場事業特別会計</v>
      </c>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10</v>
      </c>
      <c r="BX37" s="479"/>
      <c r="BY37" s="480" t="str">
        <f>IF('各会計、関係団体の財政状況及び健全化判断比率'!B71="","",'各会計、関係団体の財政状況及び健全化判断比率'!B71)</f>
        <v>東京市町村総合事務組合（東京都市町村民交通災害共済事業特別会計）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2">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11</v>
      </c>
      <c r="BX38" s="479"/>
      <c r="BY38" s="480" t="str">
        <f>IF('各会計、関係団体の財政状況及び健全化判断比率'!B72="","",'各会計、関係団体の財政状況及び健全化判断比率'!B72)</f>
        <v>東京都市町村職員退職手当組合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2">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12</v>
      </c>
      <c r="BX39" s="479"/>
      <c r="BY39" s="480" t="str">
        <f>IF('各会計、関係団体の財政状況及び健全化判断比率'!B73="","",'各会計、関係団体の財政状況及び健全化判断比率'!B73)</f>
        <v>東京都後期高齢者医療広域連合（一般会計）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2">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13</v>
      </c>
      <c r="BX40" s="479"/>
      <c r="BY40" s="480" t="str">
        <f>IF('各会計、関係団体の財政状況及び健全化判断比率'!B74="","",'各会計、関係団体の財政状況及び健全化判断比率'!B74)</f>
        <v>東京都後期高齢者医療広域連合（後期高齢者医療特別会計）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2">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14</v>
      </c>
      <c r="BX41" s="479"/>
      <c r="BY41" s="480" t="str">
        <f>IF('各会計、関係団体の財政状況及び健全化判断比率'!B75="","",'各会計、関係団体の財政状況及び健全化判断比率'!B75)</f>
        <v>多摩川衛生組合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2">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t="str">
        <f t="shared" si="4"/>
        <v/>
      </c>
      <c r="BX42" s="479"/>
      <c r="BY42" s="480" t="str">
        <f>IF('各会計、関係団体の財政状況及び健全化判断比率'!B76="","",'各会計、関係団体の財政状況及び健全化判断比率'!B76)</f>
        <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2">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t="str">
        <f t="shared" si="4"/>
        <v/>
      </c>
      <c r="BX43" s="479"/>
      <c r="BY43" s="480" t="str">
        <f>IF('各会計、関係団体の財政状況及び健全化判断比率'!B77="","",'各会計、関係団体の財政状況及び健全化判断比率'!B77)</f>
        <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482" t="s">
        <v>287</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2">
      <c r="E47" s="482" t="s">
        <v>289</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2">
      <c r="E48" s="482" t="s">
        <v>291</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2">
      <c r="E49" s="482" t="s">
        <v>292</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2">
      <c r="E50" s="482" t="s">
        <v>197</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2">
      <c r="E51" s="482" t="s">
        <v>296</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2">
      <c r="E52" s="482" t="s">
        <v>298</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2">
      <c r="E53" s="482" t="s">
        <v>299</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2"/>
    <row r="55" spans="5:113" x14ac:dyDescent="0.2"/>
    <row r="56" spans="5:113" x14ac:dyDescent="0.2"/>
  </sheetData>
  <sheetProtection algorithmName="SHA-512" hashValue="7fMMrLoFwk3ovsCumSZqE0UG6wLknDqassRRrG4W0SdZHCYGvs/PF7FLPCa1X2liN383+NUhkusbGhanhEaQZg==" saltValue="e/SWh+R7vLKOyYurKuHw6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17</v>
      </c>
      <c r="F33" s="195" t="s">
        <v>526</v>
      </c>
      <c r="G33" s="199" t="s">
        <v>527</v>
      </c>
      <c r="H33" s="199" t="s">
        <v>528</v>
      </c>
      <c r="I33" s="199" t="s">
        <v>529</v>
      </c>
      <c r="J33" s="203" t="s">
        <v>250</v>
      </c>
      <c r="K33" s="185"/>
      <c r="L33" s="185"/>
      <c r="M33" s="185"/>
      <c r="N33" s="185"/>
      <c r="O33" s="185"/>
      <c r="P33" s="185"/>
    </row>
    <row r="34" spans="1:16" ht="39" customHeight="1" x14ac:dyDescent="0.2">
      <c r="A34" s="185"/>
      <c r="B34" s="187"/>
      <c r="C34" s="1044" t="s">
        <v>261</v>
      </c>
      <c r="D34" s="1044"/>
      <c r="E34" s="1045"/>
      <c r="F34" s="196">
        <v>5.83</v>
      </c>
      <c r="G34" s="200">
        <v>9.7100000000000009</v>
      </c>
      <c r="H34" s="200">
        <v>13.16</v>
      </c>
      <c r="I34" s="200">
        <v>11.83</v>
      </c>
      <c r="J34" s="204">
        <v>10.17</v>
      </c>
      <c r="K34" s="185"/>
      <c r="L34" s="185"/>
      <c r="M34" s="185"/>
      <c r="N34" s="185"/>
      <c r="O34" s="185"/>
      <c r="P34" s="185"/>
    </row>
    <row r="35" spans="1:16" ht="39" customHeight="1" x14ac:dyDescent="0.2">
      <c r="A35" s="185"/>
      <c r="B35" s="188"/>
      <c r="C35" s="1046" t="s">
        <v>351</v>
      </c>
      <c r="D35" s="1046"/>
      <c r="E35" s="1047"/>
      <c r="F35" s="197" t="s">
        <v>199</v>
      </c>
      <c r="G35" s="201">
        <v>1.5</v>
      </c>
      <c r="H35" s="201">
        <v>1.45</v>
      </c>
      <c r="I35" s="201">
        <v>1.44</v>
      </c>
      <c r="J35" s="205">
        <v>1.47</v>
      </c>
      <c r="K35" s="185"/>
      <c r="L35" s="185"/>
      <c r="M35" s="185"/>
      <c r="N35" s="185"/>
      <c r="O35" s="185"/>
      <c r="P35" s="185"/>
    </row>
    <row r="36" spans="1:16" ht="39" customHeight="1" x14ac:dyDescent="0.2">
      <c r="A36" s="185"/>
      <c r="B36" s="188"/>
      <c r="C36" s="1046" t="s">
        <v>28</v>
      </c>
      <c r="D36" s="1046"/>
      <c r="E36" s="1047"/>
      <c r="F36" s="197">
        <v>0.89</v>
      </c>
      <c r="G36" s="201">
        <v>1.5</v>
      </c>
      <c r="H36" s="201">
        <v>1.1399999999999999</v>
      </c>
      <c r="I36" s="201">
        <v>0.68</v>
      </c>
      <c r="J36" s="205">
        <v>0.93</v>
      </c>
      <c r="K36" s="185"/>
      <c r="L36" s="185"/>
      <c r="M36" s="185"/>
      <c r="N36" s="185"/>
      <c r="O36" s="185"/>
      <c r="P36" s="185"/>
    </row>
    <row r="37" spans="1:16" ht="39" customHeight="1" x14ac:dyDescent="0.2">
      <c r="A37" s="185"/>
      <c r="B37" s="188"/>
      <c r="C37" s="1046" t="s">
        <v>464</v>
      </c>
      <c r="D37" s="1046"/>
      <c r="E37" s="1047"/>
      <c r="F37" s="197">
        <v>0.23</v>
      </c>
      <c r="G37" s="201">
        <v>0.28999999999999998</v>
      </c>
      <c r="H37" s="201">
        <v>0.54</v>
      </c>
      <c r="I37" s="201">
        <v>0.72</v>
      </c>
      <c r="J37" s="205">
        <v>0.74</v>
      </c>
      <c r="K37" s="185"/>
      <c r="L37" s="185"/>
      <c r="M37" s="185"/>
      <c r="N37" s="185"/>
      <c r="O37" s="185"/>
      <c r="P37" s="185"/>
    </row>
    <row r="38" spans="1:16" ht="39" customHeight="1" x14ac:dyDescent="0.2">
      <c r="A38" s="185"/>
      <c r="B38" s="188"/>
      <c r="C38" s="1046" t="s">
        <v>223</v>
      </c>
      <c r="D38" s="1046"/>
      <c r="E38" s="1047"/>
      <c r="F38" s="197">
        <v>0.01</v>
      </c>
      <c r="G38" s="201">
        <v>0.03</v>
      </c>
      <c r="H38" s="201">
        <v>0</v>
      </c>
      <c r="I38" s="201">
        <v>0.14000000000000001</v>
      </c>
      <c r="J38" s="205">
        <v>0.01</v>
      </c>
      <c r="K38" s="185"/>
      <c r="L38" s="185"/>
      <c r="M38" s="185"/>
      <c r="N38" s="185"/>
      <c r="O38" s="185"/>
      <c r="P38" s="185"/>
    </row>
    <row r="39" spans="1:16" ht="39" customHeight="1" x14ac:dyDescent="0.2">
      <c r="A39" s="185"/>
      <c r="B39" s="188"/>
      <c r="C39" s="1046" t="s">
        <v>65</v>
      </c>
      <c r="D39" s="1046"/>
      <c r="E39" s="1047"/>
      <c r="F39" s="197">
        <v>0</v>
      </c>
      <c r="G39" s="201">
        <v>0</v>
      </c>
      <c r="H39" s="201">
        <v>0</v>
      </c>
      <c r="I39" s="201">
        <v>0</v>
      </c>
      <c r="J39" s="205">
        <v>0</v>
      </c>
      <c r="K39" s="185"/>
      <c r="L39" s="185"/>
      <c r="M39" s="185"/>
      <c r="N39" s="185"/>
      <c r="O39" s="185"/>
      <c r="P39" s="185"/>
    </row>
    <row r="40" spans="1:16" ht="39" customHeight="1" x14ac:dyDescent="0.2">
      <c r="A40" s="185"/>
      <c r="B40" s="188"/>
      <c r="C40" s="1046"/>
      <c r="D40" s="1046"/>
      <c r="E40" s="1047"/>
      <c r="F40" s="197"/>
      <c r="G40" s="201"/>
      <c r="H40" s="201"/>
      <c r="I40" s="201"/>
      <c r="J40" s="205"/>
      <c r="K40" s="185"/>
      <c r="L40" s="185"/>
      <c r="M40" s="185"/>
      <c r="N40" s="185"/>
      <c r="O40" s="185"/>
      <c r="P40" s="185"/>
    </row>
    <row r="41" spans="1:16" ht="39" customHeight="1" x14ac:dyDescent="0.2">
      <c r="A41" s="185"/>
      <c r="B41" s="188"/>
      <c r="C41" s="1046"/>
      <c r="D41" s="1046"/>
      <c r="E41" s="1047"/>
      <c r="F41" s="197"/>
      <c r="G41" s="201"/>
      <c r="H41" s="201"/>
      <c r="I41" s="201"/>
      <c r="J41" s="205"/>
      <c r="K41" s="185"/>
      <c r="L41" s="185"/>
      <c r="M41" s="185"/>
      <c r="N41" s="185"/>
      <c r="O41" s="185"/>
      <c r="P41" s="185"/>
    </row>
    <row r="42" spans="1:16" ht="39" customHeight="1" x14ac:dyDescent="0.2">
      <c r="A42" s="185"/>
      <c r="B42" s="189"/>
      <c r="C42" s="1046" t="s">
        <v>532</v>
      </c>
      <c r="D42" s="1046"/>
      <c r="E42" s="1047"/>
      <c r="F42" s="197" t="s">
        <v>199</v>
      </c>
      <c r="G42" s="201" t="s">
        <v>199</v>
      </c>
      <c r="H42" s="201" t="s">
        <v>199</v>
      </c>
      <c r="I42" s="201" t="s">
        <v>199</v>
      </c>
      <c r="J42" s="205" t="s">
        <v>199</v>
      </c>
      <c r="K42" s="185"/>
      <c r="L42" s="185"/>
      <c r="M42" s="185"/>
      <c r="N42" s="185"/>
      <c r="O42" s="185"/>
      <c r="P42" s="185"/>
    </row>
    <row r="43" spans="1:16" ht="39" customHeight="1" x14ac:dyDescent="0.2">
      <c r="A43" s="185"/>
      <c r="B43" s="190"/>
      <c r="C43" s="1048" t="s">
        <v>487</v>
      </c>
      <c r="D43" s="1048"/>
      <c r="E43" s="1049"/>
      <c r="F43" s="198">
        <v>1.53</v>
      </c>
      <c r="G43" s="202" t="s">
        <v>199</v>
      </c>
      <c r="H43" s="202" t="s">
        <v>199</v>
      </c>
      <c r="I43" s="202" t="s">
        <v>199</v>
      </c>
      <c r="J43" s="206" t="s">
        <v>199</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YgSSmdeYoJTaZVL2KaPgFpl9aADUNqHkKzbZccB+xUNAANhWtL2dHmHopdaUjyDzK/nK2CmAqpvHxnlcyYxdng==" saltValue="lo+V1W1tIteEC2SHCM7Ii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
      <c r="A44" s="85"/>
      <c r="B44" s="207" t="s">
        <v>24</v>
      </c>
      <c r="C44" s="213"/>
      <c r="D44" s="213"/>
      <c r="E44" s="221"/>
      <c r="F44" s="221"/>
      <c r="G44" s="221"/>
      <c r="H44" s="221"/>
      <c r="I44" s="221"/>
      <c r="J44" s="224" t="s">
        <v>17</v>
      </c>
      <c r="K44" s="226" t="s">
        <v>526</v>
      </c>
      <c r="L44" s="235" t="s">
        <v>527</v>
      </c>
      <c r="M44" s="235" t="s">
        <v>528</v>
      </c>
      <c r="N44" s="235" t="s">
        <v>529</v>
      </c>
      <c r="O44" s="244" t="s">
        <v>250</v>
      </c>
      <c r="P44" s="85"/>
      <c r="Q44" s="85"/>
      <c r="R44" s="85"/>
      <c r="S44" s="85"/>
      <c r="T44" s="85"/>
      <c r="U44" s="85"/>
    </row>
    <row r="45" spans="1:21" ht="30.75" customHeight="1" x14ac:dyDescent="0.2">
      <c r="A45" s="85"/>
      <c r="B45" s="1075" t="s">
        <v>27</v>
      </c>
      <c r="C45" s="1076"/>
      <c r="D45" s="216"/>
      <c r="E45" s="1050" t="s">
        <v>23</v>
      </c>
      <c r="F45" s="1050"/>
      <c r="G45" s="1050"/>
      <c r="H45" s="1050"/>
      <c r="I45" s="1050"/>
      <c r="J45" s="1051"/>
      <c r="K45" s="227">
        <v>1797</v>
      </c>
      <c r="L45" s="236">
        <v>1694</v>
      </c>
      <c r="M45" s="236">
        <v>1691</v>
      </c>
      <c r="N45" s="236">
        <v>1649</v>
      </c>
      <c r="O45" s="245">
        <v>1555</v>
      </c>
      <c r="P45" s="85"/>
      <c r="Q45" s="85"/>
      <c r="R45" s="85"/>
      <c r="S45" s="85"/>
      <c r="T45" s="85"/>
      <c r="U45" s="85"/>
    </row>
    <row r="46" spans="1:21" ht="30.75" customHeight="1" x14ac:dyDescent="0.2">
      <c r="A46" s="85"/>
      <c r="B46" s="1077"/>
      <c r="C46" s="1078"/>
      <c r="D46" s="217"/>
      <c r="E46" s="1052" t="s">
        <v>31</v>
      </c>
      <c r="F46" s="1052"/>
      <c r="G46" s="1052"/>
      <c r="H46" s="1052"/>
      <c r="I46" s="1052"/>
      <c r="J46" s="1053"/>
      <c r="K46" s="228" t="s">
        <v>199</v>
      </c>
      <c r="L46" s="237" t="s">
        <v>199</v>
      </c>
      <c r="M46" s="237" t="s">
        <v>199</v>
      </c>
      <c r="N46" s="237" t="s">
        <v>199</v>
      </c>
      <c r="O46" s="246" t="s">
        <v>199</v>
      </c>
      <c r="P46" s="85"/>
      <c r="Q46" s="85"/>
      <c r="R46" s="85"/>
      <c r="S46" s="85"/>
      <c r="T46" s="85"/>
      <c r="U46" s="85"/>
    </row>
    <row r="47" spans="1:21" ht="30.75" customHeight="1" x14ac:dyDescent="0.2">
      <c r="A47" s="85"/>
      <c r="B47" s="1077"/>
      <c r="C47" s="1078"/>
      <c r="D47" s="217"/>
      <c r="E47" s="1052" t="s">
        <v>34</v>
      </c>
      <c r="F47" s="1052"/>
      <c r="G47" s="1052"/>
      <c r="H47" s="1052"/>
      <c r="I47" s="1052"/>
      <c r="J47" s="1053"/>
      <c r="K47" s="228" t="s">
        <v>199</v>
      </c>
      <c r="L47" s="237" t="s">
        <v>199</v>
      </c>
      <c r="M47" s="237" t="s">
        <v>199</v>
      </c>
      <c r="N47" s="237" t="s">
        <v>199</v>
      </c>
      <c r="O47" s="246" t="s">
        <v>199</v>
      </c>
      <c r="P47" s="85"/>
      <c r="Q47" s="85"/>
      <c r="R47" s="85"/>
      <c r="S47" s="85"/>
      <c r="T47" s="85"/>
      <c r="U47" s="85"/>
    </row>
    <row r="48" spans="1:21" ht="30.75" customHeight="1" x14ac:dyDescent="0.2">
      <c r="A48" s="85"/>
      <c r="B48" s="1077"/>
      <c r="C48" s="1078"/>
      <c r="D48" s="217"/>
      <c r="E48" s="1052" t="s">
        <v>40</v>
      </c>
      <c r="F48" s="1052"/>
      <c r="G48" s="1052"/>
      <c r="H48" s="1052"/>
      <c r="I48" s="1052"/>
      <c r="J48" s="1053"/>
      <c r="K48" s="228">
        <v>216</v>
      </c>
      <c r="L48" s="237">
        <v>83</v>
      </c>
      <c r="M48" s="237">
        <v>88</v>
      </c>
      <c r="N48" s="237">
        <v>87</v>
      </c>
      <c r="O48" s="246">
        <v>93</v>
      </c>
      <c r="P48" s="85"/>
      <c r="Q48" s="85"/>
      <c r="R48" s="85"/>
      <c r="S48" s="85"/>
      <c r="T48" s="85"/>
      <c r="U48" s="85"/>
    </row>
    <row r="49" spans="1:21" ht="30.75" customHeight="1" x14ac:dyDescent="0.2">
      <c r="A49" s="85"/>
      <c r="B49" s="1077"/>
      <c r="C49" s="1078"/>
      <c r="D49" s="217"/>
      <c r="E49" s="1052" t="s">
        <v>0</v>
      </c>
      <c r="F49" s="1052"/>
      <c r="G49" s="1052"/>
      <c r="H49" s="1052"/>
      <c r="I49" s="1052"/>
      <c r="J49" s="1053"/>
      <c r="K49" s="228" t="s">
        <v>199</v>
      </c>
      <c r="L49" s="237" t="s">
        <v>199</v>
      </c>
      <c r="M49" s="237" t="s">
        <v>199</v>
      </c>
      <c r="N49" s="237" t="s">
        <v>199</v>
      </c>
      <c r="O49" s="246" t="s">
        <v>199</v>
      </c>
      <c r="P49" s="85"/>
      <c r="Q49" s="85"/>
      <c r="R49" s="85"/>
      <c r="S49" s="85"/>
      <c r="T49" s="85"/>
      <c r="U49" s="85"/>
    </row>
    <row r="50" spans="1:21" ht="30.75" customHeight="1" x14ac:dyDescent="0.2">
      <c r="A50" s="85"/>
      <c r="B50" s="1077"/>
      <c r="C50" s="1078"/>
      <c r="D50" s="217"/>
      <c r="E50" s="1052" t="s">
        <v>42</v>
      </c>
      <c r="F50" s="1052"/>
      <c r="G50" s="1052"/>
      <c r="H50" s="1052"/>
      <c r="I50" s="1052"/>
      <c r="J50" s="1053"/>
      <c r="K50" s="228">
        <v>34</v>
      </c>
      <c r="L50" s="237">
        <v>33</v>
      </c>
      <c r="M50" s="237">
        <v>24</v>
      </c>
      <c r="N50" s="237">
        <v>5</v>
      </c>
      <c r="O50" s="246">
        <v>3</v>
      </c>
      <c r="P50" s="85"/>
      <c r="Q50" s="85"/>
      <c r="R50" s="85"/>
      <c r="S50" s="85"/>
      <c r="T50" s="85"/>
      <c r="U50" s="85"/>
    </row>
    <row r="51" spans="1:21" ht="30.75" customHeight="1" x14ac:dyDescent="0.2">
      <c r="A51" s="85"/>
      <c r="B51" s="1079"/>
      <c r="C51" s="1080"/>
      <c r="D51" s="218"/>
      <c r="E51" s="1052" t="s">
        <v>46</v>
      </c>
      <c r="F51" s="1052"/>
      <c r="G51" s="1052"/>
      <c r="H51" s="1052"/>
      <c r="I51" s="1052"/>
      <c r="J51" s="1053"/>
      <c r="K51" s="228" t="s">
        <v>199</v>
      </c>
      <c r="L51" s="237" t="s">
        <v>199</v>
      </c>
      <c r="M51" s="237" t="s">
        <v>199</v>
      </c>
      <c r="N51" s="237" t="s">
        <v>199</v>
      </c>
      <c r="O51" s="246" t="s">
        <v>199</v>
      </c>
      <c r="P51" s="85"/>
      <c r="Q51" s="85"/>
      <c r="R51" s="85"/>
      <c r="S51" s="85"/>
      <c r="T51" s="85"/>
      <c r="U51" s="85"/>
    </row>
    <row r="52" spans="1:21" ht="30.75" customHeight="1" x14ac:dyDescent="0.2">
      <c r="A52" s="85"/>
      <c r="B52" s="1054" t="s">
        <v>48</v>
      </c>
      <c r="C52" s="1055"/>
      <c r="D52" s="218"/>
      <c r="E52" s="1052" t="s">
        <v>49</v>
      </c>
      <c r="F52" s="1052"/>
      <c r="G52" s="1052"/>
      <c r="H52" s="1052"/>
      <c r="I52" s="1052"/>
      <c r="J52" s="1053"/>
      <c r="K52" s="228">
        <v>1791</v>
      </c>
      <c r="L52" s="237">
        <v>1606</v>
      </c>
      <c r="M52" s="237">
        <v>1599</v>
      </c>
      <c r="N52" s="237">
        <v>1596</v>
      </c>
      <c r="O52" s="246">
        <v>1555</v>
      </c>
      <c r="P52" s="85"/>
      <c r="Q52" s="85"/>
      <c r="R52" s="85"/>
      <c r="S52" s="85"/>
      <c r="T52" s="85"/>
      <c r="U52" s="85"/>
    </row>
    <row r="53" spans="1:21" ht="30.75" customHeight="1" x14ac:dyDescent="0.2">
      <c r="A53" s="85"/>
      <c r="B53" s="1056" t="s">
        <v>50</v>
      </c>
      <c r="C53" s="1057"/>
      <c r="D53" s="219"/>
      <c r="E53" s="1058" t="s">
        <v>53</v>
      </c>
      <c r="F53" s="1058"/>
      <c r="G53" s="1058"/>
      <c r="H53" s="1058"/>
      <c r="I53" s="1058"/>
      <c r="J53" s="1059"/>
      <c r="K53" s="229">
        <v>256</v>
      </c>
      <c r="L53" s="238">
        <v>204</v>
      </c>
      <c r="M53" s="238">
        <v>204</v>
      </c>
      <c r="N53" s="238">
        <v>145</v>
      </c>
      <c r="O53" s="247">
        <v>96</v>
      </c>
      <c r="P53" s="85"/>
      <c r="Q53" s="85"/>
      <c r="R53" s="85"/>
      <c r="S53" s="85"/>
      <c r="T53" s="85"/>
      <c r="U53" s="85"/>
    </row>
    <row r="54" spans="1:21" ht="24" customHeight="1" x14ac:dyDescent="0.2">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6</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2">
      <c r="A57" s="85"/>
      <c r="B57" s="210"/>
      <c r="C57" s="215"/>
      <c r="D57" s="215"/>
      <c r="E57" s="222"/>
      <c r="F57" s="222"/>
      <c r="G57" s="222"/>
      <c r="H57" s="222"/>
      <c r="I57" s="222"/>
      <c r="J57" s="225" t="s">
        <v>17</v>
      </c>
      <c r="K57" s="231" t="s">
        <v>526</v>
      </c>
      <c r="L57" s="239" t="s">
        <v>527</v>
      </c>
      <c r="M57" s="239" t="s">
        <v>528</v>
      </c>
      <c r="N57" s="239" t="s">
        <v>529</v>
      </c>
      <c r="O57" s="249" t="s">
        <v>250</v>
      </c>
      <c r="P57" s="85"/>
      <c r="Q57" s="85"/>
      <c r="R57" s="85"/>
      <c r="S57" s="85"/>
      <c r="T57" s="85"/>
      <c r="U57" s="85"/>
    </row>
    <row r="58" spans="1:21" ht="31.5" customHeight="1" x14ac:dyDescent="0.2">
      <c r="B58" s="1069" t="s">
        <v>63</v>
      </c>
      <c r="C58" s="1070"/>
      <c r="D58" s="1060" t="s">
        <v>67</v>
      </c>
      <c r="E58" s="1061"/>
      <c r="F58" s="1061"/>
      <c r="G58" s="1061"/>
      <c r="H58" s="1061"/>
      <c r="I58" s="1061"/>
      <c r="J58" s="1062"/>
      <c r="K58" s="232"/>
      <c r="L58" s="240"/>
      <c r="M58" s="240"/>
      <c r="N58" s="240"/>
      <c r="O58" s="250"/>
    </row>
    <row r="59" spans="1:21" ht="31.5" customHeight="1" x14ac:dyDescent="0.2">
      <c r="B59" s="1071"/>
      <c r="C59" s="1072"/>
      <c r="D59" s="1063" t="s">
        <v>12</v>
      </c>
      <c r="E59" s="1064"/>
      <c r="F59" s="1064"/>
      <c r="G59" s="1064"/>
      <c r="H59" s="1064"/>
      <c r="I59" s="1064"/>
      <c r="J59" s="1065"/>
      <c r="K59" s="233"/>
      <c r="L59" s="241"/>
      <c r="M59" s="241"/>
      <c r="N59" s="241"/>
      <c r="O59" s="251"/>
    </row>
    <row r="60" spans="1:21" ht="31.5" customHeight="1" x14ac:dyDescent="0.2">
      <c r="B60" s="1073"/>
      <c r="C60" s="1074"/>
      <c r="D60" s="1066" t="s">
        <v>71</v>
      </c>
      <c r="E60" s="1067"/>
      <c r="F60" s="1067"/>
      <c r="G60" s="1067"/>
      <c r="H60" s="1067"/>
      <c r="I60" s="1067"/>
      <c r="J60" s="1068"/>
      <c r="K60" s="234"/>
      <c r="L60" s="242"/>
      <c r="M60" s="242"/>
      <c r="N60" s="242"/>
      <c r="O60" s="252"/>
    </row>
    <row r="61" spans="1:21" ht="24" customHeight="1" x14ac:dyDescent="0.2">
      <c r="B61" s="211"/>
      <c r="C61" s="211"/>
      <c r="D61" s="220" t="s">
        <v>47</v>
      </c>
      <c r="E61" s="223"/>
      <c r="F61" s="223"/>
      <c r="G61" s="223"/>
      <c r="H61" s="223"/>
      <c r="I61" s="223"/>
      <c r="J61" s="223"/>
      <c r="K61" s="223"/>
      <c r="L61" s="223"/>
      <c r="M61" s="223"/>
      <c r="N61" s="223"/>
      <c r="O61" s="223"/>
    </row>
    <row r="62" spans="1:21" ht="24" customHeight="1" x14ac:dyDescent="0.2">
      <c r="B62" s="212"/>
      <c r="C62" s="212"/>
      <c r="D62" s="220" t="s">
        <v>41</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Elf5oSeGNkiYycq5X2/IOcUANjOdrEJg7mtzuTzxEcgZReB9Glt0EB3obH80Eu7rwH4NR5lcNw81eLaIfDZuA==" saltValue="6c0vVNjbsipsYQquy+OhO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
      <c r="B40" s="207" t="s">
        <v>24</v>
      </c>
      <c r="C40" s="213"/>
      <c r="D40" s="213"/>
      <c r="E40" s="221"/>
      <c r="F40" s="221"/>
      <c r="G40" s="221"/>
      <c r="H40" s="224" t="s">
        <v>17</v>
      </c>
      <c r="I40" s="226" t="s">
        <v>526</v>
      </c>
      <c r="J40" s="235" t="s">
        <v>527</v>
      </c>
      <c r="K40" s="235" t="s">
        <v>528</v>
      </c>
      <c r="L40" s="235" t="s">
        <v>529</v>
      </c>
      <c r="M40" s="264" t="s">
        <v>250</v>
      </c>
    </row>
    <row r="41" spans="2:13" ht="27.75" customHeight="1" x14ac:dyDescent="0.2">
      <c r="B41" s="1075" t="s">
        <v>36</v>
      </c>
      <c r="C41" s="1076"/>
      <c r="D41" s="216"/>
      <c r="E41" s="1081" t="s">
        <v>55</v>
      </c>
      <c r="F41" s="1081"/>
      <c r="G41" s="1081"/>
      <c r="H41" s="1082"/>
      <c r="I41" s="257">
        <v>19341</v>
      </c>
      <c r="J41" s="261">
        <v>18950</v>
      </c>
      <c r="K41" s="261">
        <v>18427</v>
      </c>
      <c r="L41" s="261">
        <v>17806</v>
      </c>
      <c r="M41" s="265">
        <v>16771</v>
      </c>
    </row>
    <row r="42" spans="2:13" ht="27.75" customHeight="1" x14ac:dyDescent="0.2">
      <c r="B42" s="1077"/>
      <c r="C42" s="1078"/>
      <c r="D42" s="217"/>
      <c r="E42" s="1083" t="s">
        <v>78</v>
      </c>
      <c r="F42" s="1083"/>
      <c r="G42" s="1083"/>
      <c r="H42" s="1084"/>
      <c r="I42" s="258">
        <v>53</v>
      </c>
      <c r="J42" s="262">
        <v>22</v>
      </c>
      <c r="K42" s="262">
        <v>1</v>
      </c>
      <c r="L42" s="262">
        <v>53</v>
      </c>
      <c r="M42" s="266">
        <v>387</v>
      </c>
    </row>
    <row r="43" spans="2:13" ht="27.75" customHeight="1" x14ac:dyDescent="0.2">
      <c r="B43" s="1077"/>
      <c r="C43" s="1078"/>
      <c r="D43" s="217"/>
      <c r="E43" s="1083" t="s">
        <v>79</v>
      </c>
      <c r="F43" s="1083"/>
      <c r="G43" s="1083"/>
      <c r="H43" s="1084"/>
      <c r="I43" s="258">
        <v>3080</v>
      </c>
      <c r="J43" s="262">
        <v>2332</v>
      </c>
      <c r="K43" s="262">
        <v>1808</v>
      </c>
      <c r="L43" s="262">
        <v>1166</v>
      </c>
      <c r="M43" s="266">
        <v>1197</v>
      </c>
    </row>
    <row r="44" spans="2:13" ht="27.75" customHeight="1" x14ac:dyDescent="0.2">
      <c r="B44" s="1077"/>
      <c r="C44" s="1078"/>
      <c r="D44" s="217"/>
      <c r="E44" s="1083" t="s">
        <v>81</v>
      </c>
      <c r="F44" s="1083"/>
      <c r="G44" s="1083"/>
      <c r="H44" s="1084"/>
      <c r="I44" s="258">
        <v>167</v>
      </c>
      <c r="J44" s="262">
        <v>147</v>
      </c>
      <c r="K44" s="262">
        <v>134</v>
      </c>
      <c r="L44" s="262">
        <v>121</v>
      </c>
      <c r="M44" s="266">
        <v>106</v>
      </c>
    </row>
    <row r="45" spans="2:13" ht="27.75" customHeight="1" x14ac:dyDescent="0.2">
      <c r="B45" s="1077"/>
      <c r="C45" s="1078"/>
      <c r="D45" s="217"/>
      <c r="E45" s="1083" t="s">
        <v>83</v>
      </c>
      <c r="F45" s="1083"/>
      <c r="G45" s="1083"/>
      <c r="H45" s="1084"/>
      <c r="I45" s="258">
        <v>4362</v>
      </c>
      <c r="J45" s="262">
        <v>4342</v>
      </c>
      <c r="K45" s="262">
        <v>4176</v>
      </c>
      <c r="L45" s="262">
        <v>4102</v>
      </c>
      <c r="M45" s="266">
        <v>4056</v>
      </c>
    </row>
    <row r="46" spans="2:13" ht="27.75" customHeight="1" x14ac:dyDescent="0.2">
      <c r="B46" s="1077"/>
      <c r="C46" s="1078"/>
      <c r="D46" s="218"/>
      <c r="E46" s="1083" t="s">
        <v>82</v>
      </c>
      <c r="F46" s="1083"/>
      <c r="G46" s="1083"/>
      <c r="H46" s="1084"/>
      <c r="I46" s="258" t="s">
        <v>199</v>
      </c>
      <c r="J46" s="262" t="s">
        <v>199</v>
      </c>
      <c r="K46" s="262" t="s">
        <v>199</v>
      </c>
      <c r="L46" s="262" t="s">
        <v>199</v>
      </c>
      <c r="M46" s="266" t="s">
        <v>199</v>
      </c>
    </row>
    <row r="47" spans="2:13" ht="27.75" customHeight="1" x14ac:dyDescent="0.2">
      <c r="B47" s="1077"/>
      <c r="C47" s="1078"/>
      <c r="D47" s="254"/>
      <c r="E47" s="1085" t="s">
        <v>85</v>
      </c>
      <c r="F47" s="1086"/>
      <c r="G47" s="1086"/>
      <c r="H47" s="1087"/>
      <c r="I47" s="258" t="s">
        <v>199</v>
      </c>
      <c r="J47" s="262" t="s">
        <v>199</v>
      </c>
      <c r="K47" s="262" t="s">
        <v>199</v>
      </c>
      <c r="L47" s="262" t="s">
        <v>199</v>
      </c>
      <c r="M47" s="266" t="s">
        <v>199</v>
      </c>
    </row>
    <row r="48" spans="2:13" ht="27.75" customHeight="1" x14ac:dyDescent="0.2">
      <c r="B48" s="1077"/>
      <c r="C48" s="1078"/>
      <c r="D48" s="217"/>
      <c r="E48" s="1083" t="s">
        <v>89</v>
      </c>
      <c r="F48" s="1083"/>
      <c r="G48" s="1083"/>
      <c r="H48" s="1084"/>
      <c r="I48" s="258" t="s">
        <v>199</v>
      </c>
      <c r="J48" s="262" t="s">
        <v>199</v>
      </c>
      <c r="K48" s="262" t="s">
        <v>199</v>
      </c>
      <c r="L48" s="262" t="s">
        <v>199</v>
      </c>
      <c r="M48" s="266" t="s">
        <v>199</v>
      </c>
    </row>
    <row r="49" spans="2:13" ht="27.75" customHeight="1" x14ac:dyDescent="0.2">
      <c r="B49" s="1079"/>
      <c r="C49" s="1080"/>
      <c r="D49" s="217"/>
      <c r="E49" s="1083" t="s">
        <v>95</v>
      </c>
      <c r="F49" s="1083"/>
      <c r="G49" s="1083"/>
      <c r="H49" s="1084"/>
      <c r="I49" s="258" t="s">
        <v>199</v>
      </c>
      <c r="J49" s="262" t="s">
        <v>199</v>
      </c>
      <c r="K49" s="262" t="s">
        <v>199</v>
      </c>
      <c r="L49" s="262" t="s">
        <v>199</v>
      </c>
      <c r="M49" s="266" t="s">
        <v>199</v>
      </c>
    </row>
    <row r="50" spans="2:13" ht="27.75" customHeight="1" x14ac:dyDescent="0.2">
      <c r="B50" s="1090" t="s">
        <v>97</v>
      </c>
      <c r="C50" s="1091"/>
      <c r="D50" s="255"/>
      <c r="E50" s="1083" t="s">
        <v>99</v>
      </c>
      <c r="F50" s="1083"/>
      <c r="G50" s="1083"/>
      <c r="H50" s="1084"/>
      <c r="I50" s="258">
        <v>4915</v>
      </c>
      <c r="J50" s="262">
        <v>5043</v>
      </c>
      <c r="K50" s="262">
        <v>6045</v>
      </c>
      <c r="L50" s="262">
        <v>7374</v>
      </c>
      <c r="M50" s="266">
        <v>7855</v>
      </c>
    </row>
    <row r="51" spans="2:13" ht="27.75" customHeight="1" x14ac:dyDescent="0.2">
      <c r="B51" s="1077"/>
      <c r="C51" s="1078"/>
      <c r="D51" s="217"/>
      <c r="E51" s="1083" t="s">
        <v>102</v>
      </c>
      <c r="F51" s="1083"/>
      <c r="G51" s="1083"/>
      <c r="H51" s="1084"/>
      <c r="I51" s="258">
        <v>3753</v>
      </c>
      <c r="J51" s="262">
        <v>2978</v>
      </c>
      <c r="K51" s="262">
        <v>2364</v>
      </c>
      <c r="L51" s="262">
        <v>1763</v>
      </c>
      <c r="M51" s="266">
        <v>2204</v>
      </c>
    </row>
    <row r="52" spans="2:13" ht="27.75" customHeight="1" x14ac:dyDescent="0.2">
      <c r="B52" s="1079"/>
      <c r="C52" s="1080"/>
      <c r="D52" s="217"/>
      <c r="E52" s="1083" t="s">
        <v>44</v>
      </c>
      <c r="F52" s="1083"/>
      <c r="G52" s="1083"/>
      <c r="H52" s="1084"/>
      <c r="I52" s="258">
        <v>16896</v>
      </c>
      <c r="J52" s="262">
        <v>16821</v>
      </c>
      <c r="K52" s="262">
        <v>16862</v>
      </c>
      <c r="L52" s="262">
        <v>16286</v>
      </c>
      <c r="M52" s="266">
        <v>15090</v>
      </c>
    </row>
    <row r="53" spans="2:13" ht="27.75" customHeight="1" x14ac:dyDescent="0.2">
      <c r="B53" s="1056" t="s">
        <v>50</v>
      </c>
      <c r="C53" s="1057"/>
      <c r="D53" s="219"/>
      <c r="E53" s="1088" t="s">
        <v>104</v>
      </c>
      <c r="F53" s="1088"/>
      <c r="G53" s="1088"/>
      <c r="H53" s="1089"/>
      <c r="I53" s="259">
        <v>1439</v>
      </c>
      <c r="J53" s="263">
        <v>952</v>
      </c>
      <c r="K53" s="263">
        <v>-726</v>
      </c>
      <c r="L53" s="263">
        <v>-2175</v>
      </c>
      <c r="M53" s="267">
        <v>-2631</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TGux/gJvAKU3LJ5gcivCiSFEy9NkxhmVY5j5joOz6FqUvjAJAFT7LVCEWPU5Df5nFy83VUSHzk+rFqvfYKdSLg==" saltValue="Ddjjuztu/W9Zgdg902Num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100</v>
      </c>
    </row>
    <row r="54" spans="2:8" ht="29.25" customHeight="1" x14ac:dyDescent="0.25">
      <c r="B54" s="268" t="s">
        <v>5</v>
      </c>
      <c r="C54" s="274"/>
      <c r="D54" s="274"/>
      <c r="E54" s="275" t="s">
        <v>17</v>
      </c>
      <c r="F54" s="276" t="s">
        <v>528</v>
      </c>
      <c r="G54" s="276" t="s">
        <v>529</v>
      </c>
      <c r="H54" s="284" t="s">
        <v>250</v>
      </c>
    </row>
    <row r="55" spans="2:8" ht="52.5" customHeight="1" x14ac:dyDescent="0.2">
      <c r="B55" s="269"/>
      <c r="C55" s="1092" t="s">
        <v>108</v>
      </c>
      <c r="D55" s="1092"/>
      <c r="E55" s="1093"/>
      <c r="F55" s="277">
        <v>2005</v>
      </c>
      <c r="G55" s="277">
        <v>2251</v>
      </c>
      <c r="H55" s="285">
        <v>2228</v>
      </c>
    </row>
    <row r="56" spans="2:8" ht="52.5" customHeight="1" x14ac:dyDescent="0.2">
      <c r="B56" s="270"/>
      <c r="C56" s="1094" t="s">
        <v>111</v>
      </c>
      <c r="D56" s="1094"/>
      <c r="E56" s="1095"/>
      <c r="F56" s="278">
        <v>0</v>
      </c>
      <c r="G56" s="278">
        <v>0</v>
      </c>
      <c r="H56" s="286">
        <v>85</v>
      </c>
    </row>
    <row r="57" spans="2:8" ht="53.25" customHeight="1" x14ac:dyDescent="0.2">
      <c r="B57" s="270"/>
      <c r="C57" s="1096" t="s">
        <v>74</v>
      </c>
      <c r="D57" s="1096"/>
      <c r="E57" s="1097"/>
      <c r="F57" s="279">
        <v>3547</v>
      </c>
      <c r="G57" s="279">
        <v>4430</v>
      </c>
      <c r="H57" s="287">
        <v>5407</v>
      </c>
    </row>
    <row r="58" spans="2:8" ht="45.75" customHeight="1" x14ac:dyDescent="0.2">
      <c r="B58" s="271"/>
      <c r="C58" s="1098" t="s">
        <v>541</v>
      </c>
      <c r="D58" s="1099"/>
      <c r="E58" s="1100"/>
      <c r="F58" s="280">
        <v>956</v>
      </c>
      <c r="G58" s="280">
        <v>1126</v>
      </c>
      <c r="H58" s="288">
        <v>1526</v>
      </c>
    </row>
    <row r="59" spans="2:8" ht="45.75" customHeight="1" x14ac:dyDescent="0.2">
      <c r="B59" s="271"/>
      <c r="C59" s="1098" t="s">
        <v>394</v>
      </c>
      <c r="D59" s="1099"/>
      <c r="E59" s="1100"/>
      <c r="F59" s="280">
        <v>789</v>
      </c>
      <c r="G59" s="280">
        <v>1089</v>
      </c>
      <c r="H59" s="288">
        <v>1289</v>
      </c>
    </row>
    <row r="60" spans="2:8" ht="45.75" customHeight="1" x14ac:dyDescent="0.2">
      <c r="B60" s="271"/>
      <c r="C60" s="1098" t="s">
        <v>542</v>
      </c>
      <c r="D60" s="1099"/>
      <c r="E60" s="1100"/>
      <c r="F60" s="280">
        <v>350</v>
      </c>
      <c r="G60" s="280">
        <v>700</v>
      </c>
      <c r="H60" s="288">
        <v>1000</v>
      </c>
    </row>
    <row r="61" spans="2:8" ht="45.75" customHeight="1" x14ac:dyDescent="0.2">
      <c r="B61" s="271"/>
      <c r="C61" s="1098" t="s">
        <v>543</v>
      </c>
      <c r="D61" s="1099"/>
      <c r="E61" s="1100"/>
      <c r="F61" s="280">
        <v>800</v>
      </c>
      <c r="G61" s="280">
        <v>850</v>
      </c>
      <c r="H61" s="288">
        <v>901</v>
      </c>
    </row>
    <row r="62" spans="2:8" ht="45.75" customHeight="1" x14ac:dyDescent="0.2">
      <c r="B62" s="272"/>
      <c r="C62" s="1101" t="s">
        <v>544</v>
      </c>
      <c r="D62" s="1102"/>
      <c r="E62" s="1103"/>
      <c r="F62" s="281">
        <v>652</v>
      </c>
      <c r="G62" s="281">
        <v>665</v>
      </c>
      <c r="H62" s="289">
        <v>691</v>
      </c>
    </row>
    <row r="63" spans="2:8" ht="52.5" customHeight="1" x14ac:dyDescent="0.2">
      <c r="B63" s="273"/>
      <c r="C63" s="1104" t="s">
        <v>113</v>
      </c>
      <c r="D63" s="1104"/>
      <c r="E63" s="1105"/>
      <c r="F63" s="282">
        <v>5552</v>
      </c>
      <c r="G63" s="282">
        <v>6682</v>
      </c>
      <c r="H63" s="290">
        <v>7720</v>
      </c>
    </row>
    <row r="64" spans="2:8" ht="13.2" x14ac:dyDescent="0.2"/>
  </sheetData>
  <sheetProtection algorithmName="SHA-512" hashValue="dTHhCsL5ryb8bGA+Gg3+6YkRKhdHJxDklORHICBji0xymbnWPTsqlht/KIBYyn/H7EPb75nalIHxEJEDk60A2A==" saltValue="WRdq/FXmgfDFJkuctNB5c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87</v>
      </c>
      <c r="E2" s="123"/>
      <c r="F2" s="306" t="s">
        <v>525</v>
      </c>
      <c r="G2" s="147"/>
      <c r="H2" s="157"/>
    </row>
    <row r="3" spans="1:8" x14ac:dyDescent="0.2">
      <c r="A3" s="113" t="s">
        <v>521</v>
      </c>
      <c r="B3" s="105"/>
      <c r="C3" s="299"/>
      <c r="D3" s="302">
        <v>26394</v>
      </c>
      <c r="E3" s="304"/>
      <c r="F3" s="307">
        <v>70166</v>
      </c>
      <c r="G3" s="309"/>
      <c r="H3" s="312"/>
    </row>
    <row r="4" spans="1:8" x14ac:dyDescent="0.2">
      <c r="A4" s="98"/>
      <c r="B4" s="104"/>
      <c r="C4" s="300"/>
      <c r="D4" s="303">
        <v>22500</v>
      </c>
      <c r="E4" s="305"/>
      <c r="F4" s="308">
        <v>36115</v>
      </c>
      <c r="G4" s="310"/>
      <c r="H4" s="313"/>
    </row>
    <row r="5" spans="1:8" x14ac:dyDescent="0.2">
      <c r="A5" s="113" t="s">
        <v>481</v>
      </c>
      <c r="B5" s="105"/>
      <c r="C5" s="299"/>
      <c r="D5" s="302">
        <v>22976</v>
      </c>
      <c r="E5" s="304"/>
      <c r="F5" s="307">
        <v>70329</v>
      </c>
      <c r="G5" s="309"/>
      <c r="H5" s="312"/>
    </row>
    <row r="6" spans="1:8" x14ac:dyDescent="0.2">
      <c r="A6" s="98"/>
      <c r="B6" s="104"/>
      <c r="C6" s="300"/>
      <c r="D6" s="303">
        <v>18122</v>
      </c>
      <c r="E6" s="305"/>
      <c r="F6" s="308">
        <v>39403</v>
      </c>
      <c r="G6" s="310"/>
      <c r="H6" s="313"/>
    </row>
    <row r="7" spans="1:8" x14ac:dyDescent="0.2">
      <c r="A7" s="113" t="s">
        <v>316</v>
      </c>
      <c r="B7" s="105"/>
      <c r="C7" s="299"/>
      <c r="D7" s="302">
        <v>25026</v>
      </c>
      <c r="E7" s="304"/>
      <c r="F7" s="307">
        <v>45945</v>
      </c>
      <c r="G7" s="309"/>
      <c r="H7" s="312"/>
    </row>
    <row r="8" spans="1:8" x14ac:dyDescent="0.2">
      <c r="A8" s="98"/>
      <c r="B8" s="104"/>
      <c r="C8" s="300"/>
      <c r="D8" s="303">
        <v>18001</v>
      </c>
      <c r="E8" s="305"/>
      <c r="F8" s="308">
        <v>25180</v>
      </c>
      <c r="G8" s="310"/>
      <c r="H8" s="313"/>
    </row>
    <row r="9" spans="1:8" x14ac:dyDescent="0.2">
      <c r="A9" s="113" t="s">
        <v>141</v>
      </c>
      <c r="B9" s="105"/>
      <c r="C9" s="299"/>
      <c r="D9" s="302">
        <v>26179</v>
      </c>
      <c r="E9" s="304"/>
      <c r="F9" s="307">
        <v>44475</v>
      </c>
      <c r="G9" s="309"/>
      <c r="H9" s="312"/>
    </row>
    <row r="10" spans="1:8" x14ac:dyDescent="0.2">
      <c r="A10" s="98"/>
      <c r="B10" s="104"/>
      <c r="C10" s="300"/>
      <c r="D10" s="303">
        <v>20063</v>
      </c>
      <c r="E10" s="305"/>
      <c r="F10" s="308">
        <v>24780</v>
      </c>
      <c r="G10" s="310"/>
      <c r="H10" s="313"/>
    </row>
    <row r="11" spans="1:8" x14ac:dyDescent="0.2">
      <c r="A11" s="113" t="s">
        <v>523</v>
      </c>
      <c r="B11" s="105"/>
      <c r="C11" s="299"/>
      <c r="D11" s="302">
        <v>28015</v>
      </c>
      <c r="E11" s="304"/>
      <c r="F11" s="307">
        <v>45982</v>
      </c>
      <c r="G11" s="309"/>
      <c r="H11" s="312"/>
    </row>
    <row r="12" spans="1:8" x14ac:dyDescent="0.2">
      <c r="A12" s="98"/>
      <c r="B12" s="104"/>
      <c r="C12" s="301"/>
      <c r="D12" s="303">
        <v>18402</v>
      </c>
      <c r="E12" s="305"/>
      <c r="F12" s="308">
        <v>25583</v>
      </c>
      <c r="G12" s="310"/>
      <c r="H12" s="313"/>
    </row>
    <row r="13" spans="1:8" x14ac:dyDescent="0.2">
      <c r="A13" s="113"/>
      <c r="B13" s="105"/>
      <c r="C13" s="299"/>
      <c r="D13" s="302">
        <v>25718</v>
      </c>
      <c r="E13" s="304"/>
      <c r="F13" s="307">
        <v>55379</v>
      </c>
      <c r="G13" s="311"/>
      <c r="H13" s="312"/>
    </row>
    <row r="14" spans="1:8" x14ac:dyDescent="0.2">
      <c r="A14" s="98"/>
      <c r="B14" s="104"/>
      <c r="C14" s="300"/>
      <c r="D14" s="303">
        <v>19418</v>
      </c>
      <c r="E14" s="305"/>
      <c r="F14" s="308">
        <v>30212</v>
      </c>
      <c r="G14" s="310"/>
      <c r="H14" s="313"/>
    </row>
    <row r="17" spans="1:11" x14ac:dyDescent="0.2">
      <c r="A17" s="291" t="s">
        <v>21</v>
      </c>
    </row>
    <row r="18" spans="1:11" x14ac:dyDescent="0.2">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2">
      <c r="A19" s="292" t="s">
        <v>94</v>
      </c>
      <c r="B19" s="292">
        <f>ROUND(VALUE(SUBSTITUTE(実質収支比率等に係る経年分析!F$48,"▲","-")),2)</f>
        <v>5.83</v>
      </c>
      <c r="C19" s="292">
        <f>ROUND(VALUE(SUBSTITUTE(実質収支比率等に係る経年分析!G$48,"▲","-")),2)</f>
        <v>9.7100000000000009</v>
      </c>
      <c r="D19" s="292">
        <f>ROUND(VALUE(SUBSTITUTE(実質収支比率等に係る経年分析!H$48,"▲","-")),2)</f>
        <v>13.16</v>
      </c>
      <c r="E19" s="292">
        <f>ROUND(VALUE(SUBSTITUTE(実質収支比率等に係る経年分析!I$48,"▲","-")),2)</f>
        <v>11.84</v>
      </c>
      <c r="F19" s="292">
        <f>ROUND(VALUE(SUBSTITUTE(実質収支比率等に係る経年分析!J$48,"▲","-")),2)</f>
        <v>10.18</v>
      </c>
    </row>
    <row r="20" spans="1:11" x14ac:dyDescent="0.2">
      <c r="A20" s="292" t="s">
        <v>35</v>
      </c>
      <c r="B20" s="292">
        <f>ROUND(VALUE(SUBSTITUTE(実質収支比率等に係る経年分析!F$47,"▲","-")),2)</f>
        <v>12.02</v>
      </c>
      <c r="C20" s="292">
        <f>ROUND(VALUE(SUBSTITUTE(実質収支比率等に係る経年分析!G$47,"▲","-")),2)</f>
        <v>10.8</v>
      </c>
      <c r="D20" s="292">
        <f>ROUND(VALUE(SUBSTITUTE(実質収支比率等に係る経年分析!H$47,"▲","-")),2)</f>
        <v>11.43</v>
      </c>
      <c r="E20" s="292">
        <f>ROUND(VALUE(SUBSTITUTE(実質収支比率等に係る経年分析!I$47,"▲","-")),2)</f>
        <v>13.02</v>
      </c>
      <c r="F20" s="292">
        <f>ROUND(VALUE(SUBSTITUTE(実質収支比率等に係る経年分析!J$47,"▲","-")),2)</f>
        <v>12.69</v>
      </c>
    </row>
    <row r="21" spans="1:11" x14ac:dyDescent="0.2">
      <c r="A21" s="292" t="s">
        <v>117</v>
      </c>
      <c r="B21" s="292">
        <f>IF(ISNUMBER(VALUE(SUBSTITUTE(実質収支比率等に係る経年分析!F$49,"▲","-"))),ROUND(VALUE(SUBSTITUTE(実質収支比率等に係る経年分析!F$49,"▲","-")),2),NA())</f>
        <v>-0.89</v>
      </c>
      <c r="C21" s="292">
        <f>IF(ISNUMBER(VALUE(SUBSTITUTE(実質収支比率等に係る経年分析!G$49,"▲","-"))),ROUND(VALUE(SUBSTITUTE(実質収支比率等に係る経年分析!G$49,"▲","-")),2),NA())</f>
        <v>3.57</v>
      </c>
      <c r="D21" s="292">
        <f>IF(ISNUMBER(VALUE(SUBSTITUTE(実質収支比率等に係る経年分析!H$49,"▲","-"))),ROUND(VALUE(SUBSTITUTE(実質収支比率等に係る経年分析!H$49,"▲","-")),2),NA())</f>
        <v>5.46</v>
      </c>
      <c r="E21" s="292">
        <f>IF(ISNUMBER(VALUE(SUBSTITUTE(実質収支比率等に係る経年分析!I$49,"▲","-"))),ROUND(VALUE(SUBSTITUTE(実質収支比率等に係る経年分析!I$49,"▲","-")),2),NA())</f>
        <v>-0.09</v>
      </c>
      <c r="F21" s="292">
        <f>IF(ISNUMBER(VALUE(SUBSTITUTE(実質収支比率等に係る経年分析!J$49,"▲","-"))),ROUND(VALUE(SUBSTITUTE(実質収支比率等に係る経年分析!J$49,"▲","-")),2),NA())</f>
        <v>-1.62</v>
      </c>
    </row>
    <row r="24" spans="1:11" x14ac:dyDescent="0.2">
      <c r="A24" s="291" t="s">
        <v>106</v>
      </c>
    </row>
    <row r="25" spans="1:11" x14ac:dyDescent="0.2">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2">
      <c r="A26" s="293"/>
      <c r="B26" s="293" t="s">
        <v>118</v>
      </c>
      <c r="C26" s="293" t="s">
        <v>72</v>
      </c>
      <c r="D26" s="293" t="s">
        <v>118</v>
      </c>
      <c r="E26" s="293" t="s">
        <v>72</v>
      </c>
      <c r="F26" s="293" t="s">
        <v>118</v>
      </c>
      <c r="G26" s="293" t="s">
        <v>72</v>
      </c>
      <c r="H26" s="293" t="s">
        <v>118</v>
      </c>
      <c r="I26" s="293" t="s">
        <v>72</v>
      </c>
      <c r="J26" s="293" t="s">
        <v>118</v>
      </c>
      <c r="K26" s="293" t="s">
        <v>72</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1.53</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str">
        <f>IF(連結実質赤字比率に係る赤字・黒字の構成分析!C$39="",NA(),連結実質赤字比率に係る赤字・黒字の構成分析!C$39)</f>
        <v>駐車場事業特別会計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2">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0.01</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0.03</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0.14000000000000001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0.01</v>
      </c>
    </row>
    <row r="33" spans="1:16" x14ac:dyDescent="0.2">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0.23</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0.28999999999999998</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0.54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0.72</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0.74</v>
      </c>
    </row>
    <row r="34" spans="1:16" x14ac:dyDescent="0.2">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0.89</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1.1399999999999999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0.68</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0.93</v>
      </c>
    </row>
    <row r="35" spans="1:16" x14ac:dyDescent="0.2">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1.5</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1.45</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1.44</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1.47</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5.83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9.7100000000000009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13.16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11.83</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10.17</v>
      </c>
    </row>
    <row r="39" spans="1:16" x14ac:dyDescent="0.2">
      <c r="A39" s="291" t="s">
        <v>10</v>
      </c>
    </row>
    <row r="40" spans="1:16" x14ac:dyDescent="0.2">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2">
      <c r="A41" s="294"/>
      <c r="B41" s="294" t="s">
        <v>119</v>
      </c>
      <c r="C41" s="294"/>
      <c r="D41" s="294" t="s">
        <v>121</v>
      </c>
      <c r="E41" s="294" t="s">
        <v>119</v>
      </c>
      <c r="F41" s="294"/>
      <c r="G41" s="294" t="s">
        <v>121</v>
      </c>
      <c r="H41" s="294" t="s">
        <v>119</v>
      </c>
      <c r="I41" s="294"/>
      <c r="J41" s="294" t="s">
        <v>121</v>
      </c>
      <c r="K41" s="294" t="s">
        <v>119</v>
      </c>
      <c r="L41" s="294"/>
      <c r="M41" s="294" t="s">
        <v>121</v>
      </c>
      <c r="N41" s="294" t="s">
        <v>119</v>
      </c>
      <c r="O41" s="294"/>
      <c r="P41" s="294" t="s">
        <v>121</v>
      </c>
    </row>
    <row r="42" spans="1:16" x14ac:dyDescent="0.2">
      <c r="A42" s="294" t="s">
        <v>123</v>
      </c>
      <c r="B42" s="294"/>
      <c r="C42" s="294"/>
      <c r="D42" s="294">
        <f>'実質公債費比率（分子）の構造'!K$52</f>
        <v>1791</v>
      </c>
      <c r="E42" s="294"/>
      <c r="F42" s="294"/>
      <c r="G42" s="294">
        <f>'実質公債費比率（分子）の構造'!L$52</f>
        <v>1606</v>
      </c>
      <c r="H42" s="294"/>
      <c r="I42" s="294"/>
      <c r="J42" s="294">
        <f>'実質公債費比率（分子）の構造'!M$52</f>
        <v>1599</v>
      </c>
      <c r="K42" s="294"/>
      <c r="L42" s="294"/>
      <c r="M42" s="294">
        <f>'実質公債費比率（分子）の構造'!N$52</f>
        <v>1596</v>
      </c>
      <c r="N42" s="294"/>
      <c r="O42" s="294"/>
      <c r="P42" s="294">
        <f>'実質公債費比率（分子）の構造'!O$52</f>
        <v>1555</v>
      </c>
    </row>
    <row r="43" spans="1:16" x14ac:dyDescent="0.2">
      <c r="A43" s="294" t="s">
        <v>46</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42</v>
      </c>
      <c r="B44" s="294">
        <f>'実質公債費比率（分子）の構造'!K$50</f>
        <v>34</v>
      </c>
      <c r="C44" s="294"/>
      <c r="D44" s="294"/>
      <c r="E44" s="294">
        <f>'実質公債費比率（分子）の構造'!L$50</f>
        <v>33</v>
      </c>
      <c r="F44" s="294"/>
      <c r="G44" s="294"/>
      <c r="H44" s="294">
        <f>'実質公債費比率（分子）の構造'!M$50</f>
        <v>24</v>
      </c>
      <c r="I44" s="294"/>
      <c r="J44" s="294"/>
      <c r="K44" s="294">
        <f>'実質公債費比率（分子）の構造'!N$50</f>
        <v>5</v>
      </c>
      <c r="L44" s="294"/>
      <c r="M44" s="294"/>
      <c r="N44" s="294">
        <f>'実質公債費比率（分子）の構造'!O$50</f>
        <v>3</v>
      </c>
      <c r="O44" s="294"/>
      <c r="P44" s="294"/>
    </row>
    <row r="45" spans="1:16" x14ac:dyDescent="0.2">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2">
      <c r="A46" s="294" t="s">
        <v>40</v>
      </c>
      <c r="B46" s="294">
        <f>'実質公債費比率（分子）の構造'!K$48</f>
        <v>216</v>
      </c>
      <c r="C46" s="294"/>
      <c r="D46" s="294"/>
      <c r="E46" s="294">
        <f>'実質公債費比率（分子）の構造'!L$48</f>
        <v>83</v>
      </c>
      <c r="F46" s="294"/>
      <c r="G46" s="294"/>
      <c r="H46" s="294">
        <f>'実質公債費比率（分子）の構造'!M$48</f>
        <v>88</v>
      </c>
      <c r="I46" s="294"/>
      <c r="J46" s="294"/>
      <c r="K46" s="294">
        <f>'実質公債費比率（分子）の構造'!N$48</f>
        <v>87</v>
      </c>
      <c r="L46" s="294"/>
      <c r="M46" s="294"/>
      <c r="N46" s="294">
        <f>'実質公債費比率（分子）の構造'!O$48</f>
        <v>93</v>
      </c>
      <c r="O46" s="294"/>
      <c r="P46" s="294"/>
    </row>
    <row r="47" spans="1:16" x14ac:dyDescent="0.2">
      <c r="A47" s="294" t="s">
        <v>34</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29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23</v>
      </c>
      <c r="B49" s="294">
        <f>'実質公債費比率（分子）の構造'!K$45</f>
        <v>1797</v>
      </c>
      <c r="C49" s="294"/>
      <c r="D49" s="294"/>
      <c r="E49" s="294">
        <f>'実質公債費比率（分子）の構造'!L$45</f>
        <v>1694</v>
      </c>
      <c r="F49" s="294"/>
      <c r="G49" s="294"/>
      <c r="H49" s="294">
        <f>'実質公債費比率（分子）の構造'!M$45</f>
        <v>1691</v>
      </c>
      <c r="I49" s="294"/>
      <c r="J49" s="294"/>
      <c r="K49" s="294">
        <f>'実質公債費比率（分子）の構造'!N$45</f>
        <v>1649</v>
      </c>
      <c r="L49" s="294"/>
      <c r="M49" s="294"/>
      <c r="N49" s="294">
        <f>'実質公債費比率（分子）の構造'!O$45</f>
        <v>1555</v>
      </c>
      <c r="O49" s="294"/>
      <c r="P49" s="294"/>
    </row>
    <row r="50" spans="1:16" x14ac:dyDescent="0.2">
      <c r="A50" s="294" t="s">
        <v>53</v>
      </c>
      <c r="B50" s="294" t="e">
        <f>NA()</f>
        <v>#N/A</v>
      </c>
      <c r="C50" s="294">
        <f>IF(ISNUMBER('実質公債費比率（分子）の構造'!K$53),'実質公債費比率（分子）の構造'!K$53,NA())</f>
        <v>256</v>
      </c>
      <c r="D50" s="294" t="e">
        <f>NA()</f>
        <v>#N/A</v>
      </c>
      <c r="E50" s="294" t="e">
        <f>NA()</f>
        <v>#N/A</v>
      </c>
      <c r="F50" s="294">
        <f>IF(ISNUMBER('実質公債費比率（分子）の構造'!L$53),'実質公債費比率（分子）の構造'!L$53,NA())</f>
        <v>204</v>
      </c>
      <c r="G50" s="294" t="e">
        <f>NA()</f>
        <v>#N/A</v>
      </c>
      <c r="H50" s="294" t="e">
        <f>NA()</f>
        <v>#N/A</v>
      </c>
      <c r="I50" s="294">
        <f>IF(ISNUMBER('実質公債費比率（分子）の構造'!M$53),'実質公債費比率（分子）の構造'!M$53,NA())</f>
        <v>204</v>
      </c>
      <c r="J50" s="294" t="e">
        <f>NA()</f>
        <v>#N/A</v>
      </c>
      <c r="K50" s="294" t="e">
        <f>NA()</f>
        <v>#N/A</v>
      </c>
      <c r="L50" s="294">
        <f>IF(ISNUMBER('実質公債費比率（分子）の構造'!N$53),'実質公債費比率（分子）の構造'!N$53,NA())</f>
        <v>145</v>
      </c>
      <c r="M50" s="294" t="e">
        <f>NA()</f>
        <v>#N/A</v>
      </c>
      <c r="N50" s="294" t="e">
        <f>NA()</f>
        <v>#N/A</v>
      </c>
      <c r="O50" s="294">
        <f>IF(ISNUMBER('実質公債費比率（分子）の構造'!O$53),'実質公債費比率（分子）の構造'!O$53,NA())</f>
        <v>96</v>
      </c>
      <c r="P50" s="294" t="e">
        <f>NA()</f>
        <v>#N/A</v>
      </c>
    </row>
    <row r="53" spans="1:16" x14ac:dyDescent="0.2">
      <c r="A53" s="291" t="s">
        <v>59</v>
      </c>
    </row>
    <row r="54" spans="1:16" x14ac:dyDescent="0.2">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2">
      <c r="A55" s="293"/>
      <c r="B55" s="293" t="s">
        <v>124</v>
      </c>
      <c r="C55" s="293"/>
      <c r="D55" s="293" t="s">
        <v>127</v>
      </c>
      <c r="E55" s="293" t="s">
        <v>124</v>
      </c>
      <c r="F55" s="293"/>
      <c r="G55" s="293" t="s">
        <v>127</v>
      </c>
      <c r="H55" s="293" t="s">
        <v>124</v>
      </c>
      <c r="I55" s="293"/>
      <c r="J55" s="293" t="s">
        <v>127</v>
      </c>
      <c r="K55" s="293" t="s">
        <v>124</v>
      </c>
      <c r="L55" s="293"/>
      <c r="M55" s="293" t="s">
        <v>127</v>
      </c>
      <c r="N55" s="293" t="s">
        <v>124</v>
      </c>
      <c r="O55" s="293"/>
      <c r="P55" s="293" t="s">
        <v>127</v>
      </c>
    </row>
    <row r="56" spans="1:16" x14ac:dyDescent="0.2">
      <c r="A56" s="293" t="s">
        <v>44</v>
      </c>
      <c r="B56" s="293"/>
      <c r="C56" s="293"/>
      <c r="D56" s="293">
        <f>'将来負担比率（分子）の構造'!I$52</f>
        <v>16896</v>
      </c>
      <c r="E56" s="293"/>
      <c r="F56" s="293"/>
      <c r="G56" s="293">
        <f>'将来負担比率（分子）の構造'!J$52</f>
        <v>16821</v>
      </c>
      <c r="H56" s="293"/>
      <c r="I56" s="293"/>
      <c r="J56" s="293">
        <f>'将来負担比率（分子）の構造'!K$52</f>
        <v>16862</v>
      </c>
      <c r="K56" s="293"/>
      <c r="L56" s="293"/>
      <c r="M56" s="293">
        <f>'将来負担比率（分子）の構造'!L$52</f>
        <v>16286</v>
      </c>
      <c r="N56" s="293"/>
      <c r="O56" s="293"/>
      <c r="P56" s="293">
        <f>'将来負担比率（分子）の構造'!M$52</f>
        <v>15090</v>
      </c>
    </row>
    <row r="57" spans="1:16" x14ac:dyDescent="0.2">
      <c r="A57" s="293" t="s">
        <v>102</v>
      </c>
      <c r="B57" s="293"/>
      <c r="C57" s="293"/>
      <c r="D57" s="293">
        <f>'将来負担比率（分子）の構造'!I$51</f>
        <v>3753</v>
      </c>
      <c r="E57" s="293"/>
      <c r="F57" s="293"/>
      <c r="G57" s="293">
        <f>'将来負担比率（分子）の構造'!J$51</f>
        <v>2978</v>
      </c>
      <c r="H57" s="293"/>
      <c r="I57" s="293"/>
      <c r="J57" s="293">
        <f>'将来負担比率（分子）の構造'!K$51</f>
        <v>2364</v>
      </c>
      <c r="K57" s="293"/>
      <c r="L57" s="293"/>
      <c r="M57" s="293">
        <f>'将来負担比率（分子）の構造'!L$51</f>
        <v>1763</v>
      </c>
      <c r="N57" s="293"/>
      <c r="O57" s="293"/>
      <c r="P57" s="293">
        <f>'将来負担比率（分子）の構造'!M$51</f>
        <v>2204</v>
      </c>
    </row>
    <row r="58" spans="1:16" x14ac:dyDescent="0.2">
      <c r="A58" s="293" t="s">
        <v>99</v>
      </c>
      <c r="B58" s="293"/>
      <c r="C58" s="293"/>
      <c r="D58" s="293">
        <f>'将来負担比率（分子）の構造'!I$50</f>
        <v>4915</v>
      </c>
      <c r="E58" s="293"/>
      <c r="F58" s="293"/>
      <c r="G58" s="293">
        <f>'将来負担比率（分子）の構造'!J$50</f>
        <v>5043</v>
      </c>
      <c r="H58" s="293"/>
      <c r="I58" s="293"/>
      <c r="J58" s="293">
        <f>'将来負担比率（分子）の構造'!K$50</f>
        <v>6045</v>
      </c>
      <c r="K58" s="293"/>
      <c r="L58" s="293"/>
      <c r="M58" s="293">
        <f>'将来負担比率（分子）の構造'!L$50</f>
        <v>7374</v>
      </c>
      <c r="N58" s="293"/>
      <c r="O58" s="293"/>
      <c r="P58" s="293">
        <f>'将来負担比率（分子）の構造'!M$50</f>
        <v>7855</v>
      </c>
    </row>
    <row r="59" spans="1:16" x14ac:dyDescent="0.2">
      <c r="A59" s="293" t="s">
        <v>95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89</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82</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83</v>
      </c>
      <c r="B62" s="293">
        <f>'将来負担比率（分子）の構造'!I$45</f>
        <v>4362</v>
      </c>
      <c r="C62" s="293"/>
      <c r="D62" s="293"/>
      <c r="E62" s="293">
        <f>'将来負担比率（分子）の構造'!J$45</f>
        <v>4342</v>
      </c>
      <c r="F62" s="293"/>
      <c r="G62" s="293"/>
      <c r="H62" s="293">
        <f>'将来負担比率（分子）の構造'!K$45</f>
        <v>4176</v>
      </c>
      <c r="I62" s="293"/>
      <c r="J62" s="293"/>
      <c r="K62" s="293">
        <f>'将来負担比率（分子）の構造'!L$45</f>
        <v>4102</v>
      </c>
      <c r="L62" s="293"/>
      <c r="M62" s="293"/>
      <c r="N62" s="293">
        <f>'将来負担比率（分子）の構造'!M$45</f>
        <v>4056</v>
      </c>
      <c r="O62" s="293"/>
      <c r="P62" s="293"/>
    </row>
    <row r="63" spans="1:16" x14ac:dyDescent="0.2">
      <c r="A63" s="293" t="s">
        <v>81</v>
      </c>
      <c r="B63" s="293">
        <f>'将来負担比率（分子）の構造'!I$44</f>
        <v>167</v>
      </c>
      <c r="C63" s="293"/>
      <c r="D63" s="293"/>
      <c r="E63" s="293">
        <f>'将来負担比率（分子）の構造'!J$44</f>
        <v>147</v>
      </c>
      <c r="F63" s="293"/>
      <c r="G63" s="293"/>
      <c r="H63" s="293">
        <f>'将来負担比率（分子）の構造'!K$44</f>
        <v>134</v>
      </c>
      <c r="I63" s="293"/>
      <c r="J63" s="293"/>
      <c r="K63" s="293">
        <f>'将来負担比率（分子）の構造'!L$44</f>
        <v>121</v>
      </c>
      <c r="L63" s="293"/>
      <c r="M63" s="293"/>
      <c r="N63" s="293">
        <f>'将来負担比率（分子）の構造'!M$44</f>
        <v>106</v>
      </c>
      <c r="O63" s="293"/>
      <c r="P63" s="293"/>
    </row>
    <row r="64" spans="1:16" x14ac:dyDescent="0.2">
      <c r="A64" s="293" t="s">
        <v>79</v>
      </c>
      <c r="B64" s="293">
        <f>'将来負担比率（分子）の構造'!I$43</f>
        <v>3080</v>
      </c>
      <c r="C64" s="293"/>
      <c r="D64" s="293"/>
      <c r="E64" s="293">
        <f>'将来負担比率（分子）の構造'!J$43</f>
        <v>2332</v>
      </c>
      <c r="F64" s="293"/>
      <c r="G64" s="293"/>
      <c r="H64" s="293">
        <f>'将来負担比率（分子）の構造'!K$43</f>
        <v>1808</v>
      </c>
      <c r="I64" s="293"/>
      <c r="J64" s="293"/>
      <c r="K64" s="293">
        <f>'将来負担比率（分子）の構造'!L$43</f>
        <v>1166</v>
      </c>
      <c r="L64" s="293"/>
      <c r="M64" s="293"/>
      <c r="N64" s="293">
        <f>'将来負担比率（分子）の構造'!M$43</f>
        <v>1197</v>
      </c>
      <c r="O64" s="293"/>
      <c r="P64" s="293"/>
    </row>
    <row r="65" spans="1:16" x14ac:dyDescent="0.2">
      <c r="A65" s="293" t="s">
        <v>78</v>
      </c>
      <c r="B65" s="293">
        <f>'将来負担比率（分子）の構造'!I$42</f>
        <v>53</v>
      </c>
      <c r="C65" s="293"/>
      <c r="D65" s="293"/>
      <c r="E65" s="293">
        <f>'将来負担比率（分子）の構造'!J$42</f>
        <v>22</v>
      </c>
      <c r="F65" s="293"/>
      <c r="G65" s="293"/>
      <c r="H65" s="293">
        <f>'将来負担比率（分子）の構造'!K$42</f>
        <v>1</v>
      </c>
      <c r="I65" s="293"/>
      <c r="J65" s="293"/>
      <c r="K65" s="293">
        <f>'将来負担比率（分子）の構造'!L$42</f>
        <v>53</v>
      </c>
      <c r="L65" s="293"/>
      <c r="M65" s="293"/>
      <c r="N65" s="293">
        <f>'将来負担比率（分子）の構造'!M$42</f>
        <v>387</v>
      </c>
      <c r="O65" s="293"/>
      <c r="P65" s="293"/>
    </row>
    <row r="66" spans="1:16" x14ac:dyDescent="0.2">
      <c r="A66" s="293" t="s">
        <v>55</v>
      </c>
      <c r="B66" s="293">
        <f>'将来負担比率（分子）の構造'!I$41</f>
        <v>19341</v>
      </c>
      <c r="C66" s="293"/>
      <c r="D66" s="293"/>
      <c r="E66" s="293">
        <f>'将来負担比率（分子）の構造'!J$41</f>
        <v>18950</v>
      </c>
      <c r="F66" s="293"/>
      <c r="G66" s="293"/>
      <c r="H66" s="293">
        <f>'将来負担比率（分子）の構造'!K$41</f>
        <v>18427</v>
      </c>
      <c r="I66" s="293"/>
      <c r="J66" s="293"/>
      <c r="K66" s="293">
        <f>'将来負担比率（分子）の構造'!L$41</f>
        <v>17806</v>
      </c>
      <c r="L66" s="293"/>
      <c r="M66" s="293"/>
      <c r="N66" s="293">
        <f>'将来負担比率（分子）の構造'!M$41</f>
        <v>16771</v>
      </c>
      <c r="O66" s="293"/>
      <c r="P66" s="293"/>
    </row>
    <row r="67" spans="1:16" x14ac:dyDescent="0.2">
      <c r="A67" s="293" t="s">
        <v>104</v>
      </c>
      <c r="B67" s="293" t="e">
        <f>NA()</f>
        <v>#N/A</v>
      </c>
      <c r="C67" s="293">
        <f>IF(ISNUMBER('将来負担比率（分子）の構造'!I$53),IF('将来負担比率（分子）の構造'!I$53&lt;0,0,'将来負担比率（分子）の構造'!I$53),NA())</f>
        <v>1439</v>
      </c>
      <c r="D67" s="293" t="e">
        <f>NA()</f>
        <v>#N/A</v>
      </c>
      <c r="E67" s="293" t="e">
        <f>NA()</f>
        <v>#N/A</v>
      </c>
      <c r="F67" s="293">
        <f>IF(ISNUMBER('将来負担比率（分子）の構造'!J$53),IF('将来負担比率（分子）の構造'!J$53&lt;0,0,'将来負担比率（分子）の構造'!J$53),NA())</f>
        <v>952</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128</v>
      </c>
      <c r="B70" s="296"/>
      <c r="C70" s="296"/>
      <c r="D70" s="296"/>
      <c r="E70" s="296"/>
      <c r="F70" s="296"/>
    </row>
    <row r="71" spans="1:16" x14ac:dyDescent="0.2">
      <c r="A71" s="295"/>
      <c r="B71" s="295" t="str">
        <f>基金残高に係る経年分析!F54</f>
        <v>R03</v>
      </c>
      <c r="C71" s="295" t="str">
        <f>基金残高に係る経年分析!G54</f>
        <v>R04</v>
      </c>
      <c r="D71" s="295" t="str">
        <f>基金残高に係る経年分析!H54</f>
        <v>R05</v>
      </c>
    </row>
    <row r="72" spans="1:16" x14ac:dyDescent="0.2">
      <c r="A72" s="295" t="s">
        <v>129</v>
      </c>
      <c r="B72" s="297">
        <f>基金残高に係る経年分析!F55</f>
        <v>2005</v>
      </c>
      <c r="C72" s="297">
        <f>基金残高に係る経年分析!G55</f>
        <v>2251</v>
      </c>
      <c r="D72" s="297">
        <f>基金残高に係る経年分析!H55</f>
        <v>2228</v>
      </c>
    </row>
    <row r="73" spans="1:16" x14ac:dyDescent="0.2">
      <c r="A73" s="295" t="s">
        <v>130</v>
      </c>
      <c r="B73" s="297">
        <f>基金残高に係る経年分析!F56</f>
        <v>0</v>
      </c>
      <c r="C73" s="297">
        <f>基金残高に係る経年分析!G56</f>
        <v>0</v>
      </c>
      <c r="D73" s="297">
        <f>基金残高に係る経年分析!H56</f>
        <v>85</v>
      </c>
    </row>
    <row r="74" spans="1:16" x14ac:dyDescent="0.2">
      <c r="A74" s="295" t="s">
        <v>132</v>
      </c>
      <c r="B74" s="297">
        <f>基金残高に係る経年分析!F57</f>
        <v>3547</v>
      </c>
      <c r="C74" s="297">
        <f>基金残高に係る経年分析!G57</f>
        <v>4430</v>
      </c>
      <c r="D74" s="297">
        <f>基金残高に係る経年分析!H57</f>
        <v>5407</v>
      </c>
    </row>
  </sheetData>
  <sheetProtection algorithmName="SHA-512" hashValue="//LRvMwWHLMn1nMXWTjX8MiXkONWDkWLn7qJdHYJxFRcFfx4DLScPoXES4ysjPzTjfi9Q0uv7fD2RZuG/Ys5ww==" saltValue="fue64aPDiLzCiIXoSZeur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5"/>
      <c r="B1" s="317"/>
      <c r="DD1" s="90"/>
      <c r="DE1" s="90"/>
    </row>
    <row r="2" spans="1:109" ht="25.5" customHeight="1" x14ac:dyDescent="0.2">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2">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ht="13.2" x14ac:dyDescent="0.2">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ht="13.2" x14ac:dyDescent="0.2">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ht="13.2" x14ac:dyDescent="0.2">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ht="13.2" x14ac:dyDescent="0.2">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ht="13.2" x14ac:dyDescent="0.2">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ht="13.2" x14ac:dyDescent="0.2">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ht="13.2" x14ac:dyDescent="0.2">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ht="13.2" x14ac:dyDescent="0.2">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ht="13.2" x14ac:dyDescent="0.2">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ht="13.2" x14ac:dyDescent="0.2">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ht="13.2" x14ac:dyDescent="0.2">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ht="13.2" x14ac:dyDescent="0.2">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ht="13.2" x14ac:dyDescent="0.2">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ht="13.2" x14ac:dyDescent="0.2">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ht="13.2" x14ac:dyDescent="0.2">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ht="13.2" x14ac:dyDescent="0.2">
      <c r="DD19" s="90"/>
      <c r="DE19" s="90"/>
    </row>
    <row r="20" spans="1:109" ht="13.2" x14ac:dyDescent="0.2">
      <c r="DD20" s="90"/>
      <c r="DE20" s="90"/>
    </row>
    <row r="21" spans="1:109" ht="17.25" customHeight="1" x14ac:dyDescent="0.2">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2" x14ac:dyDescent="0.2">
      <c r="B40" s="319"/>
      <c r="DD40" s="319"/>
      <c r="DE40" s="90"/>
    </row>
    <row r="41" spans="2:109" ht="16.2" x14ac:dyDescent="0.2">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2" x14ac:dyDescent="0.2">
      <c r="B42" s="80"/>
      <c r="G42" s="323"/>
      <c r="I42" s="314"/>
      <c r="J42" s="314"/>
      <c r="K42" s="314"/>
      <c r="AM42" s="323"/>
      <c r="AN42" s="323" t="s">
        <v>546</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2">
      <c r="B43" s="80"/>
      <c r="AN43" s="1109" t="s">
        <v>522</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ht="13.2" x14ac:dyDescent="0.2">
      <c r="B44" s="8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ht="13.2" x14ac:dyDescent="0.2">
      <c r="B45" s="8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ht="13.2" x14ac:dyDescent="0.2">
      <c r="B46" s="8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ht="13.2" x14ac:dyDescent="0.2">
      <c r="B47" s="8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ht="13.2" x14ac:dyDescent="0.2">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ht="13.2" x14ac:dyDescent="0.2">
      <c r="B49" s="80"/>
      <c r="AN49" s="46" t="s">
        <v>170</v>
      </c>
    </row>
    <row r="50" spans="1:109" ht="13.2" x14ac:dyDescent="0.2">
      <c r="B50" s="80"/>
      <c r="G50" s="1106"/>
      <c r="H50" s="1106"/>
      <c r="I50" s="1106"/>
      <c r="J50" s="1106"/>
      <c r="K50" s="329"/>
      <c r="L50" s="329"/>
      <c r="M50" s="333"/>
      <c r="N50" s="333"/>
      <c r="AN50" s="1107"/>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8" t="s">
        <v>526</v>
      </c>
      <c r="BQ50" s="1108"/>
      <c r="BR50" s="1108"/>
      <c r="BS50" s="1108"/>
      <c r="BT50" s="1108"/>
      <c r="BU50" s="1108"/>
      <c r="BV50" s="1108"/>
      <c r="BW50" s="1108"/>
      <c r="BX50" s="1108" t="s">
        <v>527</v>
      </c>
      <c r="BY50" s="1108"/>
      <c r="BZ50" s="1108"/>
      <c r="CA50" s="1108"/>
      <c r="CB50" s="1108"/>
      <c r="CC50" s="1108"/>
      <c r="CD50" s="1108"/>
      <c r="CE50" s="1108"/>
      <c r="CF50" s="1108" t="s">
        <v>528</v>
      </c>
      <c r="CG50" s="1108"/>
      <c r="CH50" s="1108"/>
      <c r="CI50" s="1108"/>
      <c r="CJ50" s="1108"/>
      <c r="CK50" s="1108"/>
      <c r="CL50" s="1108"/>
      <c r="CM50" s="1108"/>
      <c r="CN50" s="1108" t="s">
        <v>529</v>
      </c>
      <c r="CO50" s="1108"/>
      <c r="CP50" s="1108"/>
      <c r="CQ50" s="1108"/>
      <c r="CR50" s="1108"/>
      <c r="CS50" s="1108"/>
      <c r="CT50" s="1108"/>
      <c r="CU50" s="1108"/>
      <c r="CV50" s="1108" t="s">
        <v>250</v>
      </c>
      <c r="CW50" s="1108"/>
      <c r="CX50" s="1108"/>
      <c r="CY50" s="1108"/>
      <c r="CZ50" s="1108"/>
      <c r="DA50" s="1108"/>
      <c r="DB50" s="1108"/>
      <c r="DC50" s="1108"/>
    </row>
    <row r="51" spans="1:109" ht="13.5" customHeight="1" x14ac:dyDescent="0.2">
      <c r="B51" s="80"/>
      <c r="G51" s="1118"/>
      <c r="H51" s="1118"/>
      <c r="I51" s="1119"/>
      <c r="J51" s="1119"/>
      <c r="K51" s="1120"/>
      <c r="L51" s="1120"/>
      <c r="M51" s="1120"/>
      <c r="N51" s="1120"/>
      <c r="AM51" s="325"/>
      <c r="AN51" s="1121" t="s">
        <v>547</v>
      </c>
      <c r="AO51" s="1121"/>
      <c r="AP51" s="1121"/>
      <c r="AQ51" s="1121"/>
      <c r="AR51" s="1121"/>
      <c r="AS51" s="1121"/>
      <c r="AT51" s="1121"/>
      <c r="AU51" s="1121"/>
      <c r="AV51" s="1121"/>
      <c r="AW51" s="1121"/>
      <c r="AX51" s="1121"/>
      <c r="AY51" s="1121"/>
      <c r="AZ51" s="1121"/>
      <c r="BA51" s="1121"/>
      <c r="BB51" s="1121" t="s">
        <v>548</v>
      </c>
      <c r="BC51" s="1121"/>
      <c r="BD51" s="1121"/>
      <c r="BE51" s="1121"/>
      <c r="BF51" s="1121"/>
      <c r="BG51" s="1121"/>
      <c r="BH51" s="1121"/>
      <c r="BI51" s="1121"/>
      <c r="BJ51" s="1121"/>
      <c r="BK51" s="1121"/>
      <c r="BL51" s="1121"/>
      <c r="BM51" s="1121"/>
      <c r="BN51" s="1121"/>
      <c r="BO51" s="1121"/>
      <c r="BP51" s="1122">
        <v>10.1</v>
      </c>
      <c r="BQ51" s="1122"/>
      <c r="BR51" s="1122"/>
      <c r="BS51" s="1122"/>
      <c r="BT51" s="1122"/>
      <c r="BU51" s="1122"/>
      <c r="BV51" s="1122"/>
      <c r="BW51" s="1122"/>
      <c r="BX51" s="1122">
        <v>6.3</v>
      </c>
      <c r="BY51" s="1122"/>
      <c r="BZ51" s="1122"/>
      <c r="CA51" s="1122"/>
      <c r="CB51" s="1122"/>
      <c r="CC51" s="1122"/>
      <c r="CD51" s="1122"/>
      <c r="CE51" s="1122"/>
      <c r="CF51" s="1122"/>
      <c r="CG51" s="1122"/>
      <c r="CH51" s="1122"/>
      <c r="CI51" s="1122"/>
      <c r="CJ51" s="1122"/>
      <c r="CK51" s="1122"/>
      <c r="CL51" s="1122"/>
      <c r="CM51" s="1122"/>
      <c r="CN51" s="1122"/>
      <c r="CO51" s="1122"/>
      <c r="CP51" s="1122"/>
      <c r="CQ51" s="1122"/>
      <c r="CR51" s="1122"/>
      <c r="CS51" s="1122"/>
      <c r="CT51" s="1122"/>
      <c r="CU51" s="1122"/>
      <c r="CV51" s="1122"/>
      <c r="CW51" s="1122"/>
      <c r="CX51" s="1122"/>
      <c r="CY51" s="1122"/>
      <c r="CZ51" s="1122"/>
      <c r="DA51" s="1122"/>
      <c r="DB51" s="1122"/>
      <c r="DC51" s="1122"/>
    </row>
    <row r="52" spans="1:109" ht="13.2" x14ac:dyDescent="0.2">
      <c r="B52" s="80"/>
      <c r="G52" s="1118"/>
      <c r="H52" s="1118"/>
      <c r="I52" s="1119"/>
      <c r="J52" s="1119"/>
      <c r="K52" s="1120"/>
      <c r="L52" s="1120"/>
      <c r="M52" s="1120"/>
      <c r="N52" s="1120"/>
      <c r="AM52" s="325"/>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ht="13.2" x14ac:dyDescent="0.2">
      <c r="A53" s="314"/>
      <c r="B53" s="80"/>
      <c r="G53" s="1118"/>
      <c r="H53" s="1118"/>
      <c r="I53" s="1106"/>
      <c r="J53" s="1106"/>
      <c r="K53" s="1120"/>
      <c r="L53" s="1120"/>
      <c r="M53" s="1120"/>
      <c r="N53" s="1120"/>
      <c r="AM53" s="325"/>
      <c r="AN53" s="1121"/>
      <c r="AO53" s="1121"/>
      <c r="AP53" s="1121"/>
      <c r="AQ53" s="1121"/>
      <c r="AR53" s="1121"/>
      <c r="AS53" s="1121"/>
      <c r="AT53" s="1121"/>
      <c r="AU53" s="1121"/>
      <c r="AV53" s="1121"/>
      <c r="AW53" s="1121"/>
      <c r="AX53" s="1121"/>
      <c r="AY53" s="1121"/>
      <c r="AZ53" s="1121"/>
      <c r="BA53" s="1121"/>
      <c r="BB53" s="1121" t="s">
        <v>549</v>
      </c>
      <c r="BC53" s="1121"/>
      <c r="BD53" s="1121"/>
      <c r="BE53" s="1121"/>
      <c r="BF53" s="1121"/>
      <c r="BG53" s="1121"/>
      <c r="BH53" s="1121"/>
      <c r="BI53" s="1121"/>
      <c r="BJ53" s="1121"/>
      <c r="BK53" s="1121"/>
      <c r="BL53" s="1121"/>
      <c r="BM53" s="1121"/>
      <c r="BN53" s="1121"/>
      <c r="BO53" s="1121"/>
      <c r="BP53" s="1122">
        <v>54.8</v>
      </c>
      <c r="BQ53" s="1122"/>
      <c r="BR53" s="1122"/>
      <c r="BS53" s="1122"/>
      <c r="BT53" s="1122"/>
      <c r="BU53" s="1122"/>
      <c r="BV53" s="1122"/>
      <c r="BW53" s="1122"/>
      <c r="BX53" s="1122">
        <v>55.1</v>
      </c>
      <c r="BY53" s="1122"/>
      <c r="BZ53" s="1122"/>
      <c r="CA53" s="1122"/>
      <c r="CB53" s="1122"/>
      <c r="CC53" s="1122"/>
      <c r="CD53" s="1122"/>
      <c r="CE53" s="1122"/>
      <c r="CF53" s="1122">
        <v>56.1</v>
      </c>
      <c r="CG53" s="1122"/>
      <c r="CH53" s="1122"/>
      <c r="CI53" s="1122"/>
      <c r="CJ53" s="1122"/>
      <c r="CK53" s="1122"/>
      <c r="CL53" s="1122"/>
      <c r="CM53" s="1122"/>
      <c r="CN53" s="1122">
        <v>57</v>
      </c>
      <c r="CO53" s="1122"/>
      <c r="CP53" s="1122"/>
      <c r="CQ53" s="1122"/>
      <c r="CR53" s="1122"/>
      <c r="CS53" s="1122"/>
      <c r="CT53" s="1122"/>
      <c r="CU53" s="1122"/>
      <c r="CV53" s="1122">
        <v>57.6</v>
      </c>
      <c r="CW53" s="1122"/>
      <c r="CX53" s="1122"/>
      <c r="CY53" s="1122"/>
      <c r="CZ53" s="1122"/>
      <c r="DA53" s="1122"/>
      <c r="DB53" s="1122"/>
      <c r="DC53" s="1122"/>
    </row>
    <row r="54" spans="1:109" ht="13.2" x14ac:dyDescent="0.2">
      <c r="A54" s="314"/>
      <c r="B54" s="80"/>
      <c r="G54" s="1118"/>
      <c r="H54" s="1118"/>
      <c r="I54" s="1106"/>
      <c r="J54" s="1106"/>
      <c r="K54" s="1120"/>
      <c r="L54" s="1120"/>
      <c r="M54" s="1120"/>
      <c r="N54" s="1120"/>
      <c r="AM54" s="325"/>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ht="13.2" x14ac:dyDescent="0.2">
      <c r="A55" s="314"/>
      <c r="B55" s="80"/>
      <c r="G55" s="1106"/>
      <c r="H55" s="1106"/>
      <c r="I55" s="1106"/>
      <c r="J55" s="1106"/>
      <c r="K55" s="1120"/>
      <c r="L55" s="1120"/>
      <c r="M55" s="1120"/>
      <c r="N55" s="1120"/>
      <c r="AN55" s="1108" t="s">
        <v>513</v>
      </c>
      <c r="AO55" s="1108"/>
      <c r="AP55" s="1108"/>
      <c r="AQ55" s="1108"/>
      <c r="AR55" s="1108"/>
      <c r="AS55" s="1108"/>
      <c r="AT55" s="1108"/>
      <c r="AU55" s="1108"/>
      <c r="AV55" s="1108"/>
      <c r="AW55" s="1108"/>
      <c r="AX55" s="1108"/>
      <c r="AY55" s="1108"/>
      <c r="AZ55" s="1108"/>
      <c r="BA55" s="1108"/>
      <c r="BB55" s="1121" t="s">
        <v>548</v>
      </c>
      <c r="BC55" s="1121"/>
      <c r="BD55" s="1121"/>
      <c r="BE55" s="1121"/>
      <c r="BF55" s="1121"/>
      <c r="BG55" s="1121"/>
      <c r="BH55" s="1121"/>
      <c r="BI55" s="1121"/>
      <c r="BJ55" s="1121"/>
      <c r="BK55" s="1121"/>
      <c r="BL55" s="1121"/>
      <c r="BM55" s="1121"/>
      <c r="BN55" s="1121"/>
      <c r="BO55" s="1121"/>
      <c r="BP55" s="1122">
        <v>22.7</v>
      </c>
      <c r="BQ55" s="1122"/>
      <c r="BR55" s="1122"/>
      <c r="BS55" s="1122"/>
      <c r="BT55" s="1122"/>
      <c r="BU55" s="1122"/>
      <c r="BV55" s="1122"/>
      <c r="BW55" s="1122"/>
      <c r="BX55" s="1122">
        <v>27.8</v>
      </c>
      <c r="BY55" s="1122"/>
      <c r="BZ55" s="1122"/>
      <c r="CA55" s="1122"/>
      <c r="CB55" s="1122"/>
      <c r="CC55" s="1122"/>
      <c r="CD55" s="1122"/>
      <c r="CE55" s="1122"/>
      <c r="CF55" s="1122">
        <v>11.2</v>
      </c>
      <c r="CG55" s="1122"/>
      <c r="CH55" s="1122"/>
      <c r="CI55" s="1122"/>
      <c r="CJ55" s="1122"/>
      <c r="CK55" s="1122"/>
      <c r="CL55" s="1122"/>
      <c r="CM55" s="1122"/>
      <c r="CN55" s="1122">
        <v>4.5999999999999996</v>
      </c>
      <c r="CO55" s="1122"/>
      <c r="CP55" s="1122"/>
      <c r="CQ55" s="1122"/>
      <c r="CR55" s="1122"/>
      <c r="CS55" s="1122"/>
      <c r="CT55" s="1122"/>
      <c r="CU55" s="1122"/>
      <c r="CV55" s="1122">
        <v>4.2</v>
      </c>
      <c r="CW55" s="1122"/>
      <c r="CX55" s="1122"/>
      <c r="CY55" s="1122"/>
      <c r="CZ55" s="1122"/>
      <c r="DA55" s="1122"/>
      <c r="DB55" s="1122"/>
      <c r="DC55" s="1122"/>
    </row>
    <row r="56" spans="1:109" ht="13.2" x14ac:dyDescent="0.2">
      <c r="A56" s="314"/>
      <c r="B56" s="80"/>
      <c r="G56" s="1106"/>
      <c r="H56" s="1106"/>
      <c r="I56" s="1106"/>
      <c r="J56" s="1106"/>
      <c r="K56" s="1120"/>
      <c r="L56" s="1120"/>
      <c r="M56" s="1120"/>
      <c r="N56" s="1120"/>
      <c r="AN56" s="1108"/>
      <c r="AO56" s="1108"/>
      <c r="AP56" s="1108"/>
      <c r="AQ56" s="1108"/>
      <c r="AR56" s="1108"/>
      <c r="AS56" s="1108"/>
      <c r="AT56" s="1108"/>
      <c r="AU56" s="1108"/>
      <c r="AV56" s="1108"/>
      <c r="AW56" s="1108"/>
      <c r="AX56" s="1108"/>
      <c r="AY56" s="1108"/>
      <c r="AZ56" s="1108"/>
      <c r="BA56" s="1108"/>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314" customFormat="1" ht="13.2" x14ac:dyDescent="0.2">
      <c r="B57" s="320"/>
      <c r="G57" s="1106"/>
      <c r="H57" s="1106"/>
      <c r="I57" s="1123"/>
      <c r="J57" s="1123"/>
      <c r="K57" s="1120"/>
      <c r="L57" s="1120"/>
      <c r="M57" s="1120"/>
      <c r="N57" s="1120"/>
      <c r="AM57" s="46"/>
      <c r="AN57" s="1108"/>
      <c r="AO57" s="1108"/>
      <c r="AP57" s="1108"/>
      <c r="AQ57" s="1108"/>
      <c r="AR57" s="1108"/>
      <c r="AS57" s="1108"/>
      <c r="AT57" s="1108"/>
      <c r="AU57" s="1108"/>
      <c r="AV57" s="1108"/>
      <c r="AW57" s="1108"/>
      <c r="AX57" s="1108"/>
      <c r="AY57" s="1108"/>
      <c r="AZ57" s="1108"/>
      <c r="BA57" s="1108"/>
      <c r="BB57" s="1121" t="s">
        <v>549</v>
      </c>
      <c r="BC57" s="1121"/>
      <c r="BD57" s="1121"/>
      <c r="BE57" s="1121"/>
      <c r="BF57" s="1121"/>
      <c r="BG57" s="1121"/>
      <c r="BH57" s="1121"/>
      <c r="BI57" s="1121"/>
      <c r="BJ57" s="1121"/>
      <c r="BK57" s="1121"/>
      <c r="BL57" s="1121"/>
      <c r="BM57" s="1121"/>
      <c r="BN57" s="1121"/>
      <c r="BO57" s="1121"/>
      <c r="BP57" s="1122">
        <v>60.6</v>
      </c>
      <c r="BQ57" s="1122"/>
      <c r="BR57" s="1122"/>
      <c r="BS57" s="1122"/>
      <c r="BT57" s="1122"/>
      <c r="BU57" s="1122"/>
      <c r="BV57" s="1122"/>
      <c r="BW57" s="1122"/>
      <c r="BX57" s="1122">
        <v>62</v>
      </c>
      <c r="BY57" s="1122"/>
      <c r="BZ57" s="1122"/>
      <c r="CA57" s="1122"/>
      <c r="CB57" s="1122"/>
      <c r="CC57" s="1122"/>
      <c r="CD57" s="1122"/>
      <c r="CE57" s="1122"/>
      <c r="CF57" s="1122">
        <v>63.7</v>
      </c>
      <c r="CG57" s="1122"/>
      <c r="CH57" s="1122"/>
      <c r="CI57" s="1122"/>
      <c r="CJ57" s="1122"/>
      <c r="CK57" s="1122"/>
      <c r="CL57" s="1122"/>
      <c r="CM57" s="1122"/>
      <c r="CN57" s="1122">
        <v>64.099999999999994</v>
      </c>
      <c r="CO57" s="1122"/>
      <c r="CP57" s="1122"/>
      <c r="CQ57" s="1122"/>
      <c r="CR57" s="1122"/>
      <c r="CS57" s="1122"/>
      <c r="CT57" s="1122"/>
      <c r="CU57" s="1122"/>
      <c r="CV57" s="1122">
        <v>64.599999999999994</v>
      </c>
      <c r="CW57" s="1122"/>
      <c r="CX57" s="1122"/>
      <c r="CY57" s="1122"/>
      <c r="CZ57" s="1122"/>
      <c r="DA57" s="1122"/>
      <c r="DB57" s="1122"/>
      <c r="DC57" s="1122"/>
      <c r="DD57" s="337"/>
      <c r="DE57" s="320"/>
    </row>
    <row r="58" spans="1:109" s="314" customFormat="1" ht="13.2" x14ac:dyDescent="0.2">
      <c r="A58" s="46"/>
      <c r="B58" s="320"/>
      <c r="G58" s="1106"/>
      <c r="H58" s="1106"/>
      <c r="I58" s="1123"/>
      <c r="J58" s="1123"/>
      <c r="K58" s="1120"/>
      <c r="L58" s="1120"/>
      <c r="M58" s="1120"/>
      <c r="N58" s="1120"/>
      <c r="AM58" s="46"/>
      <c r="AN58" s="1108"/>
      <c r="AO58" s="1108"/>
      <c r="AP58" s="1108"/>
      <c r="AQ58" s="1108"/>
      <c r="AR58" s="1108"/>
      <c r="AS58" s="1108"/>
      <c r="AT58" s="1108"/>
      <c r="AU58" s="1108"/>
      <c r="AV58" s="1108"/>
      <c r="AW58" s="1108"/>
      <c r="AX58" s="1108"/>
      <c r="AY58" s="1108"/>
      <c r="AZ58" s="1108"/>
      <c r="BA58" s="1108"/>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37"/>
      <c r="DE58" s="320"/>
    </row>
    <row r="59" spans="1:109" s="314" customFormat="1" ht="13.2" x14ac:dyDescent="0.2">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ht="13.2" x14ac:dyDescent="0.2">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ht="13.2" x14ac:dyDescent="0.2">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ht="13.2" x14ac:dyDescent="0.2">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6.2" x14ac:dyDescent="0.2">
      <c r="B63" s="88" t="s">
        <v>328</v>
      </c>
    </row>
    <row r="64" spans="1:109" ht="13.2" x14ac:dyDescent="0.2">
      <c r="B64" s="80"/>
      <c r="G64" s="323"/>
      <c r="N64" s="336"/>
      <c r="AM64" s="323"/>
      <c r="AN64" s="323" t="s">
        <v>546</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ht="13.2" x14ac:dyDescent="0.2">
      <c r="B65" s="80"/>
      <c r="AN65" s="1109" t="s">
        <v>22</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ht="13.2" x14ac:dyDescent="0.2">
      <c r="B66" s="8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ht="13.2" x14ac:dyDescent="0.2">
      <c r="B67" s="8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ht="13.2" x14ac:dyDescent="0.2">
      <c r="B68" s="8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ht="13.2" x14ac:dyDescent="0.2">
      <c r="B69" s="8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ht="13.2" x14ac:dyDescent="0.2">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ht="13.2" x14ac:dyDescent="0.2">
      <c r="B71" s="80"/>
      <c r="G71" s="324"/>
      <c r="I71" s="327"/>
      <c r="J71" s="328"/>
      <c r="K71" s="328"/>
      <c r="L71" s="332"/>
      <c r="M71" s="328"/>
      <c r="N71" s="332"/>
      <c r="AM71" s="324"/>
      <c r="AN71" s="46" t="s">
        <v>170</v>
      </c>
    </row>
    <row r="72" spans="2:107" ht="13.2" x14ac:dyDescent="0.2">
      <c r="B72" s="80"/>
      <c r="G72" s="1106"/>
      <c r="H72" s="1106"/>
      <c r="I72" s="1106"/>
      <c r="J72" s="1106"/>
      <c r="K72" s="329"/>
      <c r="L72" s="329"/>
      <c r="M72" s="333"/>
      <c r="N72" s="333"/>
      <c r="AN72" s="1107"/>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8" t="s">
        <v>526</v>
      </c>
      <c r="BQ72" s="1108"/>
      <c r="BR72" s="1108"/>
      <c r="BS72" s="1108"/>
      <c r="BT72" s="1108"/>
      <c r="BU72" s="1108"/>
      <c r="BV72" s="1108"/>
      <c r="BW72" s="1108"/>
      <c r="BX72" s="1108" t="s">
        <v>527</v>
      </c>
      <c r="BY72" s="1108"/>
      <c r="BZ72" s="1108"/>
      <c r="CA72" s="1108"/>
      <c r="CB72" s="1108"/>
      <c r="CC72" s="1108"/>
      <c r="CD72" s="1108"/>
      <c r="CE72" s="1108"/>
      <c r="CF72" s="1108" t="s">
        <v>528</v>
      </c>
      <c r="CG72" s="1108"/>
      <c r="CH72" s="1108"/>
      <c r="CI72" s="1108"/>
      <c r="CJ72" s="1108"/>
      <c r="CK72" s="1108"/>
      <c r="CL72" s="1108"/>
      <c r="CM72" s="1108"/>
      <c r="CN72" s="1108" t="s">
        <v>529</v>
      </c>
      <c r="CO72" s="1108"/>
      <c r="CP72" s="1108"/>
      <c r="CQ72" s="1108"/>
      <c r="CR72" s="1108"/>
      <c r="CS72" s="1108"/>
      <c r="CT72" s="1108"/>
      <c r="CU72" s="1108"/>
      <c r="CV72" s="1108" t="s">
        <v>250</v>
      </c>
      <c r="CW72" s="1108"/>
      <c r="CX72" s="1108"/>
      <c r="CY72" s="1108"/>
      <c r="CZ72" s="1108"/>
      <c r="DA72" s="1108"/>
      <c r="DB72" s="1108"/>
      <c r="DC72" s="1108"/>
    </row>
    <row r="73" spans="2:107" ht="13.2" x14ac:dyDescent="0.2">
      <c r="B73" s="80"/>
      <c r="G73" s="1118"/>
      <c r="H73" s="1118"/>
      <c r="I73" s="1118"/>
      <c r="J73" s="1118"/>
      <c r="K73" s="1124"/>
      <c r="L73" s="1124"/>
      <c r="M73" s="1124"/>
      <c r="N73" s="1124"/>
      <c r="AM73" s="325"/>
      <c r="AN73" s="1121" t="s">
        <v>547</v>
      </c>
      <c r="AO73" s="1121"/>
      <c r="AP73" s="1121"/>
      <c r="AQ73" s="1121"/>
      <c r="AR73" s="1121"/>
      <c r="AS73" s="1121"/>
      <c r="AT73" s="1121"/>
      <c r="AU73" s="1121"/>
      <c r="AV73" s="1121"/>
      <c r="AW73" s="1121"/>
      <c r="AX73" s="1121"/>
      <c r="AY73" s="1121"/>
      <c r="AZ73" s="1121"/>
      <c r="BA73" s="1121"/>
      <c r="BB73" s="1121" t="s">
        <v>548</v>
      </c>
      <c r="BC73" s="1121"/>
      <c r="BD73" s="1121"/>
      <c r="BE73" s="1121"/>
      <c r="BF73" s="1121"/>
      <c r="BG73" s="1121"/>
      <c r="BH73" s="1121"/>
      <c r="BI73" s="1121"/>
      <c r="BJ73" s="1121"/>
      <c r="BK73" s="1121"/>
      <c r="BL73" s="1121"/>
      <c r="BM73" s="1121"/>
      <c r="BN73" s="1121"/>
      <c r="BO73" s="1121"/>
      <c r="BP73" s="1122">
        <v>10.1</v>
      </c>
      <c r="BQ73" s="1122"/>
      <c r="BR73" s="1122"/>
      <c r="BS73" s="1122"/>
      <c r="BT73" s="1122"/>
      <c r="BU73" s="1122"/>
      <c r="BV73" s="1122"/>
      <c r="BW73" s="1122"/>
      <c r="BX73" s="1122">
        <v>6.3</v>
      </c>
      <c r="BY73" s="1122"/>
      <c r="BZ73" s="1122"/>
      <c r="CA73" s="1122"/>
      <c r="CB73" s="1122"/>
      <c r="CC73" s="1122"/>
      <c r="CD73" s="1122"/>
      <c r="CE73" s="1122"/>
      <c r="CF73" s="1122"/>
      <c r="CG73" s="1122"/>
      <c r="CH73" s="1122"/>
      <c r="CI73" s="1122"/>
      <c r="CJ73" s="1122"/>
      <c r="CK73" s="1122"/>
      <c r="CL73" s="1122"/>
      <c r="CM73" s="1122"/>
      <c r="CN73" s="1122"/>
      <c r="CO73" s="1122"/>
      <c r="CP73" s="1122"/>
      <c r="CQ73" s="1122"/>
      <c r="CR73" s="1122"/>
      <c r="CS73" s="1122"/>
      <c r="CT73" s="1122"/>
      <c r="CU73" s="1122"/>
      <c r="CV73" s="1122"/>
      <c r="CW73" s="1122"/>
      <c r="CX73" s="1122"/>
      <c r="CY73" s="1122"/>
      <c r="CZ73" s="1122"/>
      <c r="DA73" s="1122"/>
      <c r="DB73" s="1122"/>
      <c r="DC73" s="1122"/>
    </row>
    <row r="74" spans="2:107" ht="13.2" x14ac:dyDescent="0.2">
      <c r="B74" s="80"/>
      <c r="G74" s="1118"/>
      <c r="H74" s="1118"/>
      <c r="I74" s="1118"/>
      <c r="J74" s="1118"/>
      <c r="K74" s="1124"/>
      <c r="L74" s="1124"/>
      <c r="M74" s="1124"/>
      <c r="N74" s="1124"/>
      <c r="AM74" s="325"/>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ht="13.2" x14ac:dyDescent="0.2">
      <c r="B75" s="80"/>
      <c r="G75" s="1118"/>
      <c r="H75" s="1118"/>
      <c r="I75" s="1106"/>
      <c r="J75" s="1106"/>
      <c r="K75" s="1120"/>
      <c r="L75" s="1120"/>
      <c r="M75" s="1120"/>
      <c r="N75" s="1120"/>
      <c r="AM75" s="325"/>
      <c r="AN75" s="1121"/>
      <c r="AO75" s="1121"/>
      <c r="AP75" s="1121"/>
      <c r="AQ75" s="1121"/>
      <c r="AR75" s="1121"/>
      <c r="AS75" s="1121"/>
      <c r="AT75" s="1121"/>
      <c r="AU75" s="1121"/>
      <c r="AV75" s="1121"/>
      <c r="AW75" s="1121"/>
      <c r="AX75" s="1121"/>
      <c r="AY75" s="1121"/>
      <c r="AZ75" s="1121"/>
      <c r="BA75" s="1121"/>
      <c r="BB75" s="1121" t="s">
        <v>414</v>
      </c>
      <c r="BC75" s="1121"/>
      <c r="BD75" s="1121"/>
      <c r="BE75" s="1121"/>
      <c r="BF75" s="1121"/>
      <c r="BG75" s="1121"/>
      <c r="BH75" s="1121"/>
      <c r="BI75" s="1121"/>
      <c r="BJ75" s="1121"/>
      <c r="BK75" s="1121"/>
      <c r="BL75" s="1121"/>
      <c r="BM75" s="1121"/>
      <c r="BN75" s="1121"/>
      <c r="BO75" s="1121"/>
      <c r="BP75" s="1122">
        <v>1.9</v>
      </c>
      <c r="BQ75" s="1122"/>
      <c r="BR75" s="1122"/>
      <c r="BS75" s="1122"/>
      <c r="BT75" s="1122"/>
      <c r="BU75" s="1122"/>
      <c r="BV75" s="1122"/>
      <c r="BW75" s="1122"/>
      <c r="BX75" s="1122">
        <v>1.7</v>
      </c>
      <c r="BY75" s="1122"/>
      <c r="BZ75" s="1122"/>
      <c r="CA75" s="1122"/>
      <c r="CB75" s="1122"/>
      <c r="CC75" s="1122"/>
      <c r="CD75" s="1122"/>
      <c r="CE75" s="1122"/>
      <c r="CF75" s="1122">
        <v>1.4</v>
      </c>
      <c r="CG75" s="1122"/>
      <c r="CH75" s="1122"/>
      <c r="CI75" s="1122"/>
      <c r="CJ75" s="1122"/>
      <c r="CK75" s="1122"/>
      <c r="CL75" s="1122"/>
      <c r="CM75" s="1122"/>
      <c r="CN75" s="1122">
        <v>1.1000000000000001</v>
      </c>
      <c r="CO75" s="1122"/>
      <c r="CP75" s="1122"/>
      <c r="CQ75" s="1122"/>
      <c r="CR75" s="1122"/>
      <c r="CS75" s="1122"/>
      <c r="CT75" s="1122"/>
      <c r="CU75" s="1122"/>
      <c r="CV75" s="1122">
        <v>0.9</v>
      </c>
      <c r="CW75" s="1122"/>
      <c r="CX75" s="1122"/>
      <c r="CY75" s="1122"/>
      <c r="CZ75" s="1122"/>
      <c r="DA75" s="1122"/>
      <c r="DB75" s="1122"/>
      <c r="DC75" s="1122"/>
    </row>
    <row r="76" spans="2:107" ht="13.2" x14ac:dyDescent="0.2">
      <c r="B76" s="80"/>
      <c r="G76" s="1118"/>
      <c r="H76" s="1118"/>
      <c r="I76" s="1106"/>
      <c r="J76" s="1106"/>
      <c r="K76" s="1120"/>
      <c r="L76" s="1120"/>
      <c r="M76" s="1120"/>
      <c r="N76" s="1120"/>
      <c r="AM76" s="325"/>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ht="13.2" x14ac:dyDescent="0.2">
      <c r="B77" s="80"/>
      <c r="G77" s="1106"/>
      <c r="H77" s="1106"/>
      <c r="I77" s="1106"/>
      <c r="J77" s="1106"/>
      <c r="K77" s="1124"/>
      <c r="L77" s="1124"/>
      <c r="M77" s="1124"/>
      <c r="N77" s="1124"/>
      <c r="AN77" s="1108" t="s">
        <v>513</v>
      </c>
      <c r="AO77" s="1108"/>
      <c r="AP77" s="1108"/>
      <c r="AQ77" s="1108"/>
      <c r="AR77" s="1108"/>
      <c r="AS77" s="1108"/>
      <c r="AT77" s="1108"/>
      <c r="AU77" s="1108"/>
      <c r="AV77" s="1108"/>
      <c r="AW77" s="1108"/>
      <c r="AX77" s="1108"/>
      <c r="AY77" s="1108"/>
      <c r="AZ77" s="1108"/>
      <c r="BA77" s="1108"/>
      <c r="BB77" s="1121" t="s">
        <v>548</v>
      </c>
      <c r="BC77" s="1121"/>
      <c r="BD77" s="1121"/>
      <c r="BE77" s="1121"/>
      <c r="BF77" s="1121"/>
      <c r="BG77" s="1121"/>
      <c r="BH77" s="1121"/>
      <c r="BI77" s="1121"/>
      <c r="BJ77" s="1121"/>
      <c r="BK77" s="1121"/>
      <c r="BL77" s="1121"/>
      <c r="BM77" s="1121"/>
      <c r="BN77" s="1121"/>
      <c r="BO77" s="1121"/>
      <c r="BP77" s="1122">
        <v>22.7</v>
      </c>
      <c r="BQ77" s="1122"/>
      <c r="BR77" s="1122"/>
      <c r="BS77" s="1122"/>
      <c r="BT77" s="1122"/>
      <c r="BU77" s="1122"/>
      <c r="BV77" s="1122"/>
      <c r="BW77" s="1122"/>
      <c r="BX77" s="1122">
        <v>27.8</v>
      </c>
      <c r="BY77" s="1122"/>
      <c r="BZ77" s="1122"/>
      <c r="CA77" s="1122"/>
      <c r="CB77" s="1122"/>
      <c r="CC77" s="1122"/>
      <c r="CD77" s="1122"/>
      <c r="CE77" s="1122"/>
      <c r="CF77" s="1122">
        <v>11.2</v>
      </c>
      <c r="CG77" s="1122"/>
      <c r="CH77" s="1122"/>
      <c r="CI77" s="1122"/>
      <c r="CJ77" s="1122"/>
      <c r="CK77" s="1122"/>
      <c r="CL77" s="1122"/>
      <c r="CM77" s="1122"/>
      <c r="CN77" s="1122">
        <v>4.5999999999999996</v>
      </c>
      <c r="CO77" s="1122"/>
      <c r="CP77" s="1122"/>
      <c r="CQ77" s="1122"/>
      <c r="CR77" s="1122"/>
      <c r="CS77" s="1122"/>
      <c r="CT77" s="1122"/>
      <c r="CU77" s="1122"/>
      <c r="CV77" s="1122">
        <v>4.2</v>
      </c>
      <c r="CW77" s="1122"/>
      <c r="CX77" s="1122"/>
      <c r="CY77" s="1122"/>
      <c r="CZ77" s="1122"/>
      <c r="DA77" s="1122"/>
      <c r="DB77" s="1122"/>
      <c r="DC77" s="1122"/>
    </row>
    <row r="78" spans="2:107" ht="13.2" x14ac:dyDescent="0.2">
      <c r="B78" s="80"/>
      <c r="G78" s="1106"/>
      <c r="H78" s="1106"/>
      <c r="I78" s="1106"/>
      <c r="J78" s="1106"/>
      <c r="K78" s="1124"/>
      <c r="L78" s="1124"/>
      <c r="M78" s="1124"/>
      <c r="N78" s="1124"/>
      <c r="AN78" s="1108"/>
      <c r="AO78" s="1108"/>
      <c r="AP78" s="1108"/>
      <c r="AQ78" s="1108"/>
      <c r="AR78" s="1108"/>
      <c r="AS78" s="1108"/>
      <c r="AT78" s="1108"/>
      <c r="AU78" s="1108"/>
      <c r="AV78" s="1108"/>
      <c r="AW78" s="1108"/>
      <c r="AX78" s="1108"/>
      <c r="AY78" s="1108"/>
      <c r="AZ78" s="1108"/>
      <c r="BA78" s="1108"/>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ht="13.2" x14ac:dyDescent="0.2">
      <c r="B79" s="80"/>
      <c r="G79" s="1106"/>
      <c r="H79" s="1106"/>
      <c r="I79" s="1123"/>
      <c r="J79" s="1123"/>
      <c r="K79" s="1125"/>
      <c r="L79" s="1125"/>
      <c r="M79" s="1125"/>
      <c r="N79" s="1125"/>
      <c r="AN79" s="1108"/>
      <c r="AO79" s="1108"/>
      <c r="AP79" s="1108"/>
      <c r="AQ79" s="1108"/>
      <c r="AR79" s="1108"/>
      <c r="AS79" s="1108"/>
      <c r="AT79" s="1108"/>
      <c r="AU79" s="1108"/>
      <c r="AV79" s="1108"/>
      <c r="AW79" s="1108"/>
      <c r="AX79" s="1108"/>
      <c r="AY79" s="1108"/>
      <c r="AZ79" s="1108"/>
      <c r="BA79" s="1108"/>
      <c r="BB79" s="1121" t="s">
        <v>414</v>
      </c>
      <c r="BC79" s="1121"/>
      <c r="BD79" s="1121"/>
      <c r="BE79" s="1121"/>
      <c r="BF79" s="1121"/>
      <c r="BG79" s="1121"/>
      <c r="BH79" s="1121"/>
      <c r="BI79" s="1121"/>
      <c r="BJ79" s="1121"/>
      <c r="BK79" s="1121"/>
      <c r="BL79" s="1121"/>
      <c r="BM79" s="1121"/>
      <c r="BN79" s="1121"/>
      <c r="BO79" s="1121"/>
      <c r="BP79" s="1122">
        <v>7.7</v>
      </c>
      <c r="BQ79" s="1122"/>
      <c r="BR79" s="1122"/>
      <c r="BS79" s="1122"/>
      <c r="BT79" s="1122"/>
      <c r="BU79" s="1122"/>
      <c r="BV79" s="1122"/>
      <c r="BW79" s="1122"/>
      <c r="BX79" s="1122">
        <v>7.5</v>
      </c>
      <c r="BY79" s="1122"/>
      <c r="BZ79" s="1122"/>
      <c r="CA79" s="1122"/>
      <c r="CB79" s="1122"/>
      <c r="CC79" s="1122"/>
      <c r="CD79" s="1122"/>
      <c r="CE79" s="1122"/>
      <c r="CF79" s="1122">
        <v>5.7</v>
      </c>
      <c r="CG79" s="1122"/>
      <c r="CH79" s="1122"/>
      <c r="CI79" s="1122"/>
      <c r="CJ79" s="1122"/>
      <c r="CK79" s="1122"/>
      <c r="CL79" s="1122"/>
      <c r="CM79" s="1122"/>
      <c r="CN79" s="1122">
        <v>5.8</v>
      </c>
      <c r="CO79" s="1122"/>
      <c r="CP79" s="1122"/>
      <c r="CQ79" s="1122"/>
      <c r="CR79" s="1122"/>
      <c r="CS79" s="1122"/>
      <c r="CT79" s="1122"/>
      <c r="CU79" s="1122"/>
      <c r="CV79" s="1122">
        <v>5.8</v>
      </c>
      <c r="CW79" s="1122"/>
      <c r="CX79" s="1122"/>
      <c r="CY79" s="1122"/>
      <c r="CZ79" s="1122"/>
      <c r="DA79" s="1122"/>
      <c r="DB79" s="1122"/>
      <c r="DC79" s="1122"/>
    </row>
    <row r="80" spans="2:107" ht="13.2" x14ac:dyDescent="0.2">
      <c r="B80" s="80"/>
      <c r="G80" s="1106"/>
      <c r="H80" s="1106"/>
      <c r="I80" s="1123"/>
      <c r="J80" s="1123"/>
      <c r="K80" s="1125"/>
      <c r="L80" s="1125"/>
      <c r="M80" s="1125"/>
      <c r="N80" s="1125"/>
      <c r="AN80" s="1108"/>
      <c r="AO80" s="1108"/>
      <c r="AP80" s="1108"/>
      <c r="AQ80" s="1108"/>
      <c r="AR80" s="1108"/>
      <c r="AS80" s="1108"/>
      <c r="AT80" s="1108"/>
      <c r="AU80" s="1108"/>
      <c r="AV80" s="1108"/>
      <c r="AW80" s="1108"/>
      <c r="AX80" s="1108"/>
      <c r="AY80" s="1108"/>
      <c r="AZ80" s="1108"/>
      <c r="BA80" s="1108"/>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ht="13.2" x14ac:dyDescent="0.2">
      <c r="B81" s="80"/>
    </row>
    <row r="82" spans="2:109" ht="16.2" x14ac:dyDescent="0.2">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2" x14ac:dyDescent="0.2">
      <c r="DD84" s="90"/>
      <c r="DE84" s="90"/>
    </row>
    <row r="85" spans="2:109" ht="13.2" x14ac:dyDescent="0.2">
      <c r="DD85" s="90"/>
      <c r="DE85" s="90"/>
    </row>
  </sheetData>
  <sheetProtection algorithmName="SHA-512" hashValue="m0yilz5+g244WlgGo1wGLxgOD9hUlTtCdy6JyK9aS65jw4xNjSNZF0RPa49P4ygyNvSAJe1pn/VXb2sVNRL8iA==" saltValue="TMdAgLfeUUJ5DHdRBLv6B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105</v>
      </c>
    </row>
  </sheetData>
  <sheetProtection algorithmName="SHA-512" hashValue="MpotjLcUr3TPJ0zvDsyMJ2dj0UG/KUB13o/WBNCDCxriMNNwfgzieC4TUvUSlK4Z7ClEYEABdXoJv8ZpwDug6A==" saltValue="NvcHgM2kpISh8TwzfBqhHw=="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105</v>
      </c>
    </row>
  </sheetData>
  <sheetProtection algorithmName="SHA-512" hashValue="FTzcmyIjM3dHwVUL9kisVDZpfaiOWYGc02KwWz5+Hxfu7nciUTHg1cGIYEZ8Cv5m5CqUDkjwBYX9Zk30bv5I2A==" saltValue="bSehfLOIPEyv7VkJ6Ky5eg=="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SheetLayoutView="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300</v>
      </c>
      <c r="DI1" s="574"/>
      <c r="DJ1" s="574"/>
      <c r="DK1" s="574"/>
      <c r="DL1" s="574"/>
      <c r="DM1" s="574"/>
      <c r="DN1" s="575"/>
      <c r="DO1" s="1"/>
      <c r="DP1" s="573" t="s">
        <v>280</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1" t="s">
        <v>120</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303</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304</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2">
      <c r="B4" s="361" t="s">
        <v>5</v>
      </c>
      <c r="C4" s="362"/>
      <c r="D4" s="362"/>
      <c r="E4" s="362"/>
      <c r="F4" s="362"/>
      <c r="G4" s="362"/>
      <c r="H4" s="362"/>
      <c r="I4" s="362"/>
      <c r="J4" s="362"/>
      <c r="K4" s="362"/>
      <c r="L4" s="362"/>
      <c r="M4" s="362"/>
      <c r="N4" s="362"/>
      <c r="O4" s="362"/>
      <c r="P4" s="362"/>
      <c r="Q4" s="404"/>
      <c r="R4" s="361" t="s">
        <v>307</v>
      </c>
      <c r="S4" s="362"/>
      <c r="T4" s="362"/>
      <c r="U4" s="362"/>
      <c r="V4" s="362"/>
      <c r="W4" s="362"/>
      <c r="X4" s="362"/>
      <c r="Y4" s="404"/>
      <c r="Z4" s="361" t="s">
        <v>310</v>
      </c>
      <c r="AA4" s="362"/>
      <c r="AB4" s="362"/>
      <c r="AC4" s="404"/>
      <c r="AD4" s="361" t="s">
        <v>251</v>
      </c>
      <c r="AE4" s="362"/>
      <c r="AF4" s="362"/>
      <c r="AG4" s="362"/>
      <c r="AH4" s="362"/>
      <c r="AI4" s="362"/>
      <c r="AJ4" s="362"/>
      <c r="AK4" s="404"/>
      <c r="AL4" s="361" t="s">
        <v>310</v>
      </c>
      <c r="AM4" s="362"/>
      <c r="AN4" s="362"/>
      <c r="AO4" s="404"/>
      <c r="AP4" s="576" t="s">
        <v>313</v>
      </c>
      <c r="AQ4" s="576"/>
      <c r="AR4" s="576"/>
      <c r="AS4" s="576"/>
      <c r="AT4" s="576"/>
      <c r="AU4" s="576"/>
      <c r="AV4" s="576"/>
      <c r="AW4" s="576"/>
      <c r="AX4" s="576"/>
      <c r="AY4" s="576"/>
      <c r="AZ4" s="576"/>
      <c r="BA4" s="576"/>
      <c r="BB4" s="576"/>
      <c r="BC4" s="576"/>
      <c r="BD4" s="576"/>
      <c r="BE4" s="576"/>
      <c r="BF4" s="576"/>
      <c r="BG4" s="576" t="s">
        <v>288</v>
      </c>
      <c r="BH4" s="576"/>
      <c r="BI4" s="576"/>
      <c r="BJ4" s="576"/>
      <c r="BK4" s="576"/>
      <c r="BL4" s="576"/>
      <c r="BM4" s="576"/>
      <c r="BN4" s="576"/>
      <c r="BO4" s="576" t="s">
        <v>310</v>
      </c>
      <c r="BP4" s="576"/>
      <c r="BQ4" s="576"/>
      <c r="BR4" s="576"/>
      <c r="BS4" s="576" t="s">
        <v>314</v>
      </c>
      <c r="BT4" s="576"/>
      <c r="BU4" s="576"/>
      <c r="BV4" s="576"/>
      <c r="BW4" s="576"/>
      <c r="BX4" s="576"/>
      <c r="BY4" s="576"/>
      <c r="BZ4" s="576"/>
      <c r="CA4" s="576"/>
      <c r="CB4" s="576"/>
      <c r="CD4" s="361" t="s">
        <v>315</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2">
      <c r="B5" s="577" t="s">
        <v>309</v>
      </c>
      <c r="C5" s="578"/>
      <c r="D5" s="578"/>
      <c r="E5" s="578"/>
      <c r="F5" s="578"/>
      <c r="G5" s="578"/>
      <c r="H5" s="578"/>
      <c r="I5" s="578"/>
      <c r="J5" s="578"/>
      <c r="K5" s="578"/>
      <c r="L5" s="578"/>
      <c r="M5" s="578"/>
      <c r="N5" s="578"/>
      <c r="O5" s="578"/>
      <c r="P5" s="578"/>
      <c r="Q5" s="579"/>
      <c r="R5" s="580">
        <v>13412752</v>
      </c>
      <c r="S5" s="581"/>
      <c r="T5" s="581"/>
      <c r="U5" s="581"/>
      <c r="V5" s="581"/>
      <c r="W5" s="581"/>
      <c r="X5" s="581"/>
      <c r="Y5" s="582"/>
      <c r="Z5" s="583">
        <v>36.799999999999997</v>
      </c>
      <c r="AA5" s="583"/>
      <c r="AB5" s="583"/>
      <c r="AC5" s="583"/>
      <c r="AD5" s="584">
        <v>12402268</v>
      </c>
      <c r="AE5" s="584"/>
      <c r="AF5" s="584"/>
      <c r="AG5" s="584"/>
      <c r="AH5" s="584"/>
      <c r="AI5" s="584"/>
      <c r="AJ5" s="584"/>
      <c r="AK5" s="584"/>
      <c r="AL5" s="585">
        <v>69.7</v>
      </c>
      <c r="AM5" s="586"/>
      <c r="AN5" s="586"/>
      <c r="AO5" s="587"/>
      <c r="AP5" s="577" t="s">
        <v>317</v>
      </c>
      <c r="AQ5" s="578"/>
      <c r="AR5" s="578"/>
      <c r="AS5" s="578"/>
      <c r="AT5" s="578"/>
      <c r="AU5" s="578"/>
      <c r="AV5" s="578"/>
      <c r="AW5" s="578"/>
      <c r="AX5" s="578"/>
      <c r="AY5" s="578"/>
      <c r="AZ5" s="578"/>
      <c r="BA5" s="578"/>
      <c r="BB5" s="578"/>
      <c r="BC5" s="578"/>
      <c r="BD5" s="578"/>
      <c r="BE5" s="578"/>
      <c r="BF5" s="579"/>
      <c r="BG5" s="588">
        <v>12402268</v>
      </c>
      <c r="BH5" s="367"/>
      <c r="BI5" s="367"/>
      <c r="BJ5" s="367"/>
      <c r="BK5" s="367"/>
      <c r="BL5" s="367"/>
      <c r="BM5" s="367"/>
      <c r="BN5" s="589"/>
      <c r="BO5" s="590">
        <v>92.5</v>
      </c>
      <c r="BP5" s="590"/>
      <c r="BQ5" s="590"/>
      <c r="BR5" s="590"/>
      <c r="BS5" s="591">
        <v>18620</v>
      </c>
      <c r="BT5" s="591"/>
      <c r="BU5" s="591"/>
      <c r="BV5" s="591"/>
      <c r="BW5" s="591"/>
      <c r="BX5" s="591"/>
      <c r="BY5" s="591"/>
      <c r="BZ5" s="591"/>
      <c r="CA5" s="591"/>
      <c r="CB5" s="592"/>
      <c r="CD5" s="361" t="s">
        <v>313</v>
      </c>
      <c r="CE5" s="362"/>
      <c r="CF5" s="362"/>
      <c r="CG5" s="362"/>
      <c r="CH5" s="362"/>
      <c r="CI5" s="362"/>
      <c r="CJ5" s="362"/>
      <c r="CK5" s="362"/>
      <c r="CL5" s="362"/>
      <c r="CM5" s="362"/>
      <c r="CN5" s="362"/>
      <c r="CO5" s="362"/>
      <c r="CP5" s="362"/>
      <c r="CQ5" s="404"/>
      <c r="CR5" s="361" t="s">
        <v>320</v>
      </c>
      <c r="CS5" s="362"/>
      <c r="CT5" s="362"/>
      <c r="CU5" s="362"/>
      <c r="CV5" s="362"/>
      <c r="CW5" s="362"/>
      <c r="CX5" s="362"/>
      <c r="CY5" s="404"/>
      <c r="CZ5" s="361" t="s">
        <v>310</v>
      </c>
      <c r="DA5" s="362"/>
      <c r="DB5" s="362"/>
      <c r="DC5" s="404"/>
      <c r="DD5" s="361" t="s">
        <v>321</v>
      </c>
      <c r="DE5" s="362"/>
      <c r="DF5" s="362"/>
      <c r="DG5" s="362"/>
      <c r="DH5" s="362"/>
      <c r="DI5" s="362"/>
      <c r="DJ5" s="362"/>
      <c r="DK5" s="362"/>
      <c r="DL5" s="362"/>
      <c r="DM5" s="362"/>
      <c r="DN5" s="362"/>
      <c r="DO5" s="362"/>
      <c r="DP5" s="404"/>
      <c r="DQ5" s="361" t="s">
        <v>323</v>
      </c>
      <c r="DR5" s="362"/>
      <c r="DS5" s="362"/>
      <c r="DT5" s="362"/>
      <c r="DU5" s="362"/>
      <c r="DV5" s="362"/>
      <c r="DW5" s="362"/>
      <c r="DX5" s="362"/>
      <c r="DY5" s="362"/>
      <c r="DZ5" s="362"/>
      <c r="EA5" s="362"/>
      <c r="EB5" s="362"/>
      <c r="EC5" s="404"/>
    </row>
    <row r="6" spans="2:143" ht="11.25" customHeight="1" x14ac:dyDescent="0.2">
      <c r="B6" s="593" t="s">
        <v>324</v>
      </c>
      <c r="C6" s="482"/>
      <c r="D6" s="482"/>
      <c r="E6" s="482"/>
      <c r="F6" s="482"/>
      <c r="G6" s="482"/>
      <c r="H6" s="482"/>
      <c r="I6" s="482"/>
      <c r="J6" s="482"/>
      <c r="K6" s="482"/>
      <c r="L6" s="482"/>
      <c r="M6" s="482"/>
      <c r="N6" s="482"/>
      <c r="O6" s="482"/>
      <c r="P6" s="482"/>
      <c r="Q6" s="594"/>
      <c r="R6" s="588">
        <v>125475</v>
      </c>
      <c r="S6" s="367"/>
      <c r="T6" s="367"/>
      <c r="U6" s="367"/>
      <c r="V6" s="367"/>
      <c r="W6" s="367"/>
      <c r="X6" s="367"/>
      <c r="Y6" s="589"/>
      <c r="Z6" s="590">
        <v>0.3</v>
      </c>
      <c r="AA6" s="590"/>
      <c r="AB6" s="590"/>
      <c r="AC6" s="590"/>
      <c r="AD6" s="591">
        <v>125475</v>
      </c>
      <c r="AE6" s="591"/>
      <c r="AF6" s="591"/>
      <c r="AG6" s="591"/>
      <c r="AH6" s="591"/>
      <c r="AI6" s="591"/>
      <c r="AJ6" s="591"/>
      <c r="AK6" s="591"/>
      <c r="AL6" s="595">
        <v>0.7</v>
      </c>
      <c r="AM6" s="373"/>
      <c r="AN6" s="373"/>
      <c r="AO6" s="596"/>
      <c r="AP6" s="593" t="s">
        <v>112</v>
      </c>
      <c r="AQ6" s="482"/>
      <c r="AR6" s="482"/>
      <c r="AS6" s="482"/>
      <c r="AT6" s="482"/>
      <c r="AU6" s="482"/>
      <c r="AV6" s="482"/>
      <c r="AW6" s="482"/>
      <c r="AX6" s="482"/>
      <c r="AY6" s="482"/>
      <c r="AZ6" s="482"/>
      <c r="BA6" s="482"/>
      <c r="BB6" s="482"/>
      <c r="BC6" s="482"/>
      <c r="BD6" s="482"/>
      <c r="BE6" s="482"/>
      <c r="BF6" s="594"/>
      <c r="BG6" s="588">
        <v>12402268</v>
      </c>
      <c r="BH6" s="367"/>
      <c r="BI6" s="367"/>
      <c r="BJ6" s="367"/>
      <c r="BK6" s="367"/>
      <c r="BL6" s="367"/>
      <c r="BM6" s="367"/>
      <c r="BN6" s="589"/>
      <c r="BO6" s="590">
        <v>92.5</v>
      </c>
      <c r="BP6" s="590"/>
      <c r="BQ6" s="590"/>
      <c r="BR6" s="590"/>
      <c r="BS6" s="591">
        <v>18620</v>
      </c>
      <c r="BT6" s="591"/>
      <c r="BU6" s="591"/>
      <c r="BV6" s="591"/>
      <c r="BW6" s="591"/>
      <c r="BX6" s="591"/>
      <c r="BY6" s="591"/>
      <c r="BZ6" s="591"/>
      <c r="CA6" s="591"/>
      <c r="CB6" s="592"/>
      <c r="CD6" s="577" t="s">
        <v>325</v>
      </c>
      <c r="CE6" s="578"/>
      <c r="CF6" s="578"/>
      <c r="CG6" s="578"/>
      <c r="CH6" s="578"/>
      <c r="CI6" s="578"/>
      <c r="CJ6" s="578"/>
      <c r="CK6" s="578"/>
      <c r="CL6" s="578"/>
      <c r="CM6" s="578"/>
      <c r="CN6" s="578"/>
      <c r="CO6" s="578"/>
      <c r="CP6" s="578"/>
      <c r="CQ6" s="579"/>
      <c r="CR6" s="588">
        <v>312862</v>
      </c>
      <c r="CS6" s="367"/>
      <c r="CT6" s="367"/>
      <c r="CU6" s="367"/>
      <c r="CV6" s="367"/>
      <c r="CW6" s="367"/>
      <c r="CX6" s="367"/>
      <c r="CY6" s="589"/>
      <c r="CZ6" s="585">
        <v>0.9</v>
      </c>
      <c r="DA6" s="586"/>
      <c r="DB6" s="586"/>
      <c r="DC6" s="597"/>
      <c r="DD6" s="598" t="s">
        <v>199</v>
      </c>
      <c r="DE6" s="367"/>
      <c r="DF6" s="367"/>
      <c r="DG6" s="367"/>
      <c r="DH6" s="367"/>
      <c r="DI6" s="367"/>
      <c r="DJ6" s="367"/>
      <c r="DK6" s="367"/>
      <c r="DL6" s="367"/>
      <c r="DM6" s="367"/>
      <c r="DN6" s="367"/>
      <c r="DO6" s="367"/>
      <c r="DP6" s="589"/>
      <c r="DQ6" s="598">
        <v>312558</v>
      </c>
      <c r="DR6" s="367"/>
      <c r="DS6" s="367"/>
      <c r="DT6" s="367"/>
      <c r="DU6" s="367"/>
      <c r="DV6" s="367"/>
      <c r="DW6" s="367"/>
      <c r="DX6" s="367"/>
      <c r="DY6" s="367"/>
      <c r="DZ6" s="367"/>
      <c r="EA6" s="367"/>
      <c r="EB6" s="367"/>
      <c r="EC6" s="599"/>
    </row>
    <row r="7" spans="2:143" ht="11.25" customHeight="1" x14ac:dyDescent="0.2">
      <c r="B7" s="593" t="s">
        <v>45</v>
      </c>
      <c r="C7" s="482"/>
      <c r="D7" s="482"/>
      <c r="E7" s="482"/>
      <c r="F7" s="482"/>
      <c r="G7" s="482"/>
      <c r="H7" s="482"/>
      <c r="I7" s="482"/>
      <c r="J7" s="482"/>
      <c r="K7" s="482"/>
      <c r="L7" s="482"/>
      <c r="M7" s="482"/>
      <c r="N7" s="482"/>
      <c r="O7" s="482"/>
      <c r="P7" s="482"/>
      <c r="Q7" s="594"/>
      <c r="R7" s="588">
        <v>29651</v>
      </c>
      <c r="S7" s="367"/>
      <c r="T7" s="367"/>
      <c r="U7" s="367"/>
      <c r="V7" s="367"/>
      <c r="W7" s="367"/>
      <c r="X7" s="367"/>
      <c r="Y7" s="589"/>
      <c r="Z7" s="590">
        <v>0.1</v>
      </c>
      <c r="AA7" s="590"/>
      <c r="AB7" s="590"/>
      <c r="AC7" s="590"/>
      <c r="AD7" s="591">
        <v>29651</v>
      </c>
      <c r="AE7" s="591"/>
      <c r="AF7" s="591"/>
      <c r="AG7" s="591"/>
      <c r="AH7" s="591"/>
      <c r="AI7" s="591"/>
      <c r="AJ7" s="591"/>
      <c r="AK7" s="591"/>
      <c r="AL7" s="595">
        <v>0.2</v>
      </c>
      <c r="AM7" s="373"/>
      <c r="AN7" s="373"/>
      <c r="AO7" s="596"/>
      <c r="AP7" s="593" t="s">
        <v>326</v>
      </c>
      <c r="AQ7" s="482"/>
      <c r="AR7" s="482"/>
      <c r="AS7" s="482"/>
      <c r="AT7" s="482"/>
      <c r="AU7" s="482"/>
      <c r="AV7" s="482"/>
      <c r="AW7" s="482"/>
      <c r="AX7" s="482"/>
      <c r="AY7" s="482"/>
      <c r="AZ7" s="482"/>
      <c r="BA7" s="482"/>
      <c r="BB7" s="482"/>
      <c r="BC7" s="482"/>
      <c r="BD7" s="482"/>
      <c r="BE7" s="482"/>
      <c r="BF7" s="594"/>
      <c r="BG7" s="588">
        <v>7538698</v>
      </c>
      <c r="BH7" s="367"/>
      <c r="BI7" s="367"/>
      <c r="BJ7" s="367"/>
      <c r="BK7" s="367"/>
      <c r="BL7" s="367"/>
      <c r="BM7" s="367"/>
      <c r="BN7" s="589"/>
      <c r="BO7" s="590">
        <v>56.2</v>
      </c>
      <c r="BP7" s="590"/>
      <c r="BQ7" s="590"/>
      <c r="BR7" s="590"/>
      <c r="BS7" s="591">
        <v>18620</v>
      </c>
      <c r="BT7" s="591"/>
      <c r="BU7" s="591"/>
      <c r="BV7" s="591"/>
      <c r="BW7" s="591"/>
      <c r="BX7" s="591"/>
      <c r="BY7" s="591"/>
      <c r="BZ7" s="591"/>
      <c r="CA7" s="591"/>
      <c r="CB7" s="592"/>
      <c r="CD7" s="593" t="s">
        <v>329</v>
      </c>
      <c r="CE7" s="482"/>
      <c r="CF7" s="482"/>
      <c r="CG7" s="482"/>
      <c r="CH7" s="482"/>
      <c r="CI7" s="482"/>
      <c r="CJ7" s="482"/>
      <c r="CK7" s="482"/>
      <c r="CL7" s="482"/>
      <c r="CM7" s="482"/>
      <c r="CN7" s="482"/>
      <c r="CO7" s="482"/>
      <c r="CP7" s="482"/>
      <c r="CQ7" s="594"/>
      <c r="CR7" s="588">
        <v>3360206</v>
      </c>
      <c r="CS7" s="367"/>
      <c r="CT7" s="367"/>
      <c r="CU7" s="367"/>
      <c r="CV7" s="367"/>
      <c r="CW7" s="367"/>
      <c r="CX7" s="367"/>
      <c r="CY7" s="589"/>
      <c r="CZ7" s="590">
        <v>9.8000000000000007</v>
      </c>
      <c r="DA7" s="590"/>
      <c r="DB7" s="590"/>
      <c r="DC7" s="590"/>
      <c r="DD7" s="598">
        <v>8984</v>
      </c>
      <c r="DE7" s="367"/>
      <c r="DF7" s="367"/>
      <c r="DG7" s="367"/>
      <c r="DH7" s="367"/>
      <c r="DI7" s="367"/>
      <c r="DJ7" s="367"/>
      <c r="DK7" s="367"/>
      <c r="DL7" s="367"/>
      <c r="DM7" s="367"/>
      <c r="DN7" s="367"/>
      <c r="DO7" s="367"/>
      <c r="DP7" s="589"/>
      <c r="DQ7" s="598">
        <v>2923930</v>
      </c>
      <c r="DR7" s="367"/>
      <c r="DS7" s="367"/>
      <c r="DT7" s="367"/>
      <c r="DU7" s="367"/>
      <c r="DV7" s="367"/>
      <c r="DW7" s="367"/>
      <c r="DX7" s="367"/>
      <c r="DY7" s="367"/>
      <c r="DZ7" s="367"/>
      <c r="EA7" s="367"/>
      <c r="EB7" s="367"/>
      <c r="EC7" s="599"/>
    </row>
    <row r="8" spans="2:143" ht="11.25" customHeight="1" x14ac:dyDescent="0.2">
      <c r="B8" s="593" t="s">
        <v>330</v>
      </c>
      <c r="C8" s="482"/>
      <c r="D8" s="482"/>
      <c r="E8" s="482"/>
      <c r="F8" s="482"/>
      <c r="G8" s="482"/>
      <c r="H8" s="482"/>
      <c r="I8" s="482"/>
      <c r="J8" s="482"/>
      <c r="K8" s="482"/>
      <c r="L8" s="482"/>
      <c r="M8" s="482"/>
      <c r="N8" s="482"/>
      <c r="O8" s="482"/>
      <c r="P8" s="482"/>
      <c r="Q8" s="594"/>
      <c r="R8" s="588">
        <v>157616</v>
      </c>
      <c r="S8" s="367"/>
      <c r="T8" s="367"/>
      <c r="U8" s="367"/>
      <c r="V8" s="367"/>
      <c r="W8" s="367"/>
      <c r="X8" s="367"/>
      <c r="Y8" s="589"/>
      <c r="Z8" s="590">
        <v>0.4</v>
      </c>
      <c r="AA8" s="590"/>
      <c r="AB8" s="590"/>
      <c r="AC8" s="590"/>
      <c r="AD8" s="591">
        <v>157616</v>
      </c>
      <c r="AE8" s="591"/>
      <c r="AF8" s="591"/>
      <c r="AG8" s="591"/>
      <c r="AH8" s="591"/>
      <c r="AI8" s="591"/>
      <c r="AJ8" s="591"/>
      <c r="AK8" s="591"/>
      <c r="AL8" s="595">
        <v>0.9</v>
      </c>
      <c r="AM8" s="373"/>
      <c r="AN8" s="373"/>
      <c r="AO8" s="596"/>
      <c r="AP8" s="593" t="s">
        <v>125</v>
      </c>
      <c r="AQ8" s="482"/>
      <c r="AR8" s="482"/>
      <c r="AS8" s="482"/>
      <c r="AT8" s="482"/>
      <c r="AU8" s="482"/>
      <c r="AV8" s="482"/>
      <c r="AW8" s="482"/>
      <c r="AX8" s="482"/>
      <c r="AY8" s="482"/>
      <c r="AZ8" s="482"/>
      <c r="BA8" s="482"/>
      <c r="BB8" s="482"/>
      <c r="BC8" s="482"/>
      <c r="BD8" s="482"/>
      <c r="BE8" s="482"/>
      <c r="BF8" s="594"/>
      <c r="BG8" s="588">
        <v>161410</v>
      </c>
      <c r="BH8" s="367"/>
      <c r="BI8" s="367"/>
      <c r="BJ8" s="367"/>
      <c r="BK8" s="367"/>
      <c r="BL8" s="367"/>
      <c r="BM8" s="367"/>
      <c r="BN8" s="589"/>
      <c r="BO8" s="590">
        <v>1.2</v>
      </c>
      <c r="BP8" s="590"/>
      <c r="BQ8" s="590"/>
      <c r="BR8" s="590"/>
      <c r="BS8" s="591" t="s">
        <v>199</v>
      </c>
      <c r="BT8" s="591"/>
      <c r="BU8" s="591"/>
      <c r="BV8" s="591"/>
      <c r="BW8" s="591"/>
      <c r="BX8" s="591"/>
      <c r="BY8" s="591"/>
      <c r="BZ8" s="591"/>
      <c r="CA8" s="591"/>
      <c r="CB8" s="592"/>
      <c r="CD8" s="593" t="s">
        <v>333</v>
      </c>
      <c r="CE8" s="482"/>
      <c r="CF8" s="482"/>
      <c r="CG8" s="482"/>
      <c r="CH8" s="482"/>
      <c r="CI8" s="482"/>
      <c r="CJ8" s="482"/>
      <c r="CK8" s="482"/>
      <c r="CL8" s="482"/>
      <c r="CM8" s="482"/>
      <c r="CN8" s="482"/>
      <c r="CO8" s="482"/>
      <c r="CP8" s="482"/>
      <c r="CQ8" s="594"/>
      <c r="CR8" s="588">
        <v>18484193</v>
      </c>
      <c r="CS8" s="367"/>
      <c r="CT8" s="367"/>
      <c r="CU8" s="367"/>
      <c r="CV8" s="367"/>
      <c r="CW8" s="367"/>
      <c r="CX8" s="367"/>
      <c r="CY8" s="589"/>
      <c r="CZ8" s="590">
        <v>53.7</v>
      </c>
      <c r="DA8" s="590"/>
      <c r="DB8" s="590"/>
      <c r="DC8" s="590"/>
      <c r="DD8" s="598">
        <v>461711</v>
      </c>
      <c r="DE8" s="367"/>
      <c r="DF8" s="367"/>
      <c r="DG8" s="367"/>
      <c r="DH8" s="367"/>
      <c r="DI8" s="367"/>
      <c r="DJ8" s="367"/>
      <c r="DK8" s="367"/>
      <c r="DL8" s="367"/>
      <c r="DM8" s="367"/>
      <c r="DN8" s="367"/>
      <c r="DO8" s="367"/>
      <c r="DP8" s="589"/>
      <c r="DQ8" s="598">
        <v>9119118</v>
      </c>
      <c r="DR8" s="367"/>
      <c r="DS8" s="367"/>
      <c r="DT8" s="367"/>
      <c r="DU8" s="367"/>
      <c r="DV8" s="367"/>
      <c r="DW8" s="367"/>
      <c r="DX8" s="367"/>
      <c r="DY8" s="367"/>
      <c r="DZ8" s="367"/>
      <c r="EA8" s="367"/>
      <c r="EB8" s="367"/>
      <c r="EC8" s="599"/>
    </row>
    <row r="9" spans="2:143" ht="11.25" customHeight="1" x14ac:dyDescent="0.2">
      <c r="B9" s="593" t="s">
        <v>332</v>
      </c>
      <c r="C9" s="482"/>
      <c r="D9" s="482"/>
      <c r="E9" s="482"/>
      <c r="F9" s="482"/>
      <c r="G9" s="482"/>
      <c r="H9" s="482"/>
      <c r="I9" s="482"/>
      <c r="J9" s="482"/>
      <c r="K9" s="482"/>
      <c r="L9" s="482"/>
      <c r="M9" s="482"/>
      <c r="N9" s="482"/>
      <c r="O9" s="482"/>
      <c r="P9" s="482"/>
      <c r="Q9" s="594"/>
      <c r="R9" s="588">
        <v>168960</v>
      </c>
      <c r="S9" s="367"/>
      <c r="T9" s="367"/>
      <c r="U9" s="367"/>
      <c r="V9" s="367"/>
      <c r="W9" s="367"/>
      <c r="X9" s="367"/>
      <c r="Y9" s="589"/>
      <c r="Z9" s="590">
        <v>0.5</v>
      </c>
      <c r="AA9" s="590"/>
      <c r="AB9" s="590"/>
      <c r="AC9" s="590"/>
      <c r="AD9" s="591">
        <v>168960</v>
      </c>
      <c r="AE9" s="591"/>
      <c r="AF9" s="591"/>
      <c r="AG9" s="591"/>
      <c r="AH9" s="591"/>
      <c r="AI9" s="591"/>
      <c r="AJ9" s="591"/>
      <c r="AK9" s="591"/>
      <c r="AL9" s="595">
        <v>0.9</v>
      </c>
      <c r="AM9" s="373"/>
      <c r="AN9" s="373"/>
      <c r="AO9" s="596"/>
      <c r="AP9" s="593" t="s">
        <v>334</v>
      </c>
      <c r="AQ9" s="482"/>
      <c r="AR9" s="482"/>
      <c r="AS9" s="482"/>
      <c r="AT9" s="482"/>
      <c r="AU9" s="482"/>
      <c r="AV9" s="482"/>
      <c r="AW9" s="482"/>
      <c r="AX9" s="482"/>
      <c r="AY9" s="482"/>
      <c r="AZ9" s="482"/>
      <c r="BA9" s="482"/>
      <c r="BB9" s="482"/>
      <c r="BC9" s="482"/>
      <c r="BD9" s="482"/>
      <c r="BE9" s="482"/>
      <c r="BF9" s="594"/>
      <c r="BG9" s="588">
        <v>7091027</v>
      </c>
      <c r="BH9" s="367"/>
      <c r="BI9" s="367"/>
      <c r="BJ9" s="367"/>
      <c r="BK9" s="367"/>
      <c r="BL9" s="367"/>
      <c r="BM9" s="367"/>
      <c r="BN9" s="589"/>
      <c r="BO9" s="590">
        <v>52.9</v>
      </c>
      <c r="BP9" s="590"/>
      <c r="BQ9" s="590"/>
      <c r="BR9" s="590"/>
      <c r="BS9" s="591" t="s">
        <v>199</v>
      </c>
      <c r="BT9" s="591"/>
      <c r="BU9" s="591"/>
      <c r="BV9" s="591"/>
      <c r="BW9" s="591"/>
      <c r="BX9" s="591"/>
      <c r="BY9" s="591"/>
      <c r="BZ9" s="591"/>
      <c r="CA9" s="591"/>
      <c r="CB9" s="592"/>
      <c r="CD9" s="593" t="s">
        <v>337</v>
      </c>
      <c r="CE9" s="482"/>
      <c r="CF9" s="482"/>
      <c r="CG9" s="482"/>
      <c r="CH9" s="482"/>
      <c r="CI9" s="482"/>
      <c r="CJ9" s="482"/>
      <c r="CK9" s="482"/>
      <c r="CL9" s="482"/>
      <c r="CM9" s="482"/>
      <c r="CN9" s="482"/>
      <c r="CO9" s="482"/>
      <c r="CP9" s="482"/>
      <c r="CQ9" s="594"/>
      <c r="CR9" s="588">
        <v>2654814</v>
      </c>
      <c r="CS9" s="367"/>
      <c r="CT9" s="367"/>
      <c r="CU9" s="367"/>
      <c r="CV9" s="367"/>
      <c r="CW9" s="367"/>
      <c r="CX9" s="367"/>
      <c r="CY9" s="589"/>
      <c r="CZ9" s="590">
        <v>7.7</v>
      </c>
      <c r="DA9" s="590"/>
      <c r="DB9" s="590"/>
      <c r="DC9" s="590"/>
      <c r="DD9" s="598">
        <v>29600</v>
      </c>
      <c r="DE9" s="367"/>
      <c r="DF9" s="367"/>
      <c r="DG9" s="367"/>
      <c r="DH9" s="367"/>
      <c r="DI9" s="367"/>
      <c r="DJ9" s="367"/>
      <c r="DK9" s="367"/>
      <c r="DL9" s="367"/>
      <c r="DM9" s="367"/>
      <c r="DN9" s="367"/>
      <c r="DO9" s="367"/>
      <c r="DP9" s="589"/>
      <c r="DQ9" s="598">
        <v>1578906</v>
      </c>
      <c r="DR9" s="367"/>
      <c r="DS9" s="367"/>
      <c r="DT9" s="367"/>
      <c r="DU9" s="367"/>
      <c r="DV9" s="367"/>
      <c r="DW9" s="367"/>
      <c r="DX9" s="367"/>
      <c r="DY9" s="367"/>
      <c r="DZ9" s="367"/>
      <c r="EA9" s="367"/>
      <c r="EB9" s="367"/>
      <c r="EC9" s="599"/>
    </row>
    <row r="10" spans="2:143" ht="11.25" customHeight="1" x14ac:dyDescent="0.2">
      <c r="B10" s="593" t="s">
        <v>131</v>
      </c>
      <c r="C10" s="482"/>
      <c r="D10" s="482"/>
      <c r="E10" s="482"/>
      <c r="F10" s="482"/>
      <c r="G10" s="482"/>
      <c r="H10" s="482"/>
      <c r="I10" s="482"/>
      <c r="J10" s="482"/>
      <c r="K10" s="482"/>
      <c r="L10" s="482"/>
      <c r="M10" s="482"/>
      <c r="N10" s="482"/>
      <c r="O10" s="482"/>
      <c r="P10" s="482"/>
      <c r="Q10" s="594"/>
      <c r="R10" s="588" t="s">
        <v>199</v>
      </c>
      <c r="S10" s="367"/>
      <c r="T10" s="367"/>
      <c r="U10" s="367"/>
      <c r="V10" s="367"/>
      <c r="W10" s="367"/>
      <c r="X10" s="367"/>
      <c r="Y10" s="589"/>
      <c r="Z10" s="590" t="s">
        <v>199</v>
      </c>
      <c r="AA10" s="590"/>
      <c r="AB10" s="590"/>
      <c r="AC10" s="590"/>
      <c r="AD10" s="591" t="s">
        <v>199</v>
      </c>
      <c r="AE10" s="591"/>
      <c r="AF10" s="591"/>
      <c r="AG10" s="591"/>
      <c r="AH10" s="591"/>
      <c r="AI10" s="591"/>
      <c r="AJ10" s="591"/>
      <c r="AK10" s="591"/>
      <c r="AL10" s="595" t="s">
        <v>199</v>
      </c>
      <c r="AM10" s="373"/>
      <c r="AN10" s="373"/>
      <c r="AO10" s="596"/>
      <c r="AP10" s="593" t="s">
        <v>193</v>
      </c>
      <c r="AQ10" s="482"/>
      <c r="AR10" s="482"/>
      <c r="AS10" s="482"/>
      <c r="AT10" s="482"/>
      <c r="AU10" s="482"/>
      <c r="AV10" s="482"/>
      <c r="AW10" s="482"/>
      <c r="AX10" s="482"/>
      <c r="AY10" s="482"/>
      <c r="AZ10" s="482"/>
      <c r="BA10" s="482"/>
      <c r="BB10" s="482"/>
      <c r="BC10" s="482"/>
      <c r="BD10" s="482"/>
      <c r="BE10" s="482"/>
      <c r="BF10" s="594"/>
      <c r="BG10" s="588">
        <v>153393</v>
      </c>
      <c r="BH10" s="367"/>
      <c r="BI10" s="367"/>
      <c r="BJ10" s="367"/>
      <c r="BK10" s="367"/>
      <c r="BL10" s="367"/>
      <c r="BM10" s="367"/>
      <c r="BN10" s="589"/>
      <c r="BO10" s="590">
        <v>1.1000000000000001</v>
      </c>
      <c r="BP10" s="590"/>
      <c r="BQ10" s="590"/>
      <c r="BR10" s="590"/>
      <c r="BS10" s="591" t="s">
        <v>199</v>
      </c>
      <c r="BT10" s="591"/>
      <c r="BU10" s="591"/>
      <c r="BV10" s="591"/>
      <c r="BW10" s="591"/>
      <c r="BX10" s="591"/>
      <c r="BY10" s="591"/>
      <c r="BZ10" s="591"/>
      <c r="CA10" s="591"/>
      <c r="CB10" s="592"/>
      <c r="CD10" s="593" t="s">
        <v>225</v>
      </c>
      <c r="CE10" s="482"/>
      <c r="CF10" s="482"/>
      <c r="CG10" s="482"/>
      <c r="CH10" s="482"/>
      <c r="CI10" s="482"/>
      <c r="CJ10" s="482"/>
      <c r="CK10" s="482"/>
      <c r="CL10" s="482"/>
      <c r="CM10" s="482"/>
      <c r="CN10" s="482"/>
      <c r="CO10" s="482"/>
      <c r="CP10" s="482"/>
      <c r="CQ10" s="594"/>
      <c r="CR10" s="588">
        <v>74315</v>
      </c>
      <c r="CS10" s="367"/>
      <c r="CT10" s="367"/>
      <c r="CU10" s="367"/>
      <c r="CV10" s="367"/>
      <c r="CW10" s="367"/>
      <c r="CX10" s="367"/>
      <c r="CY10" s="589"/>
      <c r="CZ10" s="590">
        <v>0.2</v>
      </c>
      <c r="DA10" s="590"/>
      <c r="DB10" s="590"/>
      <c r="DC10" s="590"/>
      <c r="DD10" s="598" t="s">
        <v>199</v>
      </c>
      <c r="DE10" s="367"/>
      <c r="DF10" s="367"/>
      <c r="DG10" s="367"/>
      <c r="DH10" s="367"/>
      <c r="DI10" s="367"/>
      <c r="DJ10" s="367"/>
      <c r="DK10" s="367"/>
      <c r="DL10" s="367"/>
      <c r="DM10" s="367"/>
      <c r="DN10" s="367"/>
      <c r="DO10" s="367"/>
      <c r="DP10" s="589"/>
      <c r="DQ10" s="598">
        <v>66645</v>
      </c>
      <c r="DR10" s="367"/>
      <c r="DS10" s="367"/>
      <c r="DT10" s="367"/>
      <c r="DU10" s="367"/>
      <c r="DV10" s="367"/>
      <c r="DW10" s="367"/>
      <c r="DX10" s="367"/>
      <c r="DY10" s="367"/>
      <c r="DZ10" s="367"/>
      <c r="EA10" s="367"/>
      <c r="EB10" s="367"/>
      <c r="EC10" s="599"/>
    </row>
    <row r="11" spans="2:143" ht="11.25" customHeight="1" x14ac:dyDescent="0.2">
      <c r="B11" s="593" t="s">
        <v>110</v>
      </c>
      <c r="C11" s="482"/>
      <c r="D11" s="482"/>
      <c r="E11" s="482"/>
      <c r="F11" s="482"/>
      <c r="G11" s="482"/>
      <c r="H11" s="482"/>
      <c r="I11" s="482"/>
      <c r="J11" s="482"/>
      <c r="K11" s="482"/>
      <c r="L11" s="482"/>
      <c r="M11" s="482"/>
      <c r="N11" s="482"/>
      <c r="O11" s="482"/>
      <c r="P11" s="482"/>
      <c r="Q11" s="594"/>
      <c r="R11" s="588">
        <v>1882921</v>
      </c>
      <c r="S11" s="367"/>
      <c r="T11" s="367"/>
      <c r="U11" s="367"/>
      <c r="V11" s="367"/>
      <c r="W11" s="367"/>
      <c r="X11" s="367"/>
      <c r="Y11" s="589"/>
      <c r="Z11" s="595">
        <v>5.2</v>
      </c>
      <c r="AA11" s="373"/>
      <c r="AB11" s="373"/>
      <c r="AC11" s="600"/>
      <c r="AD11" s="598">
        <v>1882921</v>
      </c>
      <c r="AE11" s="367"/>
      <c r="AF11" s="367"/>
      <c r="AG11" s="367"/>
      <c r="AH11" s="367"/>
      <c r="AI11" s="367"/>
      <c r="AJ11" s="367"/>
      <c r="AK11" s="589"/>
      <c r="AL11" s="595">
        <v>10.6</v>
      </c>
      <c r="AM11" s="373"/>
      <c r="AN11" s="373"/>
      <c r="AO11" s="596"/>
      <c r="AP11" s="593" t="s">
        <v>339</v>
      </c>
      <c r="AQ11" s="482"/>
      <c r="AR11" s="482"/>
      <c r="AS11" s="482"/>
      <c r="AT11" s="482"/>
      <c r="AU11" s="482"/>
      <c r="AV11" s="482"/>
      <c r="AW11" s="482"/>
      <c r="AX11" s="482"/>
      <c r="AY11" s="482"/>
      <c r="AZ11" s="482"/>
      <c r="BA11" s="482"/>
      <c r="BB11" s="482"/>
      <c r="BC11" s="482"/>
      <c r="BD11" s="482"/>
      <c r="BE11" s="482"/>
      <c r="BF11" s="594"/>
      <c r="BG11" s="588">
        <v>132868</v>
      </c>
      <c r="BH11" s="367"/>
      <c r="BI11" s="367"/>
      <c r="BJ11" s="367"/>
      <c r="BK11" s="367"/>
      <c r="BL11" s="367"/>
      <c r="BM11" s="367"/>
      <c r="BN11" s="589"/>
      <c r="BO11" s="590">
        <v>1</v>
      </c>
      <c r="BP11" s="590"/>
      <c r="BQ11" s="590"/>
      <c r="BR11" s="590"/>
      <c r="BS11" s="591">
        <v>18620</v>
      </c>
      <c r="BT11" s="591"/>
      <c r="BU11" s="591"/>
      <c r="BV11" s="591"/>
      <c r="BW11" s="591"/>
      <c r="BX11" s="591"/>
      <c r="BY11" s="591"/>
      <c r="BZ11" s="591"/>
      <c r="CA11" s="591"/>
      <c r="CB11" s="592"/>
      <c r="CD11" s="593" t="s">
        <v>342</v>
      </c>
      <c r="CE11" s="482"/>
      <c r="CF11" s="482"/>
      <c r="CG11" s="482"/>
      <c r="CH11" s="482"/>
      <c r="CI11" s="482"/>
      <c r="CJ11" s="482"/>
      <c r="CK11" s="482"/>
      <c r="CL11" s="482"/>
      <c r="CM11" s="482"/>
      <c r="CN11" s="482"/>
      <c r="CO11" s="482"/>
      <c r="CP11" s="482"/>
      <c r="CQ11" s="594"/>
      <c r="CR11" s="588">
        <v>36556</v>
      </c>
      <c r="CS11" s="367"/>
      <c r="CT11" s="367"/>
      <c r="CU11" s="367"/>
      <c r="CV11" s="367"/>
      <c r="CW11" s="367"/>
      <c r="CX11" s="367"/>
      <c r="CY11" s="589"/>
      <c r="CZ11" s="590">
        <v>0.1</v>
      </c>
      <c r="DA11" s="590"/>
      <c r="DB11" s="590"/>
      <c r="DC11" s="590"/>
      <c r="DD11" s="598">
        <v>8635</v>
      </c>
      <c r="DE11" s="367"/>
      <c r="DF11" s="367"/>
      <c r="DG11" s="367"/>
      <c r="DH11" s="367"/>
      <c r="DI11" s="367"/>
      <c r="DJ11" s="367"/>
      <c r="DK11" s="367"/>
      <c r="DL11" s="367"/>
      <c r="DM11" s="367"/>
      <c r="DN11" s="367"/>
      <c r="DO11" s="367"/>
      <c r="DP11" s="589"/>
      <c r="DQ11" s="598">
        <v>28725</v>
      </c>
      <c r="DR11" s="367"/>
      <c r="DS11" s="367"/>
      <c r="DT11" s="367"/>
      <c r="DU11" s="367"/>
      <c r="DV11" s="367"/>
      <c r="DW11" s="367"/>
      <c r="DX11" s="367"/>
      <c r="DY11" s="367"/>
      <c r="DZ11" s="367"/>
      <c r="EA11" s="367"/>
      <c r="EB11" s="367"/>
      <c r="EC11" s="599"/>
    </row>
    <row r="12" spans="2:143" ht="11.25" customHeight="1" x14ac:dyDescent="0.2">
      <c r="B12" s="593" t="s">
        <v>150</v>
      </c>
      <c r="C12" s="482"/>
      <c r="D12" s="482"/>
      <c r="E12" s="482"/>
      <c r="F12" s="482"/>
      <c r="G12" s="482"/>
      <c r="H12" s="482"/>
      <c r="I12" s="482"/>
      <c r="J12" s="482"/>
      <c r="K12" s="482"/>
      <c r="L12" s="482"/>
      <c r="M12" s="482"/>
      <c r="N12" s="482"/>
      <c r="O12" s="482"/>
      <c r="P12" s="482"/>
      <c r="Q12" s="594"/>
      <c r="R12" s="588" t="s">
        <v>199</v>
      </c>
      <c r="S12" s="367"/>
      <c r="T12" s="367"/>
      <c r="U12" s="367"/>
      <c r="V12" s="367"/>
      <c r="W12" s="367"/>
      <c r="X12" s="367"/>
      <c r="Y12" s="589"/>
      <c r="Z12" s="590" t="s">
        <v>199</v>
      </c>
      <c r="AA12" s="590"/>
      <c r="AB12" s="590"/>
      <c r="AC12" s="590"/>
      <c r="AD12" s="591" t="s">
        <v>199</v>
      </c>
      <c r="AE12" s="591"/>
      <c r="AF12" s="591"/>
      <c r="AG12" s="591"/>
      <c r="AH12" s="591"/>
      <c r="AI12" s="591"/>
      <c r="AJ12" s="591"/>
      <c r="AK12" s="591"/>
      <c r="AL12" s="595" t="s">
        <v>199</v>
      </c>
      <c r="AM12" s="373"/>
      <c r="AN12" s="373"/>
      <c r="AO12" s="596"/>
      <c r="AP12" s="593" t="s">
        <v>343</v>
      </c>
      <c r="AQ12" s="482"/>
      <c r="AR12" s="482"/>
      <c r="AS12" s="482"/>
      <c r="AT12" s="482"/>
      <c r="AU12" s="482"/>
      <c r="AV12" s="482"/>
      <c r="AW12" s="482"/>
      <c r="AX12" s="482"/>
      <c r="AY12" s="482"/>
      <c r="AZ12" s="482"/>
      <c r="BA12" s="482"/>
      <c r="BB12" s="482"/>
      <c r="BC12" s="482"/>
      <c r="BD12" s="482"/>
      <c r="BE12" s="482"/>
      <c r="BF12" s="594"/>
      <c r="BG12" s="588">
        <v>4421292</v>
      </c>
      <c r="BH12" s="367"/>
      <c r="BI12" s="367"/>
      <c r="BJ12" s="367"/>
      <c r="BK12" s="367"/>
      <c r="BL12" s="367"/>
      <c r="BM12" s="367"/>
      <c r="BN12" s="589"/>
      <c r="BO12" s="590">
        <v>33</v>
      </c>
      <c r="BP12" s="590"/>
      <c r="BQ12" s="590"/>
      <c r="BR12" s="590"/>
      <c r="BS12" s="591" t="s">
        <v>199</v>
      </c>
      <c r="BT12" s="591"/>
      <c r="BU12" s="591"/>
      <c r="BV12" s="591"/>
      <c r="BW12" s="591"/>
      <c r="BX12" s="591"/>
      <c r="BY12" s="591"/>
      <c r="BZ12" s="591"/>
      <c r="CA12" s="591"/>
      <c r="CB12" s="592"/>
      <c r="CD12" s="593" t="s">
        <v>96</v>
      </c>
      <c r="CE12" s="482"/>
      <c r="CF12" s="482"/>
      <c r="CG12" s="482"/>
      <c r="CH12" s="482"/>
      <c r="CI12" s="482"/>
      <c r="CJ12" s="482"/>
      <c r="CK12" s="482"/>
      <c r="CL12" s="482"/>
      <c r="CM12" s="482"/>
      <c r="CN12" s="482"/>
      <c r="CO12" s="482"/>
      <c r="CP12" s="482"/>
      <c r="CQ12" s="594"/>
      <c r="CR12" s="588">
        <v>186845</v>
      </c>
      <c r="CS12" s="367"/>
      <c r="CT12" s="367"/>
      <c r="CU12" s="367"/>
      <c r="CV12" s="367"/>
      <c r="CW12" s="367"/>
      <c r="CX12" s="367"/>
      <c r="CY12" s="589"/>
      <c r="CZ12" s="590">
        <v>0.5</v>
      </c>
      <c r="DA12" s="590"/>
      <c r="DB12" s="590"/>
      <c r="DC12" s="590"/>
      <c r="DD12" s="598" t="s">
        <v>199</v>
      </c>
      <c r="DE12" s="367"/>
      <c r="DF12" s="367"/>
      <c r="DG12" s="367"/>
      <c r="DH12" s="367"/>
      <c r="DI12" s="367"/>
      <c r="DJ12" s="367"/>
      <c r="DK12" s="367"/>
      <c r="DL12" s="367"/>
      <c r="DM12" s="367"/>
      <c r="DN12" s="367"/>
      <c r="DO12" s="367"/>
      <c r="DP12" s="589"/>
      <c r="DQ12" s="598">
        <v>185376</v>
      </c>
      <c r="DR12" s="367"/>
      <c r="DS12" s="367"/>
      <c r="DT12" s="367"/>
      <c r="DU12" s="367"/>
      <c r="DV12" s="367"/>
      <c r="DW12" s="367"/>
      <c r="DX12" s="367"/>
      <c r="DY12" s="367"/>
      <c r="DZ12" s="367"/>
      <c r="EA12" s="367"/>
      <c r="EB12" s="367"/>
      <c r="EC12" s="599"/>
    </row>
    <row r="13" spans="2:143" ht="11.25" customHeight="1" x14ac:dyDescent="0.2">
      <c r="B13" s="593" t="s">
        <v>344</v>
      </c>
      <c r="C13" s="482"/>
      <c r="D13" s="482"/>
      <c r="E13" s="482"/>
      <c r="F13" s="482"/>
      <c r="G13" s="482"/>
      <c r="H13" s="482"/>
      <c r="I13" s="482"/>
      <c r="J13" s="482"/>
      <c r="K13" s="482"/>
      <c r="L13" s="482"/>
      <c r="M13" s="482"/>
      <c r="N13" s="482"/>
      <c r="O13" s="482"/>
      <c r="P13" s="482"/>
      <c r="Q13" s="594"/>
      <c r="R13" s="588" t="s">
        <v>199</v>
      </c>
      <c r="S13" s="367"/>
      <c r="T13" s="367"/>
      <c r="U13" s="367"/>
      <c r="V13" s="367"/>
      <c r="W13" s="367"/>
      <c r="X13" s="367"/>
      <c r="Y13" s="589"/>
      <c r="Z13" s="590" t="s">
        <v>199</v>
      </c>
      <c r="AA13" s="590"/>
      <c r="AB13" s="590"/>
      <c r="AC13" s="590"/>
      <c r="AD13" s="591" t="s">
        <v>199</v>
      </c>
      <c r="AE13" s="591"/>
      <c r="AF13" s="591"/>
      <c r="AG13" s="591"/>
      <c r="AH13" s="591"/>
      <c r="AI13" s="591"/>
      <c r="AJ13" s="591"/>
      <c r="AK13" s="591"/>
      <c r="AL13" s="595" t="s">
        <v>199</v>
      </c>
      <c r="AM13" s="373"/>
      <c r="AN13" s="373"/>
      <c r="AO13" s="596"/>
      <c r="AP13" s="593" t="s">
        <v>346</v>
      </c>
      <c r="AQ13" s="482"/>
      <c r="AR13" s="482"/>
      <c r="AS13" s="482"/>
      <c r="AT13" s="482"/>
      <c r="AU13" s="482"/>
      <c r="AV13" s="482"/>
      <c r="AW13" s="482"/>
      <c r="AX13" s="482"/>
      <c r="AY13" s="482"/>
      <c r="AZ13" s="482"/>
      <c r="BA13" s="482"/>
      <c r="BB13" s="482"/>
      <c r="BC13" s="482"/>
      <c r="BD13" s="482"/>
      <c r="BE13" s="482"/>
      <c r="BF13" s="594"/>
      <c r="BG13" s="588">
        <v>4368887</v>
      </c>
      <c r="BH13" s="367"/>
      <c r="BI13" s="367"/>
      <c r="BJ13" s="367"/>
      <c r="BK13" s="367"/>
      <c r="BL13" s="367"/>
      <c r="BM13" s="367"/>
      <c r="BN13" s="589"/>
      <c r="BO13" s="590">
        <v>32.6</v>
      </c>
      <c r="BP13" s="590"/>
      <c r="BQ13" s="590"/>
      <c r="BR13" s="590"/>
      <c r="BS13" s="591" t="s">
        <v>199</v>
      </c>
      <c r="BT13" s="591"/>
      <c r="BU13" s="591"/>
      <c r="BV13" s="591"/>
      <c r="BW13" s="591"/>
      <c r="BX13" s="591"/>
      <c r="BY13" s="591"/>
      <c r="BZ13" s="591"/>
      <c r="CA13" s="591"/>
      <c r="CB13" s="592"/>
      <c r="CD13" s="593" t="s">
        <v>347</v>
      </c>
      <c r="CE13" s="482"/>
      <c r="CF13" s="482"/>
      <c r="CG13" s="482"/>
      <c r="CH13" s="482"/>
      <c r="CI13" s="482"/>
      <c r="CJ13" s="482"/>
      <c r="CK13" s="482"/>
      <c r="CL13" s="482"/>
      <c r="CM13" s="482"/>
      <c r="CN13" s="482"/>
      <c r="CO13" s="482"/>
      <c r="CP13" s="482"/>
      <c r="CQ13" s="594"/>
      <c r="CR13" s="588">
        <v>2491037</v>
      </c>
      <c r="CS13" s="367"/>
      <c r="CT13" s="367"/>
      <c r="CU13" s="367"/>
      <c r="CV13" s="367"/>
      <c r="CW13" s="367"/>
      <c r="CX13" s="367"/>
      <c r="CY13" s="589"/>
      <c r="CZ13" s="590">
        <v>7.2</v>
      </c>
      <c r="DA13" s="590"/>
      <c r="DB13" s="590"/>
      <c r="DC13" s="590"/>
      <c r="DD13" s="598">
        <v>854778</v>
      </c>
      <c r="DE13" s="367"/>
      <c r="DF13" s="367"/>
      <c r="DG13" s="367"/>
      <c r="DH13" s="367"/>
      <c r="DI13" s="367"/>
      <c r="DJ13" s="367"/>
      <c r="DK13" s="367"/>
      <c r="DL13" s="367"/>
      <c r="DM13" s="367"/>
      <c r="DN13" s="367"/>
      <c r="DO13" s="367"/>
      <c r="DP13" s="589"/>
      <c r="DQ13" s="598">
        <v>1669770</v>
      </c>
      <c r="DR13" s="367"/>
      <c r="DS13" s="367"/>
      <c r="DT13" s="367"/>
      <c r="DU13" s="367"/>
      <c r="DV13" s="367"/>
      <c r="DW13" s="367"/>
      <c r="DX13" s="367"/>
      <c r="DY13" s="367"/>
      <c r="DZ13" s="367"/>
      <c r="EA13" s="367"/>
      <c r="EB13" s="367"/>
      <c r="EC13" s="599"/>
    </row>
    <row r="14" spans="2:143" ht="11.25" customHeight="1" x14ac:dyDescent="0.2">
      <c r="B14" s="593" t="s">
        <v>349</v>
      </c>
      <c r="C14" s="482"/>
      <c r="D14" s="482"/>
      <c r="E14" s="482"/>
      <c r="F14" s="482"/>
      <c r="G14" s="482"/>
      <c r="H14" s="482"/>
      <c r="I14" s="482"/>
      <c r="J14" s="482"/>
      <c r="K14" s="482"/>
      <c r="L14" s="482"/>
      <c r="M14" s="482"/>
      <c r="N14" s="482"/>
      <c r="O14" s="482"/>
      <c r="P14" s="482"/>
      <c r="Q14" s="594"/>
      <c r="R14" s="588">
        <v>926</v>
      </c>
      <c r="S14" s="367"/>
      <c r="T14" s="367"/>
      <c r="U14" s="367"/>
      <c r="V14" s="367"/>
      <c r="W14" s="367"/>
      <c r="X14" s="367"/>
      <c r="Y14" s="589"/>
      <c r="Z14" s="590">
        <v>0</v>
      </c>
      <c r="AA14" s="590"/>
      <c r="AB14" s="590"/>
      <c r="AC14" s="590"/>
      <c r="AD14" s="591">
        <v>926</v>
      </c>
      <c r="AE14" s="591"/>
      <c r="AF14" s="591"/>
      <c r="AG14" s="591"/>
      <c r="AH14" s="591"/>
      <c r="AI14" s="591"/>
      <c r="AJ14" s="591"/>
      <c r="AK14" s="591"/>
      <c r="AL14" s="595">
        <v>0</v>
      </c>
      <c r="AM14" s="373"/>
      <c r="AN14" s="373"/>
      <c r="AO14" s="596"/>
      <c r="AP14" s="593" t="s">
        <v>215</v>
      </c>
      <c r="AQ14" s="482"/>
      <c r="AR14" s="482"/>
      <c r="AS14" s="482"/>
      <c r="AT14" s="482"/>
      <c r="AU14" s="482"/>
      <c r="AV14" s="482"/>
      <c r="AW14" s="482"/>
      <c r="AX14" s="482"/>
      <c r="AY14" s="482"/>
      <c r="AZ14" s="482"/>
      <c r="BA14" s="482"/>
      <c r="BB14" s="482"/>
      <c r="BC14" s="482"/>
      <c r="BD14" s="482"/>
      <c r="BE14" s="482"/>
      <c r="BF14" s="594"/>
      <c r="BG14" s="588">
        <v>53078</v>
      </c>
      <c r="BH14" s="367"/>
      <c r="BI14" s="367"/>
      <c r="BJ14" s="367"/>
      <c r="BK14" s="367"/>
      <c r="BL14" s="367"/>
      <c r="BM14" s="367"/>
      <c r="BN14" s="589"/>
      <c r="BO14" s="590">
        <v>0.4</v>
      </c>
      <c r="BP14" s="590"/>
      <c r="BQ14" s="590"/>
      <c r="BR14" s="590"/>
      <c r="BS14" s="591" t="s">
        <v>199</v>
      </c>
      <c r="BT14" s="591"/>
      <c r="BU14" s="591"/>
      <c r="BV14" s="591"/>
      <c r="BW14" s="591"/>
      <c r="BX14" s="591"/>
      <c r="BY14" s="591"/>
      <c r="BZ14" s="591"/>
      <c r="CA14" s="591"/>
      <c r="CB14" s="592"/>
      <c r="CD14" s="593" t="s">
        <v>70</v>
      </c>
      <c r="CE14" s="482"/>
      <c r="CF14" s="482"/>
      <c r="CG14" s="482"/>
      <c r="CH14" s="482"/>
      <c r="CI14" s="482"/>
      <c r="CJ14" s="482"/>
      <c r="CK14" s="482"/>
      <c r="CL14" s="482"/>
      <c r="CM14" s="482"/>
      <c r="CN14" s="482"/>
      <c r="CO14" s="482"/>
      <c r="CP14" s="482"/>
      <c r="CQ14" s="594"/>
      <c r="CR14" s="588">
        <v>1194203</v>
      </c>
      <c r="CS14" s="367"/>
      <c r="CT14" s="367"/>
      <c r="CU14" s="367"/>
      <c r="CV14" s="367"/>
      <c r="CW14" s="367"/>
      <c r="CX14" s="367"/>
      <c r="CY14" s="589"/>
      <c r="CZ14" s="590">
        <v>3.5</v>
      </c>
      <c r="DA14" s="590"/>
      <c r="DB14" s="590"/>
      <c r="DC14" s="590"/>
      <c r="DD14" s="598">
        <v>2580</v>
      </c>
      <c r="DE14" s="367"/>
      <c r="DF14" s="367"/>
      <c r="DG14" s="367"/>
      <c r="DH14" s="367"/>
      <c r="DI14" s="367"/>
      <c r="DJ14" s="367"/>
      <c r="DK14" s="367"/>
      <c r="DL14" s="367"/>
      <c r="DM14" s="367"/>
      <c r="DN14" s="367"/>
      <c r="DO14" s="367"/>
      <c r="DP14" s="589"/>
      <c r="DQ14" s="598">
        <v>1044137</v>
      </c>
      <c r="DR14" s="367"/>
      <c r="DS14" s="367"/>
      <c r="DT14" s="367"/>
      <c r="DU14" s="367"/>
      <c r="DV14" s="367"/>
      <c r="DW14" s="367"/>
      <c r="DX14" s="367"/>
      <c r="DY14" s="367"/>
      <c r="DZ14" s="367"/>
      <c r="EA14" s="367"/>
      <c r="EB14" s="367"/>
      <c r="EC14" s="599"/>
    </row>
    <row r="15" spans="2:143" ht="11.25" customHeight="1" x14ac:dyDescent="0.2">
      <c r="B15" s="593" t="s">
        <v>318</v>
      </c>
      <c r="C15" s="482"/>
      <c r="D15" s="482"/>
      <c r="E15" s="482"/>
      <c r="F15" s="482"/>
      <c r="G15" s="482"/>
      <c r="H15" s="482"/>
      <c r="I15" s="482"/>
      <c r="J15" s="482"/>
      <c r="K15" s="482"/>
      <c r="L15" s="482"/>
      <c r="M15" s="482"/>
      <c r="N15" s="482"/>
      <c r="O15" s="482"/>
      <c r="P15" s="482"/>
      <c r="Q15" s="594"/>
      <c r="R15" s="588" t="s">
        <v>199</v>
      </c>
      <c r="S15" s="367"/>
      <c r="T15" s="367"/>
      <c r="U15" s="367"/>
      <c r="V15" s="367"/>
      <c r="W15" s="367"/>
      <c r="X15" s="367"/>
      <c r="Y15" s="589"/>
      <c r="Z15" s="590" t="s">
        <v>199</v>
      </c>
      <c r="AA15" s="590"/>
      <c r="AB15" s="590"/>
      <c r="AC15" s="590"/>
      <c r="AD15" s="591" t="s">
        <v>199</v>
      </c>
      <c r="AE15" s="591"/>
      <c r="AF15" s="591"/>
      <c r="AG15" s="591"/>
      <c r="AH15" s="591"/>
      <c r="AI15" s="591"/>
      <c r="AJ15" s="591"/>
      <c r="AK15" s="591"/>
      <c r="AL15" s="595" t="s">
        <v>199</v>
      </c>
      <c r="AM15" s="373"/>
      <c r="AN15" s="373"/>
      <c r="AO15" s="596"/>
      <c r="AP15" s="593" t="s">
        <v>350</v>
      </c>
      <c r="AQ15" s="482"/>
      <c r="AR15" s="482"/>
      <c r="AS15" s="482"/>
      <c r="AT15" s="482"/>
      <c r="AU15" s="482"/>
      <c r="AV15" s="482"/>
      <c r="AW15" s="482"/>
      <c r="AX15" s="482"/>
      <c r="AY15" s="482"/>
      <c r="AZ15" s="482"/>
      <c r="BA15" s="482"/>
      <c r="BB15" s="482"/>
      <c r="BC15" s="482"/>
      <c r="BD15" s="482"/>
      <c r="BE15" s="482"/>
      <c r="BF15" s="594"/>
      <c r="BG15" s="588">
        <v>389200</v>
      </c>
      <c r="BH15" s="367"/>
      <c r="BI15" s="367"/>
      <c r="BJ15" s="367"/>
      <c r="BK15" s="367"/>
      <c r="BL15" s="367"/>
      <c r="BM15" s="367"/>
      <c r="BN15" s="589"/>
      <c r="BO15" s="590">
        <v>2.9</v>
      </c>
      <c r="BP15" s="590"/>
      <c r="BQ15" s="590"/>
      <c r="BR15" s="590"/>
      <c r="BS15" s="591" t="s">
        <v>199</v>
      </c>
      <c r="BT15" s="591"/>
      <c r="BU15" s="591"/>
      <c r="BV15" s="591"/>
      <c r="BW15" s="591"/>
      <c r="BX15" s="591"/>
      <c r="BY15" s="591"/>
      <c r="BZ15" s="591"/>
      <c r="CA15" s="591"/>
      <c r="CB15" s="592"/>
      <c r="CD15" s="593" t="s">
        <v>352</v>
      </c>
      <c r="CE15" s="482"/>
      <c r="CF15" s="482"/>
      <c r="CG15" s="482"/>
      <c r="CH15" s="482"/>
      <c r="CI15" s="482"/>
      <c r="CJ15" s="482"/>
      <c r="CK15" s="482"/>
      <c r="CL15" s="482"/>
      <c r="CM15" s="482"/>
      <c r="CN15" s="482"/>
      <c r="CO15" s="482"/>
      <c r="CP15" s="482"/>
      <c r="CQ15" s="594"/>
      <c r="CR15" s="588">
        <v>4084527</v>
      </c>
      <c r="CS15" s="367"/>
      <c r="CT15" s="367"/>
      <c r="CU15" s="367"/>
      <c r="CV15" s="367"/>
      <c r="CW15" s="367"/>
      <c r="CX15" s="367"/>
      <c r="CY15" s="589"/>
      <c r="CZ15" s="590">
        <v>11.9</v>
      </c>
      <c r="DA15" s="590"/>
      <c r="DB15" s="590"/>
      <c r="DC15" s="590"/>
      <c r="DD15" s="598">
        <v>933797</v>
      </c>
      <c r="DE15" s="367"/>
      <c r="DF15" s="367"/>
      <c r="DG15" s="367"/>
      <c r="DH15" s="367"/>
      <c r="DI15" s="367"/>
      <c r="DJ15" s="367"/>
      <c r="DK15" s="367"/>
      <c r="DL15" s="367"/>
      <c r="DM15" s="367"/>
      <c r="DN15" s="367"/>
      <c r="DO15" s="367"/>
      <c r="DP15" s="589"/>
      <c r="DQ15" s="598">
        <v>2683346</v>
      </c>
      <c r="DR15" s="367"/>
      <c r="DS15" s="367"/>
      <c r="DT15" s="367"/>
      <c r="DU15" s="367"/>
      <c r="DV15" s="367"/>
      <c r="DW15" s="367"/>
      <c r="DX15" s="367"/>
      <c r="DY15" s="367"/>
      <c r="DZ15" s="367"/>
      <c r="EA15" s="367"/>
      <c r="EB15" s="367"/>
      <c r="EC15" s="599"/>
    </row>
    <row r="16" spans="2:143" ht="11.25" customHeight="1" x14ac:dyDescent="0.2">
      <c r="B16" s="593" t="s">
        <v>353</v>
      </c>
      <c r="C16" s="482"/>
      <c r="D16" s="482"/>
      <c r="E16" s="482"/>
      <c r="F16" s="482"/>
      <c r="G16" s="482"/>
      <c r="H16" s="482"/>
      <c r="I16" s="482"/>
      <c r="J16" s="482"/>
      <c r="K16" s="482"/>
      <c r="L16" s="482"/>
      <c r="M16" s="482"/>
      <c r="N16" s="482"/>
      <c r="O16" s="482"/>
      <c r="P16" s="482"/>
      <c r="Q16" s="594"/>
      <c r="R16" s="588">
        <v>34662</v>
      </c>
      <c r="S16" s="367"/>
      <c r="T16" s="367"/>
      <c r="U16" s="367"/>
      <c r="V16" s="367"/>
      <c r="W16" s="367"/>
      <c r="X16" s="367"/>
      <c r="Y16" s="589"/>
      <c r="Z16" s="590">
        <v>0.1</v>
      </c>
      <c r="AA16" s="590"/>
      <c r="AB16" s="590"/>
      <c r="AC16" s="590"/>
      <c r="AD16" s="591">
        <v>34662</v>
      </c>
      <c r="AE16" s="591"/>
      <c r="AF16" s="591"/>
      <c r="AG16" s="591"/>
      <c r="AH16" s="591"/>
      <c r="AI16" s="591"/>
      <c r="AJ16" s="591"/>
      <c r="AK16" s="591"/>
      <c r="AL16" s="595">
        <v>0.2</v>
      </c>
      <c r="AM16" s="373"/>
      <c r="AN16" s="373"/>
      <c r="AO16" s="596"/>
      <c r="AP16" s="593" t="s">
        <v>354</v>
      </c>
      <c r="AQ16" s="482"/>
      <c r="AR16" s="482"/>
      <c r="AS16" s="482"/>
      <c r="AT16" s="482"/>
      <c r="AU16" s="482"/>
      <c r="AV16" s="482"/>
      <c r="AW16" s="482"/>
      <c r="AX16" s="482"/>
      <c r="AY16" s="482"/>
      <c r="AZ16" s="482"/>
      <c r="BA16" s="482"/>
      <c r="BB16" s="482"/>
      <c r="BC16" s="482"/>
      <c r="BD16" s="482"/>
      <c r="BE16" s="482"/>
      <c r="BF16" s="594"/>
      <c r="BG16" s="588" t="s">
        <v>199</v>
      </c>
      <c r="BH16" s="367"/>
      <c r="BI16" s="367"/>
      <c r="BJ16" s="367"/>
      <c r="BK16" s="367"/>
      <c r="BL16" s="367"/>
      <c r="BM16" s="367"/>
      <c r="BN16" s="589"/>
      <c r="BO16" s="590" t="s">
        <v>199</v>
      </c>
      <c r="BP16" s="590"/>
      <c r="BQ16" s="590"/>
      <c r="BR16" s="590"/>
      <c r="BS16" s="591" t="s">
        <v>199</v>
      </c>
      <c r="BT16" s="591"/>
      <c r="BU16" s="591"/>
      <c r="BV16" s="591"/>
      <c r="BW16" s="591"/>
      <c r="BX16" s="591"/>
      <c r="BY16" s="591"/>
      <c r="BZ16" s="591"/>
      <c r="CA16" s="591"/>
      <c r="CB16" s="592"/>
      <c r="CD16" s="593" t="s">
        <v>355</v>
      </c>
      <c r="CE16" s="482"/>
      <c r="CF16" s="482"/>
      <c r="CG16" s="482"/>
      <c r="CH16" s="482"/>
      <c r="CI16" s="482"/>
      <c r="CJ16" s="482"/>
      <c r="CK16" s="482"/>
      <c r="CL16" s="482"/>
      <c r="CM16" s="482"/>
      <c r="CN16" s="482"/>
      <c r="CO16" s="482"/>
      <c r="CP16" s="482"/>
      <c r="CQ16" s="594"/>
      <c r="CR16" s="588" t="s">
        <v>199</v>
      </c>
      <c r="CS16" s="367"/>
      <c r="CT16" s="367"/>
      <c r="CU16" s="367"/>
      <c r="CV16" s="367"/>
      <c r="CW16" s="367"/>
      <c r="CX16" s="367"/>
      <c r="CY16" s="589"/>
      <c r="CZ16" s="590" t="s">
        <v>199</v>
      </c>
      <c r="DA16" s="590"/>
      <c r="DB16" s="590"/>
      <c r="DC16" s="590"/>
      <c r="DD16" s="598" t="s">
        <v>199</v>
      </c>
      <c r="DE16" s="367"/>
      <c r="DF16" s="367"/>
      <c r="DG16" s="367"/>
      <c r="DH16" s="367"/>
      <c r="DI16" s="367"/>
      <c r="DJ16" s="367"/>
      <c r="DK16" s="367"/>
      <c r="DL16" s="367"/>
      <c r="DM16" s="367"/>
      <c r="DN16" s="367"/>
      <c r="DO16" s="367"/>
      <c r="DP16" s="589"/>
      <c r="DQ16" s="598" t="s">
        <v>199</v>
      </c>
      <c r="DR16" s="367"/>
      <c r="DS16" s="367"/>
      <c r="DT16" s="367"/>
      <c r="DU16" s="367"/>
      <c r="DV16" s="367"/>
      <c r="DW16" s="367"/>
      <c r="DX16" s="367"/>
      <c r="DY16" s="367"/>
      <c r="DZ16" s="367"/>
      <c r="EA16" s="367"/>
      <c r="EB16" s="367"/>
      <c r="EC16" s="599"/>
    </row>
    <row r="17" spans="2:133" ht="11.25" customHeight="1" x14ac:dyDescent="0.2">
      <c r="B17" s="593" t="s">
        <v>356</v>
      </c>
      <c r="C17" s="482"/>
      <c r="D17" s="482"/>
      <c r="E17" s="482"/>
      <c r="F17" s="482"/>
      <c r="G17" s="482"/>
      <c r="H17" s="482"/>
      <c r="I17" s="482"/>
      <c r="J17" s="482"/>
      <c r="K17" s="482"/>
      <c r="L17" s="482"/>
      <c r="M17" s="482"/>
      <c r="N17" s="482"/>
      <c r="O17" s="482"/>
      <c r="P17" s="482"/>
      <c r="Q17" s="594"/>
      <c r="R17" s="588">
        <v>188318</v>
      </c>
      <c r="S17" s="367"/>
      <c r="T17" s="367"/>
      <c r="U17" s="367"/>
      <c r="V17" s="367"/>
      <c r="W17" s="367"/>
      <c r="X17" s="367"/>
      <c r="Y17" s="589"/>
      <c r="Z17" s="590">
        <v>0.5</v>
      </c>
      <c r="AA17" s="590"/>
      <c r="AB17" s="590"/>
      <c r="AC17" s="590"/>
      <c r="AD17" s="591">
        <v>188318</v>
      </c>
      <c r="AE17" s="591"/>
      <c r="AF17" s="591"/>
      <c r="AG17" s="591"/>
      <c r="AH17" s="591"/>
      <c r="AI17" s="591"/>
      <c r="AJ17" s="591"/>
      <c r="AK17" s="591"/>
      <c r="AL17" s="595">
        <v>1.1000000000000001</v>
      </c>
      <c r="AM17" s="373"/>
      <c r="AN17" s="373"/>
      <c r="AO17" s="596"/>
      <c r="AP17" s="593" t="s">
        <v>357</v>
      </c>
      <c r="AQ17" s="482"/>
      <c r="AR17" s="482"/>
      <c r="AS17" s="482"/>
      <c r="AT17" s="482"/>
      <c r="AU17" s="482"/>
      <c r="AV17" s="482"/>
      <c r="AW17" s="482"/>
      <c r="AX17" s="482"/>
      <c r="AY17" s="482"/>
      <c r="AZ17" s="482"/>
      <c r="BA17" s="482"/>
      <c r="BB17" s="482"/>
      <c r="BC17" s="482"/>
      <c r="BD17" s="482"/>
      <c r="BE17" s="482"/>
      <c r="BF17" s="594"/>
      <c r="BG17" s="588" t="s">
        <v>199</v>
      </c>
      <c r="BH17" s="367"/>
      <c r="BI17" s="367"/>
      <c r="BJ17" s="367"/>
      <c r="BK17" s="367"/>
      <c r="BL17" s="367"/>
      <c r="BM17" s="367"/>
      <c r="BN17" s="589"/>
      <c r="BO17" s="590" t="s">
        <v>199</v>
      </c>
      <c r="BP17" s="590"/>
      <c r="BQ17" s="590"/>
      <c r="BR17" s="590"/>
      <c r="BS17" s="591" t="s">
        <v>199</v>
      </c>
      <c r="BT17" s="591"/>
      <c r="BU17" s="591"/>
      <c r="BV17" s="591"/>
      <c r="BW17" s="591"/>
      <c r="BX17" s="591"/>
      <c r="BY17" s="591"/>
      <c r="BZ17" s="591"/>
      <c r="CA17" s="591"/>
      <c r="CB17" s="592"/>
      <c r="CD17" s="593" t="s">
        <v>359</v>
      </c>
      <c r="CE17" s="482"/>
      <c r="CF17" s="482"/>
      <c r="CG17" s="482"/>
      <c r="CH17" s="482"/>
      <c r="CI17" s="482"/>
      <c r="CJ17" s="482"/>
      <c r="CK17" s="482"/>
      <c r="CL17" s="482"/>
      <c r="CM17" s="482"/>
      <c r="CN17" s="482"/>
      <c r="CO17" s="482"/>
      <c r="CP17" s="482"/>
      <c r="CQ17" s="594"/>
      <c r="CR17" s="588">
        <v>1555406</v>
      </c>
      <c r="CS17" s="367"/>
      <c r="CT17" s="367"/>
      <c r="CU17" s="367"/>
      <c r="CV17" s="367"/>
      <c r="CW17" s="367"/>
      <c r="CX17" s="367"/>
      <c r="CY17" s="589"/>
      <c r="CZ17" s="590">
        <v>4.5</v>
      </c>
      <c r="DA17" s="590"/>
      <c r="DB17" s="590"/>
      <c r="DC17" s="590"/>
      <c r="DD17" s="598" t="s">
        <v>199</v>
      </c>
      <c r="DE17" s="367"/>
      <c r="DF17" s="367"/>
      <c r="DG17" s="367"/>
      <c r="DH17" s="367"/>
      <c r="DI17" s="367"/>
      <c r="DJ17" s="367"/>
      <c r="DK17" s="367"/>
      <c r="DL17" s="367"/>
      <c r="DM17" s="367"/>
      <c r="DN17" s="367"/>
      <c r="DO17" s="367"/>
      <c r="DP17" s="589"/>
      <c r="DQ17" s="598">
        <v>1555406</v>
      </c>
      <c r="DR17" s="367"/>
      <c r="DS17" s="367"/>
      <c r="DT17" s="367"/>
      <c r="DU17" s="367"/>
      <c r="DV17" s="367"/>
      <c r="DW17" s="367"/>
      <c r="DX17" s="367"/>
      <c r="DY17" s="367"/>
      <c r="DZ17" s="367"/>
      <c r="EA17" s="367"/>
      <c r="EB17" s="367"/>
      <c r="EC17" s="599"/>
    </row>
    <row r="18" spans="2:133" ht="11.25" customHeight="1" x14ac:dyDescent="0.2">
      <c r="B18" s="593" t="s">
        <v>360</v>
      </c>
      <c r="C18" s="482"/>
      <c r="D18" s="482"/>
      <c r="E18" s="482"/>
      <c r="F18" s="482"/>
      <c r="G18" s="482"/>
      <c r="H18" s="482"/>
      <c r="I18" s="482"/>
      <c r="J18" s="482"/>
      <c r="K18" s="482"/>
      <c r="L18" s="482"/>
      <c r="M18" s="482"/>
      <c r="N18" s="482"/>
      <c r="O18" s="482"/>
      <c r="P18" s="482"/>
      <c r="Q18" s="594"/>
      <c r="R18" s="588">
        <v>76433</v>
      </c>
      <c r="S18" s="367"/>
      <c r="T18" s="367"/>
      <c r="U18" s="367"/>
      <c r="V18" s="367"/>
      <c r="W18" s="367"/>
      <c r="X18" s="367"/>
      <c r="Y18" s="589"/>
      <c r="Z18" s="590">
        <v>0.2</v>
      </c>
      <c r="AA18" s="590"/>
      <c r="AB18" s="590"/>
      <c r="AC18" s="590"/>
      <c r="AD18" s="591">
        <v>76433</v>
      </c>
      <c r="AE18" s="591"/>
      <c r="AF18" s="591"/>
      <c r="AG18" s="591"/>
      <c r="AH18" s="591"/>
      <c r="AI18" s="591"/>
      <c r="AJ18" s="591"/>
      <c r="AK18" s="591"/>
      <c r="AL18" s="595">
        <v>0.4</v>
      </c>
      <c r="AM18" s="373"/>
      <c r="AN18" s="373"/>
      <c r="AO18" s="596"/>
      <c r="AP18" s="593" t="s">
        <v>107</v>
      </c>
      <c r="AQ18" s="482"/>
      <c r="AR18" s="482"/>
      <c r="AS18" s="482"/>
      <c r="AT18" s="482"/>
      <c r="AU18" s="482"/>
      <c r="AV18" s="482"/>
      <c r="AW18" s="482"/>
      <c r="AX18" s="482"/>
      <c r="AY18" s="482"/>
      <c r="AZ18" s="482"/>
      <c r="BA18" s="482"/>
      <c r="BB18" s="482"/>
      <c r="BC18" s="482"/>
      <c r="BD18" s="482"/>
      <c r="BE18" s="482"/>
      <c r="BF18" s="594"/>
      <c r="BG18" s="588" t="s">
        <v>199</v>
      </c>
      <c r="BH18" s="367"/>
      <c r="BI18" s="367"/>
      <c r="BJ18" s="367"/>
      <c r="BK18" s="367"/>
      <c r="BL18" s="367"/>
      <c r="BM18" s="367"/>
      <c r="BN18" s="589"/>
      <c r="BO18" s="590" t="s">
        <v>199</v>
      </c>
      <c r="BP18" s="590"/>
      <c r="BQ18" s="590"/>
      <c r="BR18" s="590"/>
      <c r="BS18" s="591" t="s">
        <v>199</v>
      </c>
      <c r="BT18" s="591"/>
      <c r="BU18" s="591"/>
      <c r="BV18" s="591"/>
      <c r="BW18" s="591"/>
      <c r="BX18" s="591"/>
      <c r="BY18" s="591"/>
      <c r="BZ18" s="591"/>
      <c r="CA18" s="591"/>
      <c r="CB18" s="592"/>
      <c r="CD18" s="593" t="s">
        <v>361</v>
      </c>
      <c r="CE18" s="482"/>
      <c r="CF18" s="482"/>
      <c r="CG18" s="482"/>
      <c r="CH18" s="482"/>
      <c r="CI18" s="482"/>
      <c r="CJ18" s="482"/>
      <c r="CK18" s="482"/>
      <c r="CL18" s="482"/>
      <c r="CM18" s="482"/>
      <c r="CN18" s="482"/>
      <c r="CO18" s="482"/>
      <c r="CP18" s="482"/>
      <c r="CQ18" s="594"/>
      <c r="CR18" s="588" t="s">
        <v>199</v>
      </c>
      <c r="CS18" s="367"/>
      <c r="CT18" s="367"/>
      <c r="CU18" s="367"/>
      <c r="CV18" s="367"/>
      <c r="CW18" s="367"/>
      <c r="CX18" s="367"/>
      <c r="CY18" s="589"/>
      <c r="CZ18" s="590" t="s">
        <v>199</v>
      </c>
      <c r="DA18" s="590"/>
      <c r="DB18" s="590"/>
      <c r="DC18" s="590"/>
      <c r="DD18" s="598" t="s">
        <v>199</v>
      </c>
      <c r="DE18" s="367"/>
      <c r="DF18" s="367"/>
      <c r="DG18" s="367"/>
      <c r="DH18" s="367"/>
      <c r="DI18" s="367"/>
      <c r="DJ18" s="367"/>
      <c r="DK18" s="367"/>
      <c r="DL18" s="367"/>
      <c r="DM18" s="367"/>
      <c r="DN18" s="367"/>
      <c r="DO18" s="367"/>
      <c r="DP18" s="589"/>
      <c r="DQ18" s="598" t="s">
        <v>199</v>
      </c>
      <c r="DR18" s="367"/>
      <c r="DS18" s="367"/>
      <c r="DT18" s="367"/>
      <c r="DU18" s="367"/>
      <c r="DV18" s="367"/>
      <c r="DW18" s="367"/>
      <c r="DX18" s="367"/>
      <c r="DY18" s="367"/>
      <c r="DZ18" s="367"/>
      <c r="EA18" s="367"/>
      <c r="EB18" s="367"/>
      <c r="EC18" s="599"/>
    </row>
    <row r="19" spans="2:133" ht="11.25" customHeight="1" x14ac:dyDescent="0.2">
      <c r="B19" s="593" t="s">
        <v>363</v>
      </c>
      <c r="C19" s="482"/>
      <c r="D19" s="482"/>
      <c r="E19" s="482"/>
      <c r="F19" s="482"/>
      <c r="G19" s="482"/>
      <c r="H19" s="482"/>
      <c r="I19" s="482"/>
      <c r="J19" s="482"/>
      <c r="K19" s="482"/>
      <c r="L19" s="482"/>
      <c r="M19" s="482"/>
      <c r="N19" s="482"/>
      <c r="O19" s="482"/>
      <c r="P19" s="482"/>
      <c r="Q19" s="594"/>
      <c r="R19" s="588">
        <v>76405</v>
      </c>
      <c r="S19" s="367"/>
      <c r="T19" s="367"/>
      <c r="U19" s="367"/>
      <c r="V19" s="367"/>
      <c r="W19" s="367"/>
      <c r="X19" s="367"/>
      <c r="Y19" s="589"/>
      <c r="Z19" s="590">
        <v>0.2</v>
      </c>
      <c r="AA19" s="590"/>
      <c r="AB19" s="590"/>
      <c r="AC19" s="590"/>
      <c r="AD19" s="591">
        <v>76405</v>
      </c>
      <c r="AE19" s="591"/>
      <c r="AF19" s="591"/>
      <c r="AG19" s="591"/>
      <c r="AH19" s="591"/>
      <c r="AI19" s="591"/>
      <c r="AJ19" s="591"/>
      <c r="AK19" s="591"/>
      <c r="AL19" s="595">
        <v>0.4</v>
      </c>
      <c r="AM19" s="373"/>
      <c r="AN19" s="373"/>
      <c r="AO19" s="596"/>
      <c r="AP19" s="593" t="s">
        <v>248</v>
      </c>
      <c r="AQ19" s="482"/>
      <c r="AR19" s="482"/>
      <c r="AS19" s="482"/>
      <c r="AT19" s="482"/>
      <c r="AU19" s="482"/>
      <c r="AV19" s="482"/>
      <c r="AW19" s="482"/>
      <c r="AX19" s="482"/>
      <c r="AY19" s="482"/>
      <c r="AZ19" s="482"/>
      <c r="BA19" s="482"/>
      <c r="BB19" s="482"/>
      <c r="BC19" s="482"/>
      <c r="BD19" s="482"/>
      <c r="BE19" s="482"/>
      <c r="BF19" s="594"/>
      <c r="BG19" s="588">
        <v>1010484</v>
      </c>
      <c r="BH19" s="367"/>
      <c r="BI19" s="367"/>
      <c r="BJ19" s="367"/>
      <c r="BK19" s="367"/>
      <c r="BL19" s="367"/>
      <c r="BM19" s="367"/>
      <c r="BN19" s="589"/>
      <c r="BO19" s="590">
        <v>7.5</v>
      </c>
      <c r="BP19" s="590"/>
      <c r="BQ19" s="590"/>
      <c r="BR19" s="590"/>
      <c r="BS19" s="591" t="s">
        <v>199</v>
      </c>
      <c r="BT19" s="591"/>
      <c r="BU19" s="591"/>
      <c r="BV19" s="591"/>
      <c r="BW19" s="591"/>
      <c r="BX19" s="591"/>
      <c r="BY19" s="591"/>
      <c r="BZ19" s="591"/>
      <c r="CA19" s="591"/>
      <c r="CB19" s="592"/>
      <c r="CD19" s="593" t="s">
        <v>364</v>
      </c>
      <c r="CE19" s="482"/>
      <c r="CF19" s="482"/>
      <c r="CG19" s="482"/>
      <c r="CH19" s="482"/>
      <c r="CI19" s="482"/>
      <c r="CJ19" s="482"/>
      <c r="CK19" s="482"/>
      <c r="CL19" s="482"/>
      <c r="CM19" s="482"/>
      <c r="CN19" s="482"/>
      <c r="CO19" s="482"/>
      <c r="CP19" s="482"/>
      <c r="CQ19" s="594"/>
      <c r="CR19" s="588" t="s">
        <v>199</v>
      </c>
      <c r="CS19" s="367"/>
      <c r="CT19" s="367"/>
      <c r="CU19" s="367"/>
      <c r="CV19" s="367"/>
      <c r="CW19" s="367"/>
      <c r="CX19" s="367"/>
      <c r="CY19" s="589"/>
      <c r="CZ19" s="590" t="s">
        <v>199</v>
      </c>
      <c r="DA19" s="590"/>
      <c r="DB19" s="590"/>
      <c r="DC19" s="590"/>
      <c r="DD19" s="598" t="s">
        <v>199</v>
      </c>
      <c r="DE19" s="367"/>
      <c r="DF19" s="367"/>
      <c r="DG19" s="367"/>
      <c r="DH19" s="367"/>
      <c r="DI19" s="367"/>
      <c r="DJ19" s="367"/>
      <c r="DK19" s="367"/>
      <c r="DL19" s="367"/>
      <c r="DM19" s="367"/>
      <c r="DN19" s="367"/>
      <c r="DO19" s="367"/>
      <c r="DP19" s="589"/>
      <c r="DQ19" s="598" t="s">
        <v>199</v>
      </c>
      <c r="DR19" s="367"/>
      <c r="DS19" s="367"/>
      <c r="DT19" s="367"/>
      <c r="DU19" s="367"/>
      <c r="DV19" s="367"/>
      <c r="DW19" s="367"/>
      <c r="DX19" s="367"/>
      <c r="DY19" s="367"/>
      <c r="DZ19" s="367"/>
      <c r="EA19" s="367"/>
      <c r="EB19" s="367"/>
      <c r="EC19" s="599"/>
    </row>
    <row r="20" spans="2:133" ht="11.25" customHeight="1" x14ac:dyDescent="0.2">
      <c r="B20" s="601" t="s">
        <v>365</v>
      </c>
      <c r="C20" s="602"/>
      <c r="D20" s="602"/>
      <c r="E20" s="602"/>
      <c r="F20" s="602"/>
      <c r="G20" s="602"/>
      <c r="H20" s="602"/>
      <c r="I20" s="602"/>
      <c r="J20" s="602"/>
      <c r="K20" s="602"/>
      <c r="L20" s="602"/>
      <c r="M20" s="602"/>
      <c r="N20" s="602"/>
      <c r="O20" s="602"/>
      <c r="P20" s="602"/>
      <c r="Q20" s="603"/>
      <c r="R20" s="588">
        <v>28</v>
      </c>
      <c r="S20" s="367"/>
      <c r="T20" s="367"/>
      <c r="U20" s="367"/>
      <c r="V20" s="367"/>
      <c r="W20" s="367"/>
      <c r="X20" s="367"/>
      <c r="Y20" s="589"/>
      <c r="Z20" s="590">
        <v>0</v>
      </c>
      <c r="AA20" s="590"/>
      <c r="AB20" s="590"/>
      <c r="AC20" s="590"/>
      <c r="AD20" s="591">
        <v>28</v>
      </c>
      <c r="AE20" s="591"/>
      <c r="AF20" s="591"/>
      <c r="AG20" s="591"/>
      <c r="AH20" s="591"/>
      <c r="AI20" s="591"/>
      <c r="AJ20" s="591"/>
      <c r="AK20" s="591"/>
      <c r="AL20" s="595">
        <v>0</v>
      </c>
      <c r="AM20" s="373"/>
      <c r="AN20" s="373"/>
      <c r="AO20" s="596"/>
      <c r="AP20" s="593" t="s">
        <v>366</v>
      </c>
      <c r="AQ20" s="482"/>
      <c r="AR20" s="482"/>
      <c r="AS20" s="482"/>
      <c r="AT20" s="482"/>
      <c r="AU20" s="482"/>
      <c r="AV20" s="482"/>
      <c r="AW20" s="482"/>
      <c r="AX20" s="482"/>
      <c r="AY20" s="482"/>
      <c r="AZ20" s="482"/>
      <c r="BA20" s="482"/>
      <c r="BB20" s="482"/>
      <c r="BC20" s="482"/>
      <c r="BD20" s="482"/>
      <c r="BE20" s="482"/>
      <c r="BF20" s="594"/>
      <c r="BG20" s="588">
        <v>1010484</v>
      </c>
      <c r="BH20" s="367"/>
      <c r="BI20" s="367"/>
      <c r="BJ20" s="367"/>
      <c r="BK20" s="367"/>
      <c r="BL20" s="367"/>
      <c r="BM20" s="367"/>
      <c r="BN20" s="589"/>
      <c r="BO20" s="590">
        <v>7.5</v>
      </c>
      <c r="BP20" s="590"/>
      <c r="BQ20" s="590"/>
      <c r="BR20" s="590"/>
      <c r="BS20" s="591" t="s">
        <v>199</v>
      </c>
      <c r="BT20" s="591"/>
      <c r="BU20" s="591"/>
      <c r="BV20" s="591"/>
      <c r="BW20" s="591"/>
      <c r="BX20" s="591"/>
      <c r="BY20" s="591"/>
      <c r="BZ20" s="591"/>
      <c r="CA20" s="591"/>
      <c r="CB20" s="592"/>
      <c r="CD20" s="593" t="s">
        <v>194</v>
      </c>
      <c r="CE20" s="482"/>
      <c r="CF20" s="482"/>
      <c r="CG20" s="482"/>
      <c r="CH20" s="482"/>
      <c r="CI20" s="482"/>
      <c r="CJ20" s="482"/>
      <c r="CK20" s="482"/>
      <c r="CL20" s="482"/>
      <c r="CM20" s="482"/>
      <c r="CN20" s="482"/>
      <c r="CO20" s="482"/>
      <c r="CP20" s="482"/>
      <c r="CQ20" s="594"/>
      <c r="CR20" s="588">
        <v>34434964</v>
      </c>
      <c r="CS20" s="367"/>
      <c r="CT20" s="367"/>
      <c r="CU20" s="367"/>
      <c r="CV20" s="367"/>
      <c r="CW20" s="367"/>
      <c r="CX20" s="367"/>
      <c r="CY20" s="589"/>
      <c r="CZ20" s="590">
        <v>100</v>
      </c>
      <c r="DA20" s="590"/>
      <c r="DB20" s="590"/>
      <c r="DC20" s="590"/>
      <c r="DD20" s="598">
        <v>2300085</v>
      </c>
      <c r="DE20" s="367"/>
      <c r="DF20" s="367"/>
      <c r="DG20" s="367"/>
      <c r="DH20" s="367"/>
      <c r="DI20" s="367"/>
      <c r="DJ20" s="367"/>
      <c r="DK20" s="367"/>
      <c r="DL20" s="367"/>
      <c r="DM20" s="367"/>
      <c r="DN20" s="367"/>
      <c r="DO20" s="367"/>
      <c r="DP20" s="589"/>
      <c r="DQ20" s="598">
        <v>21167917</v>
      </c>
      <c r="DR20" s="367"/>
      <c r="DS20" s="367"/>
      <c r="DT20" s="367"/>
      <c r="DU20" s="367"/>
      <c r="DV20" s="367"/>
      <c r="DW20" s="367"/>
      <c r="DX20" s="367"/>
      <c r="DY20" s="367"/>
      <c r="DZ20" s="367"/>
      <c r="EA20" s="367"/>
      <c r="EB20" s="367"/>
      <c r="EC20" s="599"/>
    </row>
    <row r="21" spans="2:133" ht="11.25" customHeight="1" x14ac:dyDescent="0.2">
      <c r="B21" s="593" t="s">
        <v>340</v>
      </c>
      <c r="C21" s="482"/>
      <c r="D21" s="482"/>
      <c r="E21" s="482"/>
      <c r="F21" s="482"/>
      <c r="G21" s="482"/>
      <c r="H21" s="482"/>
      <c r="I21" s="482"/>
      <c r="J21" s="482"/>
      <c r="K21" s="482"/>
      <c r="L21" s="482"/>
      <c r="M21" s="482"/>
      <c r="N21" s="482"/>
      <c r="O21" s="482"/>
      <c r="P21" s="482"/>
      <c r="Q21" s="594"/>
      <c r="R21" s="588">
        <v>2907367</v>
      </c>
      <c r="S21" s="367"/>
      <c r="T21" s="367"/>
      <c r="U21" s="367"/>
      <c r="V21" s="367"/>
      <c r="W21" s="367"/>
      <c r="X21" s="367"/>
      <c r="Y21" s="589"/>
      <c r="Z21" s="590">
        <v>8</v>
      </c>
      <c r="AA21" s="590"/>
      <c r="AB21" s="590"/>
      <c r="AC21" s="590"/>
      <c r="AD21" s="591">
        <v>2595127</v>
      </c>
      <c r="AE21" s="591"/>
      <c r="AF21" s="591"/>
      <c r="AG21" s="591"/>
      <c r="AH21" s="591"/>
      <c r="AI21" s="591"/>
      <c r="AJ21" s="591"/>
      <c r="AK21" s="591"/>
      <c r="AL21" s="595">
        <v>14.6</v>
      </c>
      <c r="AM21" s="373"/>
      <c r="AN21" s="373"/>
      <c r="AO21" s="596"/>
      <c r="AP21" s="593" t="s">
        <v>368</v>
      </c>
      <c r="AQ21" s="604"/>
      <c r="AR21" s="604"/>
      <c r="AS21" s="604"/>
      <c r="AT21" s="604"/>
      <c r="AU21" s="604"/>
      <c r="AV21" s="604"/>
      <c r="AW21" s="604"/>
      <c r="AX21" s="604"/>
      <c r="AY21" s="604"/>
      <c r="AZ21" s="604"/>
      <c r="BA21" s="604"/>
      <c r="BB21" s="604"/>
      <c r="BC21" s="604"/>
      <c r="BD21" s="604"/>
      <c r="BE21" s="604"/>
      <c r="BF21" s="605"/>
      <c r="BG21" s="588" t="s">
        <v>199</v>
      </c>
      <c r="BH21" s="367"/>
      <c r="BI21" s="367"/>
      <c r="BJ21" s="367"/>
      <c r="BK21" s="367"/>
      <c r="BL21" s="367"/>
      <c r="BM21" s="367"/>
      <c r="BN21" s="589"/>
      <c r="BO21" s="590" t="s">
        <v>199</v>
      </c>
      <c r="BP21" s="590"/>
      <c r="BQ21" s="590"/>
      <c r="BR21" s="590"/>
      <c r="BS21" s="591" t="s">
        <v>199</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2">
      <c r="B22" s="593" t="s">
        <v>293</v>
      </c>
      <c r="C22" s="482"/>
      <c r="D22" s="482"/>
      <c r="E22" s="482"/>
      <c r="F22" s="482"/>
      <c r="G22" s="482"/>
      <c r="H22" s="482"/>
      <c r="I22" s="482"/>
      <c r="J22" s="482"/>
      <c r="K22" s="482"/>
      <c r="L22" s="482"/>
      <c r="M22" s="482"/>
      <c r="N22" s="482"/>
      <c r="O22" s="482"/>
      <c r="P22" s="482"/>
      <c r="Q22" s="594"/>
      <c r="R22" s="588">
        <v>2595127</v>
      </c>
      <c r="S22" s="367"/>
      <c r="T22" s="367"/>
      <c r="U22" s="367"/>
      <c r="V22" s="367"/>
      <c r="W22" s="367"/>
      <c r="X22" s="367"/>
      <c r="Y22" s="589"/>
      <c r="Z22" s="590">
        <v>7.1</v>
      </c>
      <c r="AA22" s="590"/>
      <c r="AB22" s="590"/>
      <c r="AC22" s="590"/>
      <c r="AD22" s="591">
        <v>2595127</v>
      </c>
      <c r="AE22" s="591"/>
      <c r="AF22" s="591"/>
      <c r="AG22" s="591"/>
      <c r="AH22" s="591"/>
      <c r="AI22" s="591"/>
      <c r="AJ22" s="591"/>
      <c r="AK22" s="591"/>
      <c r="AL22" s="595">
        <v>14.6</v>
      </c>
      <c r="AM22" s="373"/>
      <c r="AN22" s="373"/>
      <c r="AO22" s="596"/>
      <c r="AP22" s="593" t="s">
        <v>370</v>
      </c>
      <c r="AQ22" s="604"/>
      <c r="AR22" s="604"/>
      <c r="AS22" s="604"/>
      <c r="AT22" s="604"/>
      <c r="AU22" s="604"/>
      <c r="AV22" s="604"/>
      <c r="AW22" s="604"/>
      <c r="AX22" s="604"/>
      <c r="AY22" s="604"/>
      <c r="AZ22" s="604"/>
      <c r="BA22" s="604"/>
      <c r="BB22" s="604"/>
      <c r="BC22" s="604"/>
      <c r="BD22" s="604"/>
      <c r="BE22" s="604"/>
      <c r="BF22" s="605"/>
      <c r="BG22" s="588" t="s">
        <v>199</v>
      </c>
      <c r="BH22" s="367"/>
      <c r="BI22" s="367"/>
      <c r="BJ22" s="367"/>
      <c r="BK22" s="367"/>
      <c r="BL22" s="367"/>
      <c r="BM22" s="367"/>
      <c r="BN22" s="589"/>
      <c r="BO22" s="590" t="s">
        <v>199</v>
      </c>
      <c r="BP22" s="590"/>
      <c r="BQ22" s="590"/>
      <c r="BR22" s="590"/>
      <c r="BS22" s="591" t="s">
        <v>199</v>
      </c>
      <c r="BT22" s="591"/>
      <c r="BU22" s="591"/>
      <c r="BV22" s="591"/>
      <c r="BW22" s="591"/>
      <c r="BX22" s="591"/>
      <c r="BY22" s="591"/>
      <c r="BZ22" s="591"/>
      <c r="CA22" s="591"/>
      <c r="CB22" s="592"/>
      <c r="CD22" s="361" t="s">
        <v>371</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2">
      <c r="B23" s="593" t="s">
        <v>290</v>
      </c>
      <c r="C23" s="482"/>
      <c r="D23" s="482"/>
      <c r="E23" s="482"/>
      <c r="F23" s="482"/>
      <c r="G23" s="482"/>
      <c r="H23" s="482"/>
      <c r="I23" s="482"/>
      <c r="J23" s="482"/>
      <c r="K23" s="482"/>
      <c r="L23" s="482"/>
      <c r="M23" s="482"/>
      <c r="N23" s="482"/>
      <c r="O23" s="482"/>
      <c r="P23" s="482"/>
      <c r="Q23" s="594"/>
      <c r="R23" s="588">
        <v>312240</v>
      </c>
      <c r="S23" s="367"/>
      <c r="T23" s="367"/>
      <c r="U23" s="367"/>
      <c r="V23" s="367"/>
      <c r="W23" s="367"/>
      <c r="X23" s="367"/>
      <c r="Y23" s="589"/>
      <c r="Z23" s="590">
        <v>0.9</v>
      </c>
      <c r="AA23" s="590"/>
      <c r="AB23" s="590"/>
      <c r="AC23" s="590"/>
      <c r="AD23" s="591" t="s">
        <v>199</v>
      </c>
      <c r="AE23" s="591"/>
      <c r="AF23" s="591"/>
      <c r="AG23" s="591"/>
      <c r="AH23" s="591"/>
      <c r="AI23" s="591"/>
      <c r="AJ23" s="591"/>
      <c r="AK23" s="591"/>
      <c r="AL23" s="595" t="s">
        <v>199</v>
      </c>
      <c r="AM23" s="373"/>
      <c r="AN23" s="373"/>
      <c r="AO23" s="596"/>
      <c r="AP23" s="593" t="s">
        <v>62</v>
      </c>
      <c r="AQ23" s="604"/>
      <c r="AR23" s="604"/>
      <c r="AS23" s="604"/>
      <c r="AT23" s="604"/>
      <c r="AU23" s="604"/>
      <c r="AV23" s="604"/>
      <c r="AW23" s="604"/>
      <c r="AX23" s="604"/>
      <c r="AY23" s="604"/>
      <c r="AZ23" s="604"/>
      <c r="BA23" s="604"/>
      <c r="BB23" s="604"/>
      <c r="BC23" s="604"/>
      <c r="BD23" s="604"/>
      <c r="BE23" s="604"/>
      <c r="BF23" s="605"/>
      <c r="BG23" s="588">
        <v>1010484</v>
      </c>
      <c r="BH23" s="367"/>
      <c r="BI23" s="367"/>
      <c r="BJ23" s="367"/>
      <c r="BK23" s="367"/>
      <c r="BL23" s="367"/>
      <c r="BM23" s="367"/>
      <c r="BN23" s="589"/>
      <c r="BO23" s="590">
        <v>7.5</v>
      </c>
      <c r="BP23" s="590"/>
      <c r="BQ23" s="590"/>
      <c r="BR23" s="590"/>
      <c r="BS23" s="591" t="s">
        <v>199</v>
      </c>
      <c r="BT23" s="591"/>
      <c r="BU23" s="591"/>
      <c r="BV23" s="591"/>
      <c r="BW23" s="591"/>
      <c r="BX23" s="591"/>
      <c r="BY23" s="591"/>
      <c r="BZ23" s="591"/>
      <c r="CA23" s="591"/>
      <c r="CB23" s="592"/>
      <c r="CD23" s="361" t="s">
        <v>313</v>
      </c>
      <c r="CE23" s="362"/>
      <c r="CF23" s="362"/>
      <c r="CG23" s="362"/>
      <c r="CH23" s="362"/>
      <c r="CI23" s="362"/>
      <c r="CJ23" s="362"/>
      <c r="CK23" s="362"/>
      <c r="CL23" s="362"/>
      <c r="CM23" s="362"/>
      <c r="CN23" s="362"/>
      <c r="CO23" s="362"/>
      <c r="CP23" s="362"/>
      <c r="CQ23" s="404"/>
      <c r="CR23" s="361" t="s">
        <v>372</v>
      </c>
      <c r="CS23" s="362"/>
      <c r="CT23" s="362"/>
      <c r="CU23" s="362"/>
      <c r="CV23" s="362"/>
      <c r="CW23" s="362"/>
      <c r="CX23" s="362"/>
      <c r="CY23" s="404"/>
      <c r="CZ23" s="361" t="s">
        <v>376</v>
      </c>
      <c r="DA23" s="362"/>
      <c r="DB23" s="362"/>
      <c r="DC23" s="404"/>
      <c r="DD23" s="361" t="s">
        <v>297</v>
      </c>
      <c r="DE23" s="362"/>
      <c r="DF23" s="362"/>
      <c r="DG23" s="362"/>
      <c r="DH23" s="362"/>
      <c r="DI23" s="362"/>
      <c r="DJ23" s="362"/>
      <c r="DK23" s="404"/>
      <c r="DL23" s="615" t="s">
        <v>378</v>
      </c>
      <c r="DM23" s="616"/>
      <c r="DN23" s="616"/>
      <c r="DO23" s="616"/>
      <c r="DP23" s="616"/>
      <c r="DQ23" s="616"/>
      <c r="DR23" s="616"/>
      <c r="DS23" s="616"/>
      <c r="DT23" s="616"/>
      <c r="DU23" s="616"/>
      <c r="DV23" s="617"/>
      <c r="DW23" s="361" t="s">
        <v>379</v>
      </c>
      <c r="DX23" s="362"/>
      <c r="DY23" s="362"/>
      <c r="DZ23" s="362"/>
      <c r="EA23" s="362"/>
      <c r="EB23" s="362"/>
      <c r="EC23" s="404"/>
    </row>
    <row r="24" spans="2:133" ht="11.25" customHeight="1" x14ac:dyDescent="0.2">
      <c r="B24" s="593" t="s">
        <v>380</v>
      </c>
      <c r="C24" s="482"/>
      <c r="D24" s="482"/>
      <c r="E24" s="482"/>
      <c r="F24" s="482"/>
      <c r="G24" s="482"/>
      <c r="H24" s="482"/>
      <c r="I24" s="482"/>
      <c r="J24" s="482"/>
      <c r="K24" s="482"/>
      <c r="L24" s="482"/>
      <c r="M24" s="482"/>
      <c r="N24" s="482"/>
      <c r="O24" s="482"/>
      <c r="P24" s="482"/>
      <c r="Q24" s="594"/>
      <c r="R24" s="588" t="s">
        <v>199</v>
      </c>
      <c r="S24" s="367"/>
      <c r="T24" s="367"/>
      <c r="U24" s="367"/>
      <c r="V24" s="367"/>
      <c r="W24" s="367"/>
      <c r="X24" s="367"/>
      <c r="Y24" s="589"/>
      <c r="Z24" s="590" t="s">
        <v>199</v>
      </c>
      <c r="AA24" s="590"/>
      <c r="AB24" s="590"/>
      <c r="AC24" s="590"/>
      <c r="AD24" s="591" t="s">
        <v>199</v>
      </c>
      <c r="AE24" s="591"/>
      <c r="AF24" s="591"/>
      <c r="AG24" s="591"/>
      <c r="AH24" s="591"/>
      <c r="AI24" s="591"/>
      <c r="AJ24" s="591"/>
      <c r="AK24" s="591"/>
      <c r="AL24" s="595" t="s">
        <v>199</v>
      </c>
      <c r="AM24" s="373"/>
      <c r="AN24" s="373"/>
      <c r="AO24" s="596"/>
      <c r="AP24" s="593" t="s">
        <v>381</v>
      </c>
      <c r="AQ24" s="604"/>
      <c r="AR24" s="604"/>
      <c r="AS24" s="604"/>
      <c r="AT24" s="604"/>
      <c r="AU24" s="604"/>
      <c r="AV24" s="604"/>
      <c r="AW24" s="604"/>
      <c r="AX24" s="604"/>
      <c r="AY24" s="604"/>
      <c r="AZ24" s="604"/>
      <c r="BA24" s="604"/>
      <c r="BB24" s="604"/>
      <c r="BC24" s="604"/>
      <c r="BD24" s="604"/>
      <c r="BE24" s="604"/>
      <c r="BF24" s="605"/>
      <c r="BG24" s="588" t="s">
        <v>199</v>
      </c>
      <c r="BH24" s="367"/>
      <c r="BI24" s="367"/>
      <c r="BJ24" s="367"/>
      <c r="BK24" s="367"/>
      <c r="BL24" s="367"/>
      <c r="BM24" s="367"/>
      <c r="BN24" s="589"/>
      <c r="BO24" s="590" t="s">
        <v>199</v>
      </c>
      <c r="BP24" s="590"/>
      <c r="BQ24" s="590"/>
      <c r="BR24" s="590"/>
      <c r="BS24" s="591" t="s">
        <v>199</v>
      </c>
      <c r="BT24" s="591"/>
      <c r="BU24" s="591"/>
      <c r="BV24" s="591"/>
      <c r="BW24" s="591"/>
      <c r="BX24" s="591"/>
      <c r="BY24" s="591"/>
      <c r="BZ24" s="591"/>
      <c r="CA24" s="591"/>
      <c r="CB24" s="592"/>
      <c r="CD24" s="577" t="s">
        <v>382</v>
      </c>
      <c r="CE24" s="578"/>
      <c r="CF24" s="578"/>
      <c r="CG24" s="578"/>
      <c r="CH24" s="578"/>
      <c r="CI24" s="578"/>
      <c r="CJ24" s="578"/>
      <c r="CK24" s="578"/>
      <c r="CL24" s="578"/>
      <c r="CM24" s="578"/>
      <c r="CN24" s="578"/>
      <c r="CO24" s="578"/>
      <c r="CP24" s="578"/>
      <c r="CQ24" s="579"/>
      <c r="CR24" s="580">
        <v>16112533</v>
      </c>
      <c r="CS24" s="581"/>
      <c r="CT24" s="581"/>
      <c r="CU24" s="581"/>
      <c r="CV24" s="581"/>
      <c r="CW24" s="581"/>
      <c r="CX24" s="581"/>
      <c r="CY24" s="582"/>
      <c r="CZ24" s="585">
        <v>46.8</v>
      </c>
      <c r="DA24" s="586"/>
      <c r="DB24" s="586"/>
      <c r="DC24" s="597"/>
      <c r="DD24" s="618">
        <v>8081394</v>
      </c>
      <c r="DE24" s="581"/>
      <c r="DF24" s="581"/>
      <c r="DG24" s="581"/>
      <c r="DH24" s="581"/>
      <c r="DI24" s="581"/>
      <c r="DJ24" s="581"/>
      <c r="DK24" s="582"/>
      <c r="DL24" s="618">
        <v>7990041</v>
      </c>
      <c r="DM24" s="581"/>
      <c r="DN24" s="581"/>
      <c r="DO24" s="581"/>
      <c r="DP24" s="581"/>
      <c r="DQ24" s="581"/>
      <c r="DR24" s="581"/>
      <c r="DS24" s="581"/>
      <c r="DT24" s="581"/>
      <c r="DU24" s="581"/>
      <c r="DV24" s="582"/>
      <c r="DW24" s="585">
        <v>44.9</v>
      </c>
      <c r="DX24" s="586"/>
      <c r="DY24" s="586"/>
      <c r="DZ24" s="586"/>
      <c r="EA24" s="586"/>
      <c r="EB24" s="586"/>
      <c r="EC24" s="587"/>
    </row>
    <row r="25" spans="2:133" ht="11.25" customHeight="1" x14ac:dyDescent="0.2">
      <c r="B25" s="593" t="s">
        <v>88</v>
      </c>
      <c r="C25" s="482"/>
      <c r="D25" s="482"/>
      <c r="E25" s="482"/>
      <c r="F25" s="482"/>
      <c r="G25" s="482"/>
      <c r="H25" s="482"/>
      <c r="I25" s="482"/>
      <c r="J25" s="482"/>
      <c r="K25" s="482"/>
      <c r="L25" s="482"/>
      <c r="M25" s="482"/>
      <c r="N25" s="482"/>
      <c r="O25" s="482"/>
      <c r="P25" s="482"/>
      <c r="Q25" s="594"/>
      <c r="R25" s="588">
        <v>18985081</v>
      </c>
      <c r="S25" s="367"/>
      <c r="T25" s="367"/>
      <c r="U25" s="367"/>
      <c r="V25" s="367"/>
      <c r="W25" s="367"/>
      <c r="X25" s="367"/>
      <c r="Y25" s="589"/>
      <c r="Z25" s="590">
        <v>52.1</v>
      </c>
      <c r="AA25" s="590"/>
      <c r="AB25" s="590"/>
      <c r="AC25" s="590"/>
      <c r="AD25" s="591">
        <v>17662357</v>
      </c>
      <c r="AE25" s="591"/>
      <c r="AF25" s="591"/>
      <c r="AG25" s="591"/>
      <c r="AH25" s="591"/>
      <c r="AI25" s="591"/>
      <c r="AJ25" s="591"/>
      <c r="AK25" s="591"/>
      <c r="AL25" s="595">
        <v>99.3</v>
      </c>
      <c r="AM25" s="373"/>
      <c r="AN25" s="373"/>
      <c r="AO25" s="596"/>
      <c r="AP25" s="593" t="s">
        <v>270</v>
      </c>
      <c r="AQ25" s="604"/>
      <c r="AR25" s="604"/>
      <c r="AS25" s="604"/>
      <c r="AT25" s="604"/>
      <c r="AU25" s="604"/>
      <c r="AV25" s="604"/>
      <c r="AW25" s="604"/>
      <c r="AX25" s="604"/>
      <c r="AY25" s="604"/>
      <c r="AZ25" s="604"/>
      <c r="BA25" s="604"/>
      <c r="BB25" s="604"/>
      <c r="BC25" s="604"/>
      <c r="BD25" s="604"/>
      <c r="BE25" s="604"/>
      <c r="BF25" s="605"/>
      <c r="BG25" s="588" t="s">
        <v>199</v>
      </c>
      <c r="BH25" s="367"/>
      <c r="BI25" s="367"/>
      <c r="BJ25" s="367"/>
      <c r="BK25" s="367"/>
      <c r="BL25" s="367"/>
      <c r="BM25" s="367"/>
      <c r="BN25" s="589"/>
      <c r="BO25" s="590" t="s">
        <v>199</v>
      </c>
      <c r="BP25" s="590"/>
      <c r="BQ25" s="590"/>
      <c r="BR25" s="590"/>
      <c r="BS25" s="591" t="s">
        <v>199</v>
      </c>
      <c r="BT25" s="591"/>
      <c r="BU25" s="591"/>
      <c r="BV25" s="591"/>
      <c r="BW25" s="591"/>
      <c r="BX25" s="591"/>
      <c r="BY25" s="591"/>
      <c r="BZ25" s="591"/>
      <c r="CA25" s="591"/>
      <c r="CB25" s="592"/>
      <c r="CD25" s="593" t="s">
        <v>198</v>
      </c>
      <c r="CE25" s="482"/>
      <c r="CF25" s="482"/>
      <c r="CG25" s="482"/>
      <c r="CH25" s="482"/>
      <c r="CI25" s="482"/>
      <c r="CJ25" s="482"/>
      <c r="CK25" s="482"/>
      <c r="CL25" s="482"/>
      <c r="CM25" s="482"/>
      <c r="CN25" s="482"/>
      <c r="CO25" s="482"/>
      <c r="CP25" s="482"/>
      <c r="CQ25" s="594"/>
      <c r="CR25" s="588">
        <v>4803266</v>
      </c>
      <c r="CS25" s="619"/>
      <c r="CT25" s="619"/>
      <c r="CU25" s="619"/>
      <c r="CV25" s="619"/>
      <c r="CW25" s="619"/>
      <c r="CX25" s="619"/>
      <c r="CY25" s="620"/>
      <c r="CZ25" s="595">
        <v>13.9</v>
      </c>
      <c r="DA25" s="621"/>
      <c r="DB25" s="621"/>
      <c r="DC25" s="622"/>
      <c r="DD25" s="598">
        <v>4155200</v>
      </c>
      <c r="DE25" s="619"/>
      <c r="DF25" s="619"/>
      <c r="DG25" s="619"/>
      <c r="DH25" s="619"/>
      <c r="DI25" s="619"/>
      <c r="DJ25" s="619"/>
      <c r="DK25" s="620"/>
      <c r="DL25" s="598">
        <v>4063957</v>
      </c>
      <c r="DM25" s="619"/>
      <c r="DN25" s="619"/>
      <c r="DO25" s="619"/>
      <c r="DP25" s="619"/>
      <c r="DQ25" s="619"/>
      <c r="DR25" s="619"/>
      <c r="DS25" s="619"/>
      <c r="DT25" s="619"/>
      <c r="DU25" s="619"/>
      <c r="DV25" s="620"/>
      <c r="DW25" s="595">
        <v>22.8</v>
      </c>
      <c r="DX25" s="621"/>
      <c r="DY25" s="621"/>
      <c r="DZ25" s="621"/>
      <c r="EA25" s="621"/>
      <c r="EB25" s="621"/>
      <c r="EC25" s="623"/>
    </row>
    <row r="26" spans="2:133" ht="11.25" customHeight="1" x14ac:dyDescent="0.2">
      <c r="B26" s="593" t="s">
        <v>385</v>
      </c>
      <c r="C26" s="482"/>
      <c r="D26" s="482"/>
      <c r="E26" s="482"/>
      <c r="F26" s="482"/>
      <c r="G26" s="482"/>
      <c r="H26" s="482"/>
      <c r="I26" s="482"/>
      <c r="J26" s="482"/>
      <c r="K26" s="482"/>
      <c r="L26" s="482"/>
      <c r="M26" s="482"/>
      <c r="N26" s="482"/>
      <c r="O26" s="482"/>
      <c r="P26" s="482"/>
      <c r="Q26" s="594"/>
      <c r="R26" s="588">
        <v>6360</v>
      </c>
      <c r="S26" s="367"/>
      <c r="T26" s="367"/>
      <c r="U26" s="367"/>
      <c r="V26" s="367"/>
      <c r="W26" s="367"/>
      <c r="X26" s="367"/>
      <c r="Y26" s="589"/>
      <c r="Z26" s="590">
        <v>0</v>
      </c>
      <c r="AA26" s="590"/>
      <c r="AB26" s="590"/>
      <c r="AC26" s="590"/>
      <c r="AD26" s="591">
        <v>6360</v>
      </c>
      <c r="AE26" s="591"/>
      <c r="AF26" s="591"/>
      <c r="AG26" s="591"/>
      <c r="AH26" s="591"/>
      <c r="AI26" s="591"/>
      <c r="AJ26" s="591"/>
      <c r="AK26" s="591"/>
      <c r="AL26" s="595">
        <v>0</v>
      </c>
      <c r="AM26" s="373"/>
      <c r="AN26" s="373"/>
      <c r="AO26" s="596"/>
      <c r="AP26" s="593" t="s">
        <v>388</v>
      </c>
      <c r="AQ26" s="604"/>
      <c r="AR26" s="604"/>
      <c r="AS26" s="604"/>
      <c r="AT26" s="604"/>
      <c r="AU26" s="604"/>
      <c r="AV26" s="604"/>
      <c r="AW26" s="604"/>
      <c r="AX26" s="604"/>
      <c r="AY26" s="604"/>
      <c r="AZ26" s="604"/>
      <c r="BA26" s="604"/>
      <c r="BB26" s="604"/>
      <c r="BC26" s="604"/>
      <c r="BD26" s="604"/>
      <c r="BE26" s="604"/>
      <c r="BF26" s="605"/>
      <c r="BG26" s="588" t="s">
        <v>199</v>
      </c>
      <c r="BH26" s="367"/>
      <c r="BI26" s="367"/>
      <c r="BJ26" s="367"/>
      <c r="BK26" s="367"/>
      <c r="BL26" s="367"/>
      <c r="BM26" s="367"/>
      <c r="BN26" s="589"/>
      <c r="BO26" s="590" t="s">
        <v>199</v>
      </c>
      <c r="BP26" s="590"/>
      <c r="BQ26" s="590"/>
      <c r="BR26" s="590"/>
      <c r="BS26" s="591" t="s">
        <v>199</v>
      </c>
      <c r="BT26" s="591"/>
      <c r="BU26" s="591"/>
      <c r="BV26" s="591"/>
      <c r="BW26" s="591"/>
      <c r="BX26" s="591"/>
      <c r="BY26" s="591"/>
      <c r="BZ26" s="591"/>
      <c r="CA26" s="591"/>
      <c r="CB26" s="592"/>
      <c r="CD26" s="593" t="s">
        <v>126</v>
      </c>
      <c r="CE26" s="482"/>
      <c r="CF26" s="482"/>
      <c r="CG26" s="482"/>
      <c r="CH26" s="482"/>
      <c r="CI26" s="482"/>
      <c r="CJ26" s="482"/>
      <c r="CK26" s="482"/>
      <c r="CL26" s="482"/>
      <c r="CM26" s="482"/>
      <c r="CN26" s="482"/>
      <c r="CO26" s="482"/>
      <c r="CP26" s="482"/>
      <c r="CQ26" s="594"/>
      <c r="CR26" s="588">
        <v>2718475</v>
      </c>
      <c r="CS26" s="367"/>
      <c r="CT26" s="367"/>
      <c r="CU26" s="367"/>
      <c r="CV26" s="367"/>
      <c r="CW26" s="367"/>
      <c r="CX26" s="367"/>
      <c r="CY26" s="589"/>
      <c r="CZ26" s="595">
        <v>7.9</v>
      </c>
      <c r="DA26" s="621"/>
      <c r="DB26" s="621"/>
      <c r="DC26" s="622"/>
      <c r="DD26" s="598">
        <v>2321006</v>
      </c>
      <c r="DE26" s="367"/>
      <c r="DF26" s="367"/>
      <c r="DG26" s="367"/>
      <c r="DH26" s="367"/>
      <c r="DI26" s="367"/>
      <c r="DJ26" s="367"/>
      <c r="DK26" s="589"/>
      <c r="DL26" s="598" t="s">
        <v>199</v>
      </c>
      <c r="DM26" s="367"/>
      <c r="DN26" s="367"/>
      <c r="DO26" s="367"/>
      <c r="DP26" s="367"/>
      <c r="DQ26" s="367"/>
      <c r="DR26" s="367"/>
      <c r="DS26" s="367"/>
      <c r="DT26" s="367"/>
      <c r="DU26" s="367"/>
      <c r="DV26" s="589"/>
      <c r="DW26" s="595" t="s">
        <v>199</v>
      </c>
      <c r="DX26" s="621"/>
      <c r="DY26" s="621"/>
      <c r="DZ26" s="621"/>
      <c r="EA26" s="621"/>
      <c r="EB26" s="621"/>
      <c r="EC26" s="623"/>
    </row>
    <row r="27" spans="2:133" ht="11.25" customHeight="1" x14ac:dyDescent="0.2">
      <c r="B27" s="593" t="s">
        <v>161</v>
      </c>
      <c r="C27" s="482"/>
      <c r="D27" s="482"/>
      <c r="E27" s="482"/>
      <c r="F27" s="482"/>
      <c r="G27" s="482"/>
      <c r="H27" s="482"/>
      <c r="I27" s="482"/>
      <c r="J27" s="482"/>
      <c r="K27" s="482"/>
      <c r="L27" s="482"/>
      <c r="M27" s="482"/>
      <c r="N27" s="482"/>
      <c r="O27" s="482"/>
      <c r="P27" s="482"/>
      <c r="Q27" s="594"/>
      <c r="R27" s="588">
        <v>270404</v>
      </c>
      <c r="S27" s="367"/>
      <c r="T27" s="367"/>
      <c r="U27" s="367"/>
      <c r="V27" s="367"/>
      <c r="W27" s="367"/>
      <c r="X27" s="367"/>
      <c r="Y27" s="589"/>
      <c r="Z27" s="590">
        <v>0.7</v>
      </c>
      <c r="AA27" s="590"/>
      <c r="AB27" s="590"/>
      <c r="AC27" s="590"/>
      <c r="AD27" s="591" t="s">
        <v>199</v>
      </c>
      <c r="AE27" s="591"/>
      <c r="AF27" s="591"/>
      <c r="AG27" s="591"/>
      <c r="AH27" s="591"/>
      <c r="AI27" s="591"/>
      <c r="AJ27" s="591"/>
      <c r="AK27" s="591"/>
      <c r="AL27" s="595" t="s">
        <v>199</v>
      </c>
      <c r="AM27" s="373"/>
      <c r="AN27" s="373"/>
      <c r="AO27" s="596"/>
      <c r="AP27" s="593" t="s">
        <v>389</v>
      </c>
      <c r="AQ27" s="482"/>
      <c r="AR27" s="482"/>
      <c r="AS27" s="482"/>
      <c r="AT27" s="482"/>
      <c r="AU27" s="482"/>
      <c r="AV27" s="482"/>
      <c r="AW27" s="482"/>
      <c r="AX27" s="482"/>
      <c r="AY27" s="482"/>
      <c r="AZ27" s="482"/>
      <c r="BA27" s="482"/>
      <c r="BB27" s="482"/>
      <c r="BC27" s="482"/>
      <c r="BD27" s="482"/>
      <c r="BE27" s="482"/>
      <c r="BF27" s="594"/>
      <c r="BG27" s="588">
        <v>13412752</v>
      </c>
      <c r="BH27" s="367"/>
      <c r="BI27" s="367"/>
      <c r="BJ27" s="367"/>
      <c r="BK27" s="367"/>
      <c r="BL27" s="367"/>
      <c r="BM27" s="367"/>
      <c r="BN27" s="589"/>
      <c r="BO27" s="590">
        <v>100</v>
      </c>
      <c r="BP27" s="590"/>
      <c r="BQ27" s="590"/>
      <c r="BR27" s="590"/>
      <c r="BS27" s="591">
        <v>18620</v>
      </c>
      <c r="BT27" s="591"/>
      <c r="BU27" s="591"/>
      <c r="BV27" s="591"/>
      <c r="BW27" s="591"/>
      <c r="BX27" s="591"/>
      <c r="BY27" s="591"/>
      <c r="BZ27" s="591"/>
      <c r="CA27" s="591"/>
      <c r="CB27" s="592"/>
      <c r="CD27" s="593" t="s">
        <v>220</v>
      </c>
      <c r="CE27" s="482"/>
      <c r="CF27" s="482"/>
      <c r="CG27" s="482"/>
      <c r="CH27" s="482"/>
      <c r="CI27" s="482"/>
      <c r="CJ27" s="482"/>
      <c r="CK27" s="482"/>
      <c r="CL27" s="482"/>
      <c r="CM27" s="482"/>
      <c r="CN27" s="482"/>
      <c r="CO27" s="482"/>
      <c r="CP27" s="482"/>
      <c r="CQ27" s="594"/>
      <c r="CR27" s="588">
        <v>9753861</v>
      </c>
      <c r="CS27" s="619"/>
      <c r="CT27" s="619"/>
      <c r="CU27" s="619"/>
      <c r="CV27" s="619"/>
      <c r="CW27" s="619"/>
      <c r="CX27" s="619"/>
      <c r="CY27" s="620"/>
      <c r="CZ27" s="595">
        <v>28.3</v>
      </c>
      <c r="DA27" s="621"/>
      <c r="DB27" s="621"/>
      <c r="DC27" s="622"/>
      <c r="DD27" s="598">
        <v>2370788</v>
      </c>
      <c r="DE27" s="619"/>
      <c r="DF27" s="619"/>
      <c r="DG27" s="619"/>
      <c r="DH27" s="619"/>
      <c r="DI27" s="619"/>
      <c r="DJ27" s="619"/>
      <c r="DK27" s="620"/>
      <c r="DL27" s="598">
        <v>2370678</v>
      </c>
      <c r="DM27" s="619"/>
      <c r="DN27" s="619"/>
      <c r="DO27" s="619"/>
      <c r="DP27" s="619"/>
      <c r="DQ27" s="619"/>
      <c r="DR27" s="619"/>
      <c r="DS27" s="619"/>
      <c r="DT27" s="619"/>
      <c r="DU27" s="619"/>
      <c r="DV27" s="620"/>
      <c r="DW27" s="595">
        <v>13.3</v>
      </c>
      <c r="DX27" s="621"/>
      <c r="DY27" s="621"/>
      <c r="DZ27" s="621"/>
      <c r="EA27" s="621"/>
      <c r="EB27" s="621"/>
      <c r="EC27" s="623"/>
    </row>
    <row r="28" spans="2:133" ht="11.25" customHeight="1" x14ac:dyDescent="0.2">
      <c r="B28" s="593" t="s">
        <v>311</v>
      </c>
      <c r="C28" s="482"/>
      <c r="D28" s="482"/>
      <c r="E28" s="482"/>
      <c r="F28" s="482"/>
      <c r="G28" s="482"/>
      <c r="H28" s="482"/>
      <c r="I28" s="482"/>
      <c r="J28" s="482"/>
      <c r="K28" s="482"/>
      <c r="L28" s="482"/>
      <c r="M28" s="482"/>
      <c r="N28" s="482"/>
      <c r="O28" s="482"/>
      <c r="P28" s="482"/>
      <c r="Q28" s="594"/>
      <c r="R28" s="588">
        <v>180746</v>
      </c>
      <c r="S28" s="367"/>
      <c r="T28" s="367"/>
      <c r="U28" s="367"/>
      <c r="V28" s="367"/>
      <c r="W28" s="367"/>
      <c r="X28" s="367"/>
      <c r="Y28" s="589"/>
      <c r="Z28" s="590">
        <v>0.5</v>
      </c>
      <c r="AA28" s="590"/>
      <c r="AB28" s="590"/>
      <c r="AC28" s="590"/>
      <c r="AD28" s="591">
        <v>121513</v>
      </c>
      <c r="AE28" s="591"/>
      <c r="AF28" s="591"/>
      <c r="AG28" s="591"/>
      <c r="AH28" s="591"/>
      <c r="AI28" s="591"/>
      <c r="AJ28" s="591"/>
      <c r="AK28" s="591"/>
      <c r="AL28" s="595">
        <v>0.7</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383</v>
      </c>
      <c r="CE28" s="482"/>
      <c r="CF28" s="482"/>
      <c r="CG28" s="482"/>
      <c r="CH28" s="482"/>
      <c r="CI28" s="482"/>
      <c r="CJ28" s="482"/>
      <c r="CK28" s="482"/>
      <c r="CL28" s="482"/>
      <c r="CM28" s="482"/>
      <c r="CN28" s="482"/>
      <c r="CO28" s="482"/>
      <c r="CP28" s="482"/>
      <c r="CQ28" s="594"/>
      <c r="CR28" s="588">
        <v>1555406</v>
      </c>
      <c r="CS28" s="367"/>
      <c r="CT28" s="367"/>
      <c r="CU28" s="367"/>
      <c r="CV28" s="367"/>
      <c r="CW28" s="367"/>
      <c r="CX28" s="367"/>
      <c r="CY28" s="589"/>
      <c r="CZ28" s="595">
        <v>4.5</v>
      </c>
      <c r="DA28" s="621"/>
      <c r="DB28" s="621"/>
      <c r="DC28" s="622"/>
      <c r="DD28" s="598">
        <v>1555406</v>
      </c>
      <c r="DE28" s="367"/>
      <c r="DF28" s="367"/>
      <c r="DG28" s="367"/>
      <c r="DH28" s="367"/>
      <c r="DI28" s="367"/>
      <c r="DJ28" s="367"/>
      <c r="DK28" s="589"/>
      <c r="DL28" s="598">
        <v>1555406</v>
      </c>
      <c r="DM28" s="367"/>
      <c r="DN28" s="367"/>
      <c r="DO28" s="367"/>
      <c r="DP28" s="367"/>
      <c r="DQ28" s="367"/>
      <c r="DR28" s="367"/>
      <c r="DS28" s="367"/>
      <c r="DT28" s="367"/>
      <c r="DU28" s="367"/>
      <c r="DV28" s="589"/>
      <c r="DW28" s="595">
        <v>8.6999999999999993</v>
      </c>
      <c r="DX28" s="621"/>
      <c r="DY28" s="621"/>
      <c r="DZ28" s="621"/>
      <c r="EA28" s="621"/>
      <c r="EB28" s="621"/>
      <c r="EC28" s="623"/>
    </row>
    <row r="29" spans="2:133" ht="11.25" customHeight="1" x14ac:dyDescent="0.2">
      <c r="B29" s="593" t="s">
        <v>19</v>
      </c>
      <c r="C29" s="482"/>
      <c r="D29" s="482"/>
      <c r="E29" s="482"/>
      <c r="F29" s="482"/>
      <c r="G29" s="482"/>
      <c r="H29" s="482"/>
      <c r="I29" s="482"/>
      <c r="J29" s="482"/>
      <c r="K29" s="482"/>
      <c r="L29" s="482"/>
      <c r="M29" s="482"/>
      <c r="N29" s="482"/>
      <c r="O29" s="482"/>
      <c r="P29" s="482"/>
      <c r="Q29" s="594"/>
      <c r="R29" s="588">
        <v>374704</v>
      </c>
      <c r="S29" s="367"/>
      <c r="T29" s="367"/>
      <c r="U29" s="367"/>
      <c r="V29" s="367"/>
      <c r="W29" s="367"/>
      <c r="X29" s="367"/>
      <c r="Y29" s="589"/>
      <c r="Z29" s="590">
        <v>1</v>
      </c>
      <c r="AA29" s="590"/>
      <c r="AB29" s="590"/>
      <c r="AC29" s="590"/>
      <c r="AD29" s="591" t="s">
        <v>199</v>
      </c>
      <c r="AE29" s="591"/>
      <c r="AF29" s="591"/>
      <c r="AG29" s="591"/>
      <c r="AH29" s="591"/>
      <c r="AI29" s="591"/>
      <c r="AJ29" s="591"/>
      <c r="AK29" s="591"/>
      <c r="AL29" s="595" t="s">
        <v>199</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182</v>
      </c>
      <c r="CE29" s="561"/>
      <c r="CF29" s="593" t="s">
        <v>23</v>
      </c>
      <c r="CG29" s="482"/>
      <c r="CH29" s="482"/>
      <c r="CI29" s="482"/>
      <c r="CJ29" s="482"/>
      <c r="CK29" s="482"/>
      <c r="CL29" s="482"/>
      <c r="CM29" s="482"/>
      <c r="CN29" s="482"/>
      <c r="CO29" s="482"/>
      <c r="CP29" s="482"/>
      <c r="CQ29" s="594"/>
      <c r="CR29" s="588">
        <v>1555406</v>
      </c>
      <c r="CS29" s="619"/>
      <c r="CT29" s="619"/>
      <c r="CU29" s="619"/>
      <c r="CV29" s="619"/>
      <c r="CW29" s="619"/>
      <c r="CX29" s="619"/>
      <c r="CY29" s="620"/>
      <c r="CZ29" s="595">
        <v>4.5</v>
      </c>
      <c r="DA29" s="621"/>
      <c r="DB29" s="621"/>
      <c r="DC29" s="622"/>
      <c r="DD29" s="598">
        <v>1555406</v>
      </c>
      <c r="DE29" s="619"/>
      <c r="DF29" s="619"/>
      <c r="DG29" s="619"/>
      <c r="DH29" s="619"/>
      <c r="DI29" s="619"/>
      <c r="DJ29" s="619"/>
      <c r="DK29" s="620"/>
      <c r="DL29" s="598">
        <v>1555406</v>
      </c>
      <c r="DM29" s="619"/>
      <c r="DN29" s="619"/>
      <c r="DO29" s="619"/>
      <c r="DP29" s="619"/>
      <c r="DQ29" s="619"/>
      <c r="DR29" s="619"/>
      <c r="DS29" s="619"/>
      <c r="DT29" s="619"/>
      <c r="DU29" s="619"/>
      <c r="DV29" s="620"/>
      <c r="DW29" s="595">
        <v>8.6999999999999993</v>
      </c>
      <c r="DX29" s="621"/>
      <c r="DY29" s="621"/>
      <c r="DZ29" s="621"/>
      <c r="EA29" s="621"/>
      <c r="EB29" s="621"/>
      <c r="EC29" s="623"/>
    </row>
    <row r="30" spans="2:133" ht="11.25" customHeight="1" x14ac:dyDescent="0.2">
      <c r="B30" s="593" t="s">
        <v>341</v>
      </c>
      <c r="C30" s="482"/>
      <c r="D30" s="482"/>
      <c r="E30" s="482"/>
      <c r="F30" s="482"/>
      <c r="G30" s="482"/>
      <c r="H30" s="482"/>
      <c r="I30" s="482"/>
      <c r="J30" s="482"/>
      <c r="K30" s="482"/>
      <c r="L30" s="482"/>
      <c r="M30" s="482"/>
      <c r="N30" s="482"/>
      <c r="O30" s="482"/>
      <c r="P30" s="482"/>
      <c r="Q30" s="594"/>
      <c r="R30" s="588">
        <v>7425346</v>
      </c>
      <c r="S30" s="367"/>
      <c r="T30" s="367"/>
      <c r="U30" s="367"/>
      <c r="V30" s="367"/>
      <c r="W30" s="367"/>
      <c r="X30" s="367"/>
      <c r="Y30" s="589"/>
      <c r="Z30" s="590">
        <v>20.399999999999999</v>
      </c>
      <c r="AA30" s="590"/>
      <c r="AB30" s="590"/>
      <c r="AC30" s="590"/>
      <c r="AD30" s="591" t="s">
        <v>199</v>
      </c>
      <c r="AE30" s="591"/>
      <c r="AF30" s="591"/>
      <c r="AG30" s="591"/>
      <c r="AH30" s="591"/>
      <c r="AI30" s="591"/>
      <c r="AJ30" s="591"/>
      <c r="AK30" s="591"/>
      <c r="AL30" s="595" t="s">
        <v>199</v>
      </c>
      <c r="AM30" s="373"/>
      <c r="AN30" s="373"/>
      <c r="AO30" s="596"/>
      <c r="AP30" s="361" t="s">
        <v>313</v>
      </c>
      <c r="AQ30" s="362"/>
      <c r="AR30" s="362"/>
      <c r="AS30" s="362"/>
      <c r="AT30" s="362"/>
      <c r="AU30" s="362"/>
      <c r="AV30" s="362"/>
      <c r="AW30" s="362"/>
      <c r="AX30" s="362"/>
      <c r="AY30" s="362"/>
      <c r="AZ30" s="362"/>
      <c r="BA30" s="362"/>
      <c r="BB30" s="362"/>
      <c r="BC30" s="362"/>
      <c r="BD30" s="362"/>
      <c r="BE30" s="362"/>
      <c r="BF30" s="404"/>
      <c r="BG30" s="361" t="s">
        <v>392</v>
      </c>
      <c r="BH30" s="624"/>
      <c r="BI30" s="624"/>
      <c r="BJ30" s="624"/>
      <c r="BK30" s="624"/>
      <c r="BL30" s="624"/>
      <c r="BM30" s="624"/>
      <c r="BN30" s="624"/>
      <c r="BO30" s="624"/>
      <c r="BP30" s="624"/>
      <c r="BQ30" s="625"/>
      <c r="BR30" s="361" t="s">
        <v>393</v>
      </c>
      <c r="BS30" s="624"/>
      <c r="BT30" s="624"/>
      <c r="BU30" s="624"/>
      <c r="BV30" s="624"/>
      <c r="BW30" s="624"/>
      <c r="BX30" s="624"/>
      <c r="BY30" s="624"/>
      <c r="BZ30" s="624"/>
      <c r="CA30" s="624"/>
      <c r="CB30" s="625"/>
      <c r="CD30" s="569"/>
      <c r="CE30" s="564"/>
      <c r="CF30" s="593" t="s">
        <v>395</v>
      </c>
      <c r="CG30" s="482"/>
      <c r="CH30" s="482"/>
      <c r="CI30" s="482"/>
      <c r="CJ30" s="482"/>
      <c r="CK30" s="482"/>
      <c r="CL30" s="482"/>
      <c r="CM30" s="482"/>
      <c r="CN30" s="482"/>
      <c r="CO30" s="482"/>
      <c r="CP30" s="482"/>
      <c r="CQ30" s="594"/>
      <c r="CR30" s="588">
        <v>1498148</v>
      </c>
      <c r="CS30" s="367"/>
      <c r="CT30" s="367"/>
      <c r="CU30" s="367"/>
      <c r="CV30" s="367"/>
      <c r="CW30" s="367"/>
      <c r="CX30" s="367"/>
      <c r="CY30" s="589"/>
      <c r="CZ30" s="595">
        <v>4.4000000000000004</v>
      </c>
      <c r="DA30" s="621"/>
      <c r="DB30" s="621"/>
      <c r="DC30" s="622"/>
      <c r="DD30" s="598">
        <v>1498148</v>
      </c>
      <c r="DE30" s="367"/>
      <c r="DF30" s="367"/>
      <c r="DG30" s="367"/>
      <c r="DH30" s="367"/>
      <c r="DI30" s="367"/>
      <c r="DJ30" s="367"/>
      <c r="DK30" s="589"/>
      <c r="DL30" s="598">
        <v>1498148</v>
      </c>
      <c r="DM30" s="367"/>
      <c r="DN30" s="367"/>
      <c r="DO30" s="367"/>
      <c r="DP30" s="367"/>
      <c r="DQ30" s="367"/>
      <c r="DR30" s="367"/>
      <c r="DS30" s="367"/>
      <c r="DT30" s="367"/>
      <c r="DU30" s="367"/>
      <c r="DV30" s="589"/>
      <c r="DW30" s="595">
        <v>8.4</v>
      </c>
      <c r="DX30" s="621"/>
      <c r="DY30" s="621"/>
      <c r="DZ30" s="621"/>
      <c r="EA30" s="621"/>
      <c r="EB30" s="621"/>
      <c r="EC30" s="623"/>
    </row>
    <row r="31" spans="2:133" ht="11.25" customHeight="1" x14ac:dyDescent="0.2">
      <c r="B31" s="601" t="s">
        <v>54</v>
      </c>
      <c r="C31" s="602"/>
      <c r="D31" s="602"/>
      <c r="E31" s="602"/>
      <c r="F31" s="602"/>
      <c r="G31" s="602"/>
      <c r="H31" s="602"/>
      <c r="I31" s="602"/>
      <c r="J31" s="602"/>
      <c r="K31" s="602"/>
      <c r="L31" s="602"/>
      <c r="M31" s="602"/>
      <c r="N31" s="602"/>
      <c r="O31" s="602"/>
      <c r="P31" s="602"/>
      <c r="Q31" s="603"/>
      <c r="R31" s="588" t="s">
        <v>199</v>
      </c>
      <c r="S31" s="367"/>
      <c r="T31" s="367"/>
      <c r="U31" s="367"/>
      <c r="V31" s="367"/>
      <c r="W31" s="367"/>
      <c r="X31" s="367"/>
      <c r="Y31" s="589"/>
      <c r="Z31" s="590" t="s">
        <v>199</v>
      </c>
      <c r="AA31" s="590"/>
      <c r="AB31" s="590"/>
      <c r="AC31" s="590"/>
      <c r="AD31" s="591" t="s">
        <v>199</v>
      </c>
      <c r="AE31" s="591"/>
      <c r="AF31" s="591"/>
      <c r="AG31" s="591"/>
      <c r="AH31" s="591"/>
      <c r="AI31" s="591"/>
      <c r="AJ31" s="591"/>
      <c r="AK31" s="591"/>
      <c r="AL31" s="595" t="s">
        <v>199</v>
      </c>
      <c r="AM31" s="373"/>
      <c r="AN31" s="373"/>
      <c r="AO31" s="596"/>
      <c r="AP31" s="542" t="s">
        <v>4</v>
      </c>
      <c r="AQ31" s="543"/>
      <c r="AR31" s="543"/>
      <c r="AS31" s="543"/>
      <c r="AT31" s="671" t="s">
        <v>396</v>
      </c>
      <c r="AU31" s="42"/>
      <c r="AV31" s="42"/>
      <c r="AW31" s="42"/>
      <c r="AX31" s="577" t="s">
        <v>271</v>
      </c>
      <c r="AY31" s="578"/>
      <c r="AZ31" s="578"/>
      <c r="BA31" s="578"/>
      <c r="BB31" s="578"/>
      <c r="BC31" s="578"/>
      <c r="BD31" s="578"/>
      <c r="BE31" s="578"/>
      <c r="BF31" s="579"/>
      <c r="BG31" s="626">
        <v>99.8</v>
      </c>
      <c r="BH31" s="627"/>
      <c r="BI31" s="627"/>
      <c r="BJ31" s="627"/>
      <c r="BK31" s="627"/>
      <c r="BL31" s="627"/>
      <c r="BM31" s="586">
        <v>99.5</v>
      </c>
      <c r="BN31" s="627"/>
      <c r="BO31" s="627"/>
      <c r="BP31" s="627"/>
      <c r="BQ31" s="628"/>
      <c r="BR31" s="626">
        <v>99.7</v>
      </c>
      <c r="BS31" s="627"/>
      <c r="BT31" s="627"/>
      <c r="BU31" s="627"/>
      <c r="BV31" s="627"/>
      <c r="BW31" s="627"/>
      <c r="BX31" s="586">
        <v>99.5</v>
      </c>
      <c r="BY31" s="627"/>
      <c r="BZ31" s="627"/>
      <c r="CA31" s="627"/>
      <c r="CB31" s="628"/>
      <c r="CD31" s="569"/>
      <c r="CE31" s="564"/>
      <c r="CF31" s="593" t="s">
        <v>312</v>
      </c>
      <c r="CG31" s="482"/>
      <c r="CH31" s="482"/>
      <c r="CI31" s="482"/>
      <c r="CJ31" s="482"/>
      <c r="CK31" s="482"/>
      <c r="CL31" s="482"/>
      <c r="CM31" s="482"/>
      <c r="CN31" s="482"/>
      <c r="CO31" s="482"/>
      <c r="CP31" s="482"/>
      <c r="CQ31" s="594"/>
      <c r="CR31" s="588">
        <v>57258</v>
      </c>
      <c r="CS31" s="619"/>
      <c r="CT31" s="619"/>
      <c r="CU31" s="619"/>
      <c r="CV31" s="619"/>
      <c r="CW31" s="619"/>
      <c r="CX31" s="619"/>
      <c r="CY31" s="620"/>
      <c r="CZ31" s="595">
        <v>0.2</v>
      </c>
      <c r="DA31" s="621"/>
      <c r="DB31" s="621"/>
      <c r="DC31" s="622"/>
      <c r="DD31" s="598">
        <v>57258</v>
      </c>
      <c r="DE31" s="619"/>
      <c r="DF31" s="619"/>
      <c r="DG31" s="619"/>
      <c r="DH31" s="619"/>
      <c r="DI31" s="619"/>
      <c r="DJ31" s="619"/>
      <c r="DK31" s="620"/>
      <c r="DL31" s="598">
        <v>57258</v>
      </c>
      <c r="DM31" s="619"/>
      <c r="DN31" s="619"/>
      <c r="DO31" s="619"/>
      <c r="DP31" s="619"/>
      <c r="DQ31" s="619"/>
      <c r="DR31" s="619"/>
      <c r="DS31" s="619"/>
      <c r="DT31" s="619"/>
      <c r="DU31" s="619"/>
      <c r="DV31" s="620"/>
      <c r="DW31" s="595">
        <v>0.3</v>
      </c>
      <c r="DX31" s="621"/>
      <c r="DY31" s="621"/>
      <c r="DZ31" s="621"/>
      <c r="EA31" s="621"/>
      <c r="EB31" s="621"/>
      <c r="EC31" s="623"/>
    </row>
    <row r="32" spans="2:133" ht="11.25" customHeight="1" x14ac:dyDescent="0.2">
      <c r="B32" s="593" t="s">
        <v>397</v>
      </c>
      <c r="C32" s="482"/>
      <c r="D32" s="482"/>
      <c r="E32" s="482"/>
      <c r="F32" s="482"/>
      <c r="G32" s="482"/>
      <c r="H32" s="482"/>
      <c r="I32" s="482"/>
      <c r="J32" s="482"/>
      <c r="K32" s="482"/>
      <c r="L32" s="482"/>
      <c r="M32" s="482"/>
      <c r="N32" s="482"/>
      <c r="O32" s="482"/>
      <c r="P32" s="482"/>
      <c r="Q32" s="594"/>
      <c r="R32" s="588">
        <v>5519037</v>
      </c>
      <c r="S32" s="367"/>
      <c r="T32" s="367"/>
      <c r="U32" s="367"/>
      <c r="V32" s="367"/>
      <c r="W32" s="367"/>
      <c r="X32" s="367"/>
      <c r="Y32" s="589"/>
      <c r="Z32" s="590">
        <v>15.2</v>
      </c>
      <c r="AA32" s="590"/>
      <c r="AB32" s="590"/>
      <c r="AC32" s="590"/>
      <c r="AD32" s="591" t="s">
        <v>199</v>
      </c>
      <c r="AE32" s="591"/>
      <c r="AF32" s="591"/>
      <c r="AG32" s="591"/>
      <c r="AH32" s="591"/>
      <c r="AI32" s="591"/>
      <c r="AJ32" s="591"/>
      <c r="AK32" s="591"/>
      <c r="AL32" s="595" t="s">
        <v>199</v>
      </c>
      <c r="AM32" s="373"/>
      <c r="AN32" s="373"/>
      <c r="AO32" s="596"/>
      <c r="AP32" s="670"/>
      <c r="AQ32" s="529"/>
      <c r="AR32" s="529"/>
      <c r="AS32" s="529"/>
      <c r="AT32" s="672"/>
      <c r="AU32" s="1" t="s">
        <v>243</v>
      </c>
      <c r="AX32" s="593" t="s">
        <v>373</v>
      </c>
      <c r="AY32" s="482"/>
      <c r="AZ32" s="482"/>
      <c r="BA32" s="482"/>
      <c r="BB32" s="482"/>
      <c r="BC32" s="482"/>
      <c r="BD32" s="482"/>
      <c r="BE32" s="482"/>
      <c r="BF32" s="594"/>
      <c r="BG32" s="629">
        <v>99.6</v>
      </c>
      <c r="BH32" s="619"/>
      <c r="BI32" s="619"/>
      <c r="BJ32" s="619"/>
      <c r="BK32" s="619"/>
      <c r="BL32" s="619"/>
      <c r="BM32" s="373">
        <v>99.3</v>
      </c>
      <c r="BN32" s="619"/>
      <c r="BO32" s="619"/>
      <c r="BP32" s="619"/>
      <c r="BQ32" s="630"/>
      <c r="BR32" s="629">
        <v>99.5</v>
      </c>
      <c r="BS32" s="619"/>
      <c r="BT32" s="619"/>
      <c r="BU32" s="619"/>
      <c r="BV32" s="619"/>
      <c r="BW32" s="619"/>
      <c r="BX32" s="373">
        <v>99.2</v>
      </c>
      <c r="BY32" s="619"/>
      <c r="BZ32" s="619"/>
      <c r="CA32" s="619"/>
      <c r="CB32" s="630"/>
      <c r="CD32" s="570"/>
      <c r="CE32" s="572"/>
      <c r="CF32" s="593" t="s">
        <v>399</v>
      </c>
      <c r="CG32" s="482"/>
      <c r="CH32" s="482"/>
      <c r="CI32" s="482"/>
      <c r="CJ32" s="482"/>
      <c r="CK32" s="482"/>
      <c r="CL32" s="482"/>
      <c r="CM32" s="482"/>
      <c r="CN32" s="482"/>
      <c r="CO32" s="482"/>
      <c r="CP32" s="482"/>
      <c r="CQ32" s="594"/>
      <c r="CR32" s="588" t="s">
        <v>199</v>
      </c>
      <c r="CS32" s="367"/>
      <c r="CT32" s="367"/>
      <c r="CU32" s="367"/>
      <c r="CV32" s="367"/>
      <c r="CW32" s="367"/>
      <c r="CX32" s="367"/>
      <c r="CY32" s="589"/>
      <c r="CZ32" s="595" t="s">
        <v>199</v>
      </c>
      <c r="DA32" s="621"/>
      <c r="DB32" s="621"/>
      <c r="DC32" s="622"/>
      <c r="DD32" s="598" t="s">
        <v>199</v>
      </c>
      <c r="DE32" s="367"/>
      <c r="DF32" s="367"/>
      <c r="DG32" s="367"/>
      <c r="DH32" s="367"/>
      <c r="DI32" s="367"/>
      <c r="DJ32" s="367"/>
      <c r="DK32" s="589"/>
      <c r="DL32" s="598" t="s">
        <v>199</v>
      </c>
      <c r="DM32" s="367"/>
      <c r="DN32" s="367"/>
      <c r="DO32" s="367"/>
      <c r="DP32" s="367"/>
      <c r="DQ32" s="367"/>
      <c r="DR32" s="367"/>
      <c r="DS32" s="367"/>
      <c r="DT32" s="367"/>
      <c r="DU32" s="367"/>
      <c r="DV32" s="589"/>
      <c r="DW32" s="595" t="s">
        <v>199</v>
      </c>
      <c r="DX32" s="621"/>
      <c r="DY32" s="621"/>
      <c r="DZ32" s="621"/>
      <c r="EA32" s="621"/>
      <c r="EB32" s="621"/>
      <c r="EC32" s="623"/>
    </row>
    <row r="33" spans="2:133" ht="11.25" customHeight="1" x14ac:dyDescent="0.2">
      <c r="B33" s="593" t="s">
        <v>134</v>
      </c>
      <c r="C33" s="482"/>
      <c r="D33" s="482"/>
      <c r="E33" s="482"/>
      <c r="F33" s="482"/>
      <c r="G33" s="482"/>
      <c r="H33" s="482"/>
      <c r="I33" s="482"/>
      <c r="J33" s="482"/>
      <c r="K33" s="482"/>
      <c r="L33" s="482"/>
      <c r="M33" s="482"/>
      <c r="N33" s="482"/>
      <c r="O33" s="482"/>
      <c r="P33" s="482"/>
      <c r="Q33" s="594"/>
      <c r="R33" s="588">
        <v>34684</v>
      </c>
      <c r="S33" s="367"/>
      <c r="T33" s="367"/>
      <c r="U33" s="367"/>
      <c r="V33" s="367"/>
      <c r="W33" s="367"/>
      <c r="X33" s="367"/>
      <c r="Y33" s="589"/>
      <c r="Z33" s="590">
        <v>0.1</v>
      </c>
      <c r="AA33" s="590"/>
      <c r="AB33" s="590"/>
      <c r="AC33" s="590"/>
      <c r="AD33" s="591" t="s">
        <v>199</v>
      </c>
      <c r="AE33" s="591"/>
      <c r="AF33" s="591"/>
      <c r="AG33" s="591"/>
      <c r="AH33" s="591"/>
      <c r="AI33" s="591"/>
      <c r="AJ33" s="591"/>
      <c r="AK33" s="591"/>
      <c r="AL33" s="595" t="s">
        <v>199</v>
      </c>
      <c r="AM33" s="373"/>
      <c r="AN33" s="373"/>
      <c r="AO33" s="596"/>
      <c r="AP33" s="545"/>
      <c r="AQ33" s="546"/>
      <c r="AR33" s="546"/>
      <c r="AS33" s="546"/>
      <c r="AT33" s="673"/>
      <c r="AU33" s="43"/>
      <c r="AV33" s="43"/>
      <c r="AW33" s="43"/>
      <c r="AX33" s="606" t="s">
        <v>165</v>
      </c>
      <c r="AY33" s="607"/>
      <c r="AZ33" s="607"/>
      <c r="BA33" s="607"/>
      <c r="BB33" s="607"/>
      <c r="BC33" s="607"/>
      <c r="BD33" s="607"/>
      <c r="BE33" s="607"/>
      <c r="BF33" s="608"/>
      <c r="BG33" s="631">
        <v>99.9</v>
      </c>
      <c r="BH33" s="632"/>
      <c r="BI33" s="632"/>
      <c r="BJ33" s="632"/>
      <c r="BK33" s="632"/>
      <c r="BL33" s="632"/>
      <c r="BM33" s="633">
        <v>99.8</v>
      </c>
      <c r="BN33" s="632"/>
      <c r="BO33" s="632"/>
      <c r="BP33" s="632"/>
      <c r="BQ33" s="634"/>
      <c r="BR33" s="631">
        <v>99.8</v>
      </c>
      <c r="BS33" s="632"/>
      <c r="BT33" s="632"/>
      <c r="BU33" s="632"/>
      <c r="BV33" s="632"/>
      <c r="BW33" s="632"/>
      <c r="BX33" s="633">
        <v>99.7</v>
      </c>
      <c r="BY33" s="632"/>
      <c r="BZ33" s="632"/>
      <c r="CA33" s="632"/>
      <c r="CB33" s="634"/>
      <c r="CD33" s="593" t="s">
        <v>400</v>
      </c>
      <c r="CE33" s="482"/>
      <c r="CF33" s="482"/>
      <c r="CG33" s="482"/>
      <c r="CH33" s="482"/>
      <c r="CI33" s="482"/>
      <c r="CJ33" s="482"/>
      <c r="CK33" s="482"/>
      <c r="CL33" s="482"/>
      <c r="CM33" s="482"/>
      <c r="CN33" s="482"/>
      <c r="CO33" s="482"/>
      <c r="CP33" s="482"/>
      <c r="CQ33" s="594"/>
      <c r="CR33" s="588">
        <v>16022346</v>
      </c>
      <c r="CS33" s="619"/>
      <c r="CT33" s="619"/>
      <c r="CU33" s="619"/>
      <c r="CV33" s="619"/>
      <c r="CW33" s="619"/>
      <c r="CX33" s="619"/>
      <c r="CY33" s="620"/>
      <c r="CZ33" s="595">
        <v>46.5</v>
      </c>
      <c r="DA33" s="621"/>
      <c r="DB33" s="621"/>
      <c r="DC33" s="622"/>
      <c r="DD33" s="598">
        <v>12430720</v>
      </c>
      <c r="DE33" s="619"/>
      <c r="DF33" s="619"/>
      <c r="DG33" s="619"/>
      <c r="DH33" s="619"/>
      <c r="DI33" s="619"/>
      <c r="DJ33" s="619"/>
      <c r="DK33" s="620"/>
      <c r="DL33" s="598">
        <v>7544112</v>
      </c>
      <c r="DM33" s="619"/>
      <c r="DN33" s="619"/>
      <c r="DO33" s="619"/>
      <c r="DP33" s="619"/>
      <c r="DQ33" s="619"/>
      <c r="DR33" s="619"/>
      <c r="DS33" s="619"/>
      <c r="DT33" s="619"/>
      <c r="DU33" s="619"/>
      <c r="DV33" s="620"/>
      <c r="DW33" s="595">
        <v>42.4</v>
      </c>
      <c r="DX33" s="621"/>
      <c r="DY33" s="621"/>
      <c r="DZ33" s="621"/>
      <c r="EA33" s="621"/>
      <c r="EB33" s="621"/>
      <c r="EC33" s="623"/>
    </row>
    <row r="34" spans="2:133" ht="11.25" customHeight="1" x14ac:dyDescent="0.2">
      <c r="B34" s="593" t="s">
        <v>151</v>
      </c>
      <c r="C34" s="482"/>
      <c r="D34" s="482"/>
      <c r="E34" s="482"/>
      <c r="F34" s="482"/>
      <c r="G34" s="482"/>
      <c r="H34" s="482"/>
      <c r="I34" s="482"/>
      <c r="J34" s="482"/>
      <c r="K34" s="482"/>
      <c r="L34" s="482"/>
      <c r="M34" s="482"/>
      <c r="N34" s="482"/>
      <c r="O34" s="482"/>
      <c r="P34" s="482"/>
      <c r="Q34" s="594"/>
      <c r="R34" s="588">
        <v>31694</v>
      </c>
      <c r="S34" s="367"/>
      <c r="T34" s="367"/>
      <c r="U34" s="367"/>
      <c r="V34" s="367"/>
      <c r="W34" s="367"/>
      <c r="X34" s="367"/>
      <c r="Y34" s="589"/>
      <c r="Z34" s="590">
        <v>0.1</v>
      </c>
      <c r="AA34" s="590"/>
      <c r="AB34" s="590"/>
      <c r="AC34" s="590"/>
      <c r="AD34" s="591" t="s">
        <v>199</v>
      </c>
      <c r="AE34" s="591"/>
      <c r="AF34" s="591"/>
      <c r="AG34" s="591"/>
      <c r="AH34" s="591"/>
      <c r="AI34" s="591"/>
      <c r="AJ34" s="591"/>
      <c r="AK34" s="591"/>
      <c r="AL34" s="595" t="s">
        <v>199</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404</v>
      </c>
      <c r="CE34" s="482"/>
      <c r="CF34" s="482"/>
      <c r="CG34" s="482"/>
      <c r="CH34" s="482"/>
      <c r="CI34" s="482"/>
      <c r="CJ34" s="482"/>
      <c r="CK34" s="482"/>
      <c r="CL34" s="482"/>
      <c r="CM34" s="482"/>
      <c r="CN34" s="482"/>
      <c r="CO34" s="482"/>
      <c r="CP34" s="482"/>
      <c r="CQ34" s="594"/>
      <c r="CR34" s="588">
        <v>6025657</v>
      </c>
      <c r="CS34" s="367"/>
      <c r="CT34" s="367"/>
      <c r="CU34" s="367"/>
      <c r="CV34" s="367"/>
      <c r="CW34" s="367"/>
      <c r="CX34" s="367"/>
      <c r="CY34" s="589"/>
      <c r="CZ34" s="595">
        <v>17.5</v>
      </c>
      <c r="DA34" s="621"/>
      <c r="DB34" s="621"/>
      <c r="DC34" s="622"/>
      <c r="DD34" s="598">
        <v>3980265</v>
      </c>
      <c r="DE34" s="367"/>
      <c r="DF34" s="367"/>
      <c r="DG34" s="367"/>
      <c r="DH34" s="367"/>
      <c r="DI34" s="367"/>
      <c r="DJ34" s="367"/>
      <c r="DK34" s="589"/>
      <c r="DL34" s="598">
        <v>3187382</v>
      </c>
      <c r="DM34" s="367"/>
      <c r="DN34" s="367"/>
      <c r="DO34" s="367"/>
      <c r="DP34" s="367"/>
      <c r="DQ34" s="367"/>
      <c r="DR34" s="367"/>
      <c r="DS34" s="367"/>
      <c r="DT34" s="367"/>
      <c r="DU34" s="367"/>
      <c r="DV34" s="589"/>
      <c r="DW34" s="595">
        <v>17.899999999999999</v>
      </c>
      <c r="DX34" s="621"/>
      <c r="DY34" s="621"/>
      <c r="DZ34" s="621"/>
      <c r="EA34" s="621"/>
      <c r="EB34" s="621"/>
      <c r="EC34" s="623"/>
    </row>
    <row r="35" spans="2:133" ht="11.25" customHeight="1" x14ac:dyDescent="0.2">
      <c r="B35" s="593" t="s">
        <v>406</v>
      </c>
      <c r="C35" s="482"/>
      <c r="D35" s="482"/>
      <c r="E35" s="482"/>
      <c r="F35" s="482"/>
      <c r="G35" s="482"/>
      <c r="H35" s="482"/>
      <c r="I35" s="482"/>
      <c r="J35" s="482"/>
      <c r="K35" s="482"/>
      <c r="L35" s="482"/>
      <c r="M35" s="482"/>
      <c r="N35" s="482"/>
      <c r="O35" s="482"/>
      <c r="P35" s="482"/>
      <c r="Q35" s="594"/>
      <c r="R35" s="588">
        <v>392894</v>
      </c>
      <c r="S35" s="367"/>
      <c r="T35" s="367"/>
      <c r="U35" s="367"/>
      <c r="V35" s="367"/>
      <c r="W35" s="367"/>
      <c r="X35" s="367"/>
      <c r="Y35" s="589"/>
      <c r="Z35" s="590">
        <v>1.1000000000000001</v>
      </c>
      <c r="AA35" s="590"/>
      <c r="AB35" s="590"/>
      <c r="AC35" s="590"/>
      <c r="AD35" s="591" t="s">
        <v>199</v>
      </c>
      <c r="AE35" s="591"/>
      <c r="AF35" s="591"/>
      <c r="AG35" s="591"/>
      <c r="AH35" s="591"/>
      <c r="AI35" s="591"/>
      <c r="AJ35" s="591"/>
      <c r="AK35" s="591"/>
      <c r="AL35" s="595" t="s">
        <v>199</v>
      </c>
      <c r="AM35" s="373"/>
      <c r="AN35" s="373"/>
      <c r="AO35" s="596"/>
      <c r="AP35" s="16"/>
      <c r="AQ35" s="361" t="s">
        <v>407</v>
      </c>
      <c r="AR35" s="362"/>
      <c r="AS35" s="362"/>
      <c r="AT35" s="362"/>
      <c r="AU35" s="362"/>
      <c r="AV35" s="362"/>
      <c r="AW35" s="362"/>
      <c r="AX35" s="362"/>
      <c r="AY35" s="362"/>
      <c r="AZ35" s="362"/>
      <c r="BA35" s="362"/>
      <c r="BB35" s="362"/>
      <c r="BC35" s="362"/>
      <c r="BD35" s="362"/>
      <c r="BE35" s="362"/>
      <c r="BF35" s="404"/>
      <c r="BG35" s="361" t="s">
        <v>207</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408</v>
      </c>
      <c r="CE35" s="482"/>
      <c r="CF35" s="482"/>
      <c r="CG35" s="482"/>
      <c r="CH35" s="482"/>
      <c r="CI35" s="482"/>
      <c r="CJ35" s="482"/>
      <c r="CK35" s="482"/>
      <c r="CL35" s="482"/>
      <c r="CM35" s="482"/>
      <c r="CN35" s="482"/>
      <c r="CO35" s="482"/>
      <c r="CP35" s="482"/>
      <c r="CQ35" s="594"/>
      <c r="CR35" s="588">
        <v>52005</v>
      </c>
      <c r="CS35" s="619"/>
      <c r="CT35" s="619"/>
      <c r="CU35" s="619"/>
      <c r="CV35" s="619"/>
      <c r="CW35" s="619"/>
      <c r="CX35" s="619"/>
      <c r="CY35" s="620"/>
      <c r="CZ35" s="595">
        <v>0.2</v>
      </c>
      <c r="DA35" s="621"/>
      <c r="DB35" s="621"/>
      <c r="DC35" s="622"/>
      <c r="DD35" s="598">
        <v>51606</v>
      </c>
      <c r="DE35" s="619"/>
      <c r="DF35" s="619"/>
      <c r="DG35" s="619"/>
      <c r="DH35" s="619"/>
      <c r="DI35" s="619"/>
      <c r="DJ35" s="619"/>
      <c r="DK35" s="620"/>
      <c r="DL35" s="598">
        <v>51606</v>
      </c>
      <c r="DM35" s="619"/>
      <c r="DN35" s="619"/>
      <c r="DO35" s="619"/>
      <c r="DP35" s="619"/>
      <c r="DQ35" s="619"/>
      <c r="DR35" s="619"/>
      <c r="DS35" s="619"/>
      <c r="DT35" s="619"/>
      <c r="DU35" s="619"/>
      <c r="DV35" s="620"/>
      <c r="DW35" s="595">
        <v>0.3</v>
      </c>
      <c r="DX35" s="621"/>
      <c r="DY35" s="621"/>
      <c r="DZ35" s="621"/>
      <c r="EA35" s="621"/>
      <c r="EB35" s="621"/>
      <c r="EC35" s="623"/>
    </row>
    <row r="36" spans="2:133" ht="11.25" customHeight="1" x14ac:dyDescent="0.2">
      <c r="B36" s="593" t="s">
        <v>374</v>
      </c>
      <c r="C36" s="482"/>
      <c r="D36" s="482"/>
      <c r="E36" s="482"/>
      <c r="F36" s="482"/>
      <c r="G36" s="482"/>
      <c r="H36" s="482"/>
      <c r="I36" s="482"/>
      <c r="J36" s="482"/>
      <c r="K36" s="482"/>
      <c r="L36" s="482"/>
      <c r="M36" s="482"/>
      <c r="N36" s="482"/>
      <c r="O36" s="482"/>
      <c r="P36" s="482"/>
      <c r="Q36" s="594"/>
      <c r="R36" s="588">
        <v>2224055</v>
      </c>
      <c r="S36" s="367"/>
      <c r="T36" s="367"/>
      <c r="U36" s="367"/>
      <c r="V36" s="367"/>
      <c r="W36" s="367"/>
      <c r="X36" s="367"/>
      <c r="Y36" s="589"/>
      <c r="Z36" s="590">
        <v>6.1</v>
      </c>
      <c r="AA36" s="590"/>
      <c r="AB36" s="590"/>
      <c r="AC36" s="590"/>
      <c r="AD36" s="591" t="s">
        <v>199</v>
      </c>
      <c r="AE36" s="591"/>
      <c r="AF36" s="591"/>
      <c r="AG36" s="591"/>
      <c r="AH36" s="591"/>
      <c r="AI36" s="591"/>
      <c r="AJ36" s="591"/>
      <c r="AK36" s="591"/>
      <c r="AL36" s="595" t="s">
        <v>199</v>
      </c>
      <c r="AM36" s="373"/>
      <c r="AN36" s="373"/>
      <c r="AO36" s="596"/>
      <c r="AP36" s="16"/>
      <c r="AQ36" s="635" t="s">
        <v>389</v>
      </c>
      <c r="AR36" s="636"/>
      <c r="AS36" s="636"/>
      <c r="AT36" s="636"/>
      <c r="AU36" s="636"/>
      <c r="AV36" s="636"/>
      <c r="AW36" s="636"/>
      <c r="AX36" s="636"/>
      <c r="AY36" s="637"/>
      <c r="AZ36" s="580">
        <v>3927420</v>
      </c>
      <c r="BA36" s="581"/>
      <c r="BB36" s="581"/>
      <c r="BC36" s="581"/>
      <c r="BD36" s="581"/>
      <c r="BE36" s="581"/>
      <c r="BF36" s="638"/>
      <c r="BG36" s="577" t="s">
        <v>411</v>
      </c>
      <c r="BH36" s="578"/>
      <c r="BI36" s="578"/>
      <c r="BJ36" s="578"/>
      <c r="BK36" s="578"/>
      <c r="BL36" s="578"/>
      <c r="BM36" s="578"/>
      <c r="BN36" s="578"/>
      <c r="BO36" s="578"/>
      <c r="BP36" s="578"/>
      <c r="BQ36" s="578"/>
      <c r="BR36" s="578"/>
      <c r="BS36" s="578"/>
      <c r="BT36" s="578"/>
      <c r="BU36" s="579"/>
      <c r="BV36" s="580">
        <v>129926</v>
      </c>
      <c r="BW36" s="581"/>
      <c r="BX36" s="581"/>
      <c r="BY36" s="581"/>
      <c r="BZ36" s="581"/>
      <c r="CA36" s="581"/>
      <c r="CB36" s="638"/>
      <c r="CD36" s="593" t="s">
        <v>32</v>
      </c>
      <c r="CE36" s="482"/>
      <c r="CF36" s="482"/>
      <c r="CG36" s="482"/>
      <c r="CH36" s="482"/>
      <c r="CI36" s="482"/>
      <c r="CJ36" s="482"/>
      <c r="CK36" s="482"/>
      <c r="CL36" s="482"/>
      <c r="CM36" s="482"/>
      <c r="CN36" s="482"/>
      <c r="CO36" s="482"/>
      <c r="CP36" s="482"/>
      <c r="CQ36" s="594"/>
      <c r="CR36" s="588">
        <v>5038322</v>
      </c>
      <c r="CS36" s="367"/>
      <c r="CT36" s="367"/>
      <c r="CU36" s="367"/>
      <c r="CV36" s="367"/>
      <c r="CW36" s="367"/>
      <c r="CX36" s="367"/>
      <c r="CY36" s="589"/>
      <c r="CZ36" s="595">
        <v>14.6</v>
      </c>
      <c r="DA36" s="621"/>
      <c r="DB36" s="621"/>
      <c r="DC36" s="622"/>
      <c r="DD36" s="598">
        <v>3932641</v>
      </c>
      <c r="DE36" s="367"/>
      <c r="DF36" s="367"/>
      <c r="DG36" s="367"/>
      <c r="DH36" s="367"/>
      <c r="DI36" s="367"/>
      <c r="DJ36" s="367"/>
      <c r="DK36" s="589"/>
      <c r="DL36" s="598">
        <v>2102346</v>
      </c>
      <c r="DM36" s="367"/>
      <c r="DN36" s="367"/>
      <c r="DO36" s="367"/>
      <c r="DP36" s="367"/>
      <c r="DQ36" s="367"/>
      <c r="DR36" s="367"/>
      <c r="DS36" s="367"/>
      <c r="DT36" s="367"/>
      <c r="DU36" s="367"/>
      <c r="DV36" s="589"/>
      <c r="DW36" s="595">
        <v>11.8</v>
      </c>
      <c r="DX36" s="621"/>
      <c r="DY36" s="621"/>
      <c r="DZ36" s="621"/>
      <c r="EA36" s="621"/>
      <c r="EB36" s="621"/>
      <c r="EC36" s="623"/>
    </row>
    <row r="37" spans="2:133" ht="11.25" customHeight="1" x14ac:dyDescent="0.2">
      <c r="B37" s="593" t="s">
        <v>401</v>
      </c>
      <c r="C37" s="482"/>
      <c r="D37" s="482"/>
      <c r="E37" s="482"/>
      <c r="F37" s="482"/>
      <c r="G37" s="482"/>
      <c r="H37" s="482"/>
      <c r="I37" s="482"/>
      <c r="J37" s="482"/>
      <c r="K37" s="482"/>
      <c r="L37" s="482"/>
      <c r="M37" s="482"/>
      <c r="N37" s="482"/>
      <c r="O37" s="482"/>
      <c r="P37" s="482"/>
      <c r="Q37" s="594"/>
      <c r="R37" s="588">
        <v>514546</v>
      </c>
      <c r="S37" s="367"/>
      <c r="T37" s="367"/>
      <c r="U37" s="367"/>
      <c r="V37" s="367"/>
      <c r="W37" s="367"/>
      <c r="X37" s="367"/>
      <c r="Y37" s="589"/>
      <c r="Z37" s="590">
        <v>1.4</v>
      </c>
      <c r="AA37" s="590"/>
      <c r="AB37" s="590"/>
      <c r="AC37" s="590"/>
      <c r="AD37" s="591">
        <v>27</v>
      </c>
      <c r="AE37" s="591"/>
      <c r="AF37" s="591"/>
      <c r="AG37" s="591"/>
      <c r="AH37" s="591"/>
      <c r="AI37" s="591"/>
      <c r="AJ37" s="591"/>
      <c r="AK37" s="591"/>
      <c r="AL37" s="595">
        <v>0</v>
      </c>
      <c r="AM37" s="373"/>
      <c r="AN37" s="373"/>
      <c r="AO37" s="596"/>
      <c r="AQ37" s="639" t="s">
        <v>412</v>
      </c>
      <c r="AR37" s="370"/>
      <c r="AS37" s="370"/>
      <c r="AT37" s="370"/>
      <c r="AU37" s="370"/>
      <c r="AV37" s="370"/>
      <c r="AW37" s="370"/>
      <c r="AX37" s="370"/>
      <c r="AY37" s="640"/>
      <c r="AZ37" s="588">
        <v>414769</v>
      </c>
      <c r="BA37" s="367"/>
      <c r="BB37" s="367"/>
      <c r="BC37" s="367"/>
      <c r="BD37" s="619"/>
      <c r="BE37" s="619"/>
      <c r="BF37" s="630"/>
      <c r="BG37" s="593" t="s">
        <v>415</v>
      </c>
      <c r="BH37" s="482"/>
      <c r="BI37" s="482"/>
      <c r="BJ37" s="482"/>
      <c r="BK37" s="482"/>
      <c r="BL37" s="482"/>
      <c r="BM37" s="482"/>
      <c r="BN37" s="482"/>
      <c r="BO37" s="482"/>
      <c r="BP37" s="482"/>
      <c r="BQ37" s="482"/>
      <c r="BR37" s="482"/>
      <c r="BS37" s="482"/>
      <c r="BT37" s="482"/>
      <c r="BU37" s="594"/>
      <c r="BV37" s="588">
        <v>-588574</v>
      </c>
      <c r="BW37" s="367"/>
      <c r="BX37" s="367"/>
      <c r="BY37" s="367"/>
      <c r="BZ37" s="367"/>
      <c r="CA37" s="367"/>
      <c r="CB37" s="599"/>
      <c r="CD37" s="593" t="s">
        <v>164</v>
      </c>
      <c r="CE37" s="482"/>
      <c r="CF37" s="482"/>
      <c r="CG37" s="482"/>
      <c r="CH37" s="482"/>
      <c r="CI37" s="482"/>
      <c r="CJ37" s="482"/>
      <c r="CK37" s="482"/>
      <c r="CL37" s="482"/>
      <c r="CM37" s="482"/>
      <c r="CN37" s="482"/>
      <c r="CO37" s="482"/>
      <c r="CP37" s="482"/>
      <c r="CQ37" s="594"/>
      <c r="CR37" s="588">
        <v>513412</v>
      </c>
      <c r="CS37" s="619"/>
      <c r="CT37" s="619"/>
      <c r="CU37" s="619"/>
      <c r="CV37" s="619"/>
      <c r="CW37" s="619"/>
      <c r="CX37" s="619"/>
      <c r="CY37" s="620"/>
      <c r="CZ37" s="595">
        <v>1.5</v>
      </c>
      <c r="DA37" s="621"/>
      <c r="DB37" s="621"/>
      <c r="DC37" s="622"/>
      <c r="DD37" s="598">
        <v>289258</v>
      </c>
      <c r="DE37" s="619"/>
      <c r="DF37" s="619"/>
      <c r="DG37" s="619"/>
      <c r="DH37" s="619"/>
      <c r="DI37" s="619"/>
      <c r="DJ37" s="619"/>
      <c r="DK37" s="620"/>
      <c r="DL37" s="598">
        <v>248684</v>
      </c>
      <c r="DM37" s="619"/>
      <c r="DN37" s="619"/>
      <c r="DO37" s="619"/>
      <c r="DP37" s="619"/>
      <c r="DQ37" s="619"/>
      <c r="DR37" s="619"/>
      <c r="DS37" s="619"/>
      <c r="DT37" s="619"/>
      <c r="DU37" s="619"/>
      <c r="DV37" s="620"/>
      <c r="DW37" s="595">
        <v>1.4</v>
      </c>
      <c r="DX37" s="621"/>
      <c r="DY37" s="621"/>
      <c r="DZ37" s="621"/>
      <c r="EA37" s="621"/>
      <c r="EB37" s="621"/>
      <c r="EC37" s="623"/>
    </row>
    <row r="38" spans="2:133" ht="11.25" customHeight="1" x14ac:dyDescent="0.2">
      <c r="B38" s="593" t="s">
        <v>416</v>
      </c>
      <c r="C38" s="482"/>
      <c r="D38" s="482"/>
      <c r="E38" s="482"/>
      <c r="F38" s="482"/>
      <c r="G38" s="482"/>
      <c r="H38" s="482"/>
      <c r="I38" s="482"/>
      <c r="J38" s="482"/>
      <c r="K38" s="482"/>
      <c r="L38" s="482"/>
      <c r="M38" s="482"/>
      <c r="N38" s="482"/>
      <c r="O38" s="482"/>
      <c r="P38" s="482"/>
      <c r="Q38" s="594"/>
      <c r="R38" s="588">
        <v>462800</v>
      </c>
      <c r="S38" s="367"/>
      <c r="T38" s="367"/>
      <c r="U38" s="367"/>
      <c r="V38" s="367"/>
      <c r="W38" s="367"/>
      <c r="X38" s="367"/>
      <c r="Y38" s="589"/>
      <c r="Z38" s="590">
        <v>1.3</v>
      </c>
      <c r="AA38" s="590"/>
      <c r="AB38" s="590"/>
      <c r="AC38" s="590"/>
      <c r="AD38" s="591" t="s">
        <v>199</v>
      </c>
      <c r="AE38" s="591"/>
      <c r="AF38" s="591"/>
      <c r="AG38" s="591"/>
      <c r="AH38" s="591"/>
      <c r="AI38" s="591"/>
      <c r="AJ38" s="591"/>
      <c r="AK38" s="591"/>
      <c r="AL38" s="595" t="s">
        <v>199</v>
      </c>
      <c r="AM38" s="373"/>
      <c r="AN38" s="373"/>
      <c r="AO38" s="596"/>
      <c r="AQ38" s="639" t="s">
        <v>305</v>
      </c>
      <c r="AR38" s="370"/>
      <c r="AS38" s="370"/>
      <c r="AT38" s="370"/>
      <c r="AU38" s="370"/>
      <c r="AV38" s="370"/>
      <c r="AW38" s="370"/>
      <c r="AX38" s="370"/>
      <c r="AY38" s="640"/>
      <c r="AZ38" s="588" t="s">
        <v>199</v>
      </c>
      <c r="BA38" s="367"/>
      <c r="BB38" s="367"/>
      <c r="BC38" s="367"/>
      <c r="BD38" s="619"/>
      <c r="BE38" s="619"/>
      <c r="BF38" s="630"/>
      <c r="BG38" s="593" t="s">
        <v>417</v>
      </c>
      <c r="BH38" s="482"/>
      <c r="BI38" s="482"/>
      <c r="BJ38" s="482"/>
      <c r="BK38" s="482"/>
      <c r="BL38" s="482"/>
      <c r="BM38" s="482"/>
      <c r="BN38" s="482"/>
      <c r="BO38" s="482"/>
      <c r="BP38" s="482"/>
      <c r="BQ38" s="482"/>
      <c r="BR38" s="482"/>
      <c r="BS38" s="482"/>
      <c r="BT38" s="482"/>
      <c r="BU38" s="594"/>
      <c r="BV38" s="588">
        <v>10948</v>
      </c>
      <c r="BW38" s="367"/>
      <c r="BX38" s="367"/>
      <c r="BY38" s="367"/>
      <c r="BZ38" s="367"/>
      <c r="CA38" s="367"/>
      <c r="CB38" s="599"/>
      <c r="CD38" s="593" t="s">
        <v>418</v>
      </c>
      <c r="CE38" s="482"/>
      <c r="CF38" s="482"/>
      <c r="CG38" s="482"/>
      <c r="CH38" s="482"/>
      <c r="CI38" s="482"/>
      <c r="CJ38" s="482"/>
      <c r="CK38" s="482"/>
      <c r="CL38" s="482"/>
      <c r="CM38" s="482"/>
      <c r="CN38" s="482"/>
      <c r="CO38" s="482"/>
      <c r="CP38" s="482"/>
      <c r="CQ38" s="594"/>
      <c r="CR38" s="588">
        <v>3512651</v>
      </c>
      <c r="CS38" s="367"/>
      <c r="CT38" s="367"/>
      <c r="CU38" s="367"/>
      <c r="CV38" s="367"/>
      <c r="CW38" s="367"/>
      <c r="CX38" s="367"/>
      <c r="CY38" s="589"/>
      <c r="CZ38" s="595">
        <v>10.199999999999999</v>
      </c>
      <c r="DA38" s="621"/>
      <c r="DB38" s="621"/>
      <c r="DC38" s="622"/>
      <c r="DD38" s="598">
        <v>3099795</v>
      </c>
      <c r="DE38" s="367"/>
      <c r="DF38" s="367"/>
      <c r="DG38" s="367"/>
      <c r="DH38" s="367"/>
      <c r="DI38" s="367"/>
      <c r="DJ38" s="367"/>
      <c r="DK38" s="589"/>
      <c r="DL38" s="598">
        <v>2202778</v>
      </c>
      <c r="DM38" s="367"/>
      <c r="DN38" s="367"/>
      <c r="DO38" s="367"/>
      <c r="DP38" s="367"/>
      <c r="DQ38" s="367"/>
      <c r="DR38" s="367"/>
      <c r="DS38" s="367"/>
      <c r="DT38" s="367"/>
      <c r="DU38" s="367"/>
      <c r="DV38" s="589"/>
      <c r="DW38" s="595">
        <v>12.4</v>
      </c>
      <c r="DX38" s="621"/>
      <c r="DY38" s="621"/>
      <c r="DZ38" s="621"/>
      <c r="EA38" s="621"/>
      <c r="EB38" s="621"/>
      <c r="EC38" s="623"/>
    </row>
    <row r="39" spans="2:133" ht="11.25" customHeight="1" x14ac:dyDescent="0.2">
      <c r="B39" s="593" t="s">
        <v>419</v>
      </c>
      <c r="C39" s="482"/>
      <c r="D39" s="482"/>
      <c r="E39" s="482"/>
      <c r="F39" s="482"/>
      <c r="G39" s="482"/>
      <c r="H39" s="482"/>
      <c r="I39" s="482"/>
      <c r="J39" s="482"/>
      <c r="K39" s="482"/>
      <c r="L39" s="482"/>
      <c r="M39" s="482"/>
      <c r="N39" s="482"/>
      <c r="O39" s="482"/>
      <c r="P39" s="482"/>
      <c r="Q39" s="594"/>
      <c r="R39" s="588" t="s">
        <v>199</v>
      </c>
      <c r="S39" s="367"/>
      <c r="T39" s="367"/>
      <c r="U39" s="367"/>
      <c r="V39" s="367"/>
      <c r="W39" s="367"/>
      <c r="X39" s="367"/>
      <c r="Y39" s="589"/>
      <c r="Z39" s="590" t="s">
        <v>199</v>
      </c>
      <c r="AA39" s="590"/>
      <c r="AB39" s="590"/>
      <c r="AC39" s="590"/>
      <c r="AD39" s="591" t="s">
        <v>199</v>
      </c>
      <c r="AE39" s="591"/>
      <c r="AF39" s="591"/>
      <c r="AG39" s="591"/>
      <c r="AH39" s="591"/>
      <c r="AI39" s="591"/>
      <c r="AJ39" s="591"/>
      <c r="AK39" s="591"/>
      <c r="AL39" s="595" t="s">
        <v>199</v>
      </c>
      <c r="AM39" s="373"/>
      <c r="AN39" s="373"/>
      <c r="AO39" s="596"/>
      <c r="AQ39" s="639" t="s">
        <v>420</v>
      </c>
      <c r="AR39" s="370"/>
      <c r="AS39" s="370"/>
      <c r="AT39" s="370"/>
      <c r="AU39" s="370"/>
      <c r="AV39" s="370"/>
      <c r="AW39" s="370"/>
      <c r="AX39" s="370"/>
      <c r="AY39" s="640"/>
      <c r="AZ39" s="588" t="s">
        <v>199</v>
      </c>
      <c r="BA39" s="367"/>
      <c r="BB39" s="367"/>
      <c r="BC39" s="367"/>
      <c r="BD39" s="619"/>
      <c r="BE39" s="619"/>
      <c r="BF39" s="630"/>
      <c r="BG39" s="593" t="s">
        <v>336</v>
      </c>
      <c r="BH39" s="482"/>
      <c r="BI39" s="482"/>
      <c r="BJ39" s="482"/>
      <c r="BK39" s="482"/>
      <c r="BL39" s="482"/>
      <c r="BM39" s="482"/>
      <c r="BN39" s="482"/>
      <c r="BO39" s="482"/>
      <c r="BP39" s="482"/>
      <c r="BQ39" s="482"/>
      <c r="BR39" s="482"/>
      <c r="BS39" s="482"/>
      <c r="BT39" s="482"/>
      <c r="BU39" s="594"/>
      <c r="BV39" s="588">
        <v>15049</v>
      </c>
      <c r="BW39" s="367"/>
      <c r="BX39" s="367"/>
      <c r="BY39" s="367"/>
      <c r="BZ39" s="367"/>
      <c r="CA39" s="367"/>
      <c r="CB39" s="599"/>
      <c r="CD39" s="593" t="s">
        <v>424</v>
      </c>
      <c r="CE39" s="482"/>
      <c r="CF39" s="482"/>
      <c r="CG39" s="482"/>
      <c r="CH39" s="482"/>
      <c r="CI39" s="482"/>
      <c r="CJ39" s="482"/>
      <c r="CK39" s="482"/>
      <c r="CL39" s="482"/>
      <c r="CM39" s="482"/>
      <c r="CN39" s="482"/>
      <c r="CO39" s="482"/>
      <c r="CP39" s="482"/>
      <c r="CQ39" s="594"/>
      <c r="CR39" s="588">
        <v>1390626</v>
      </c>
      <c r="CS39" s="619"/>
      <c r="CT39" s="619"/>
      <c r="CU39" s="619"/>
      <c r="CV39" s="619"/>
      <c r="CW39" s="619"/>
      <c r="CX39" s="619"/>
      <c r="CY39" s="620"/>
      <c r="CZ39" s="595">
        <v>4</v>
      </c>
      <c r="DA39" s="621"/>
      <c r="DB39" s="621"/>
      <c r="DC39" s="622"/>
      <c r="DD39" s="598">
        <v>1363378</v>
      </c>
      <c r="DE39" s="619"/>
      <c r="DF39" s="619"/>
      <c r="DG39" s="619"/>
      <c r="DH39" s="619"/>
      <c r="DI39" s="619"/>
      <c r="DJ39" s="619"/>
      <c r="DK39" s="620"/>
      <c r="DL39" s="598" t="s">
        <v>199</v>
      </c>
      <c r="DM39" s="619"/>
      <c r="DN39" s="619"/>
      <c r="DO39" s="619"/>
      <c r="DP39" s="619"/>
      <c r="DQ39" s="619"/>
      <c r="DR39" s="619"/>
      <c r="DS39" s="619"/>
      <c r="DT39" s="619"/>
      <c r="DU39" s="619"/>
      <c r="DV39" s="620"/>
      <c r="DW39" s="595" t="s">
        <v>199</v>
      </c>
      <c r="DX39" s="621"/>
      <c r="DY39" s="621"/>
      <c r="DZ39" s="621"/>
      <c r="EA39" s="621"/>
      <c r="EB39" s="621"/>
      <c r="EC39" s="623"/>
    </row>
    <row r="40" spans="2:133" ht="11.25" customHeight="1" x14ac:dyDescent="0.2">
      <c r="B40" s="593" t="s">
        <v>425</v>
      </c>
      <c r="C40" s="482"/>
      <c r="D40" s="482"/>
      <c r="E40" s="482"/>
      <c r="F40" s="482"/>
      <c r="G40" s="482"/>
      <c r="H40" s="482"/>
      <c r="I40" s="482"/>
      <c r="J40" s="482"/>
      <c r="K40" s="482"/>
      <c r="L40" s="482"/>
      <c r="M40" s="482"/>
      <c r="N40" s="482"/>
      <c r="O40" s="482"/>
      <c r="P40" s="482"/>
      <c r="Q40" s="594"/>
      <c r="R40" s="588" t="s">
        <v>199</v>
      </c>
      <c r="S40" s="367"/>
      <c r="T40" s="367"/>
      <c r="U40" s="367"/>
      <c r="V40" s="367"/>
      <c r="W40" s="367"/>
      <c r="X40" s="367"/>
      <c r="Y40" s="589"/>
      <c r="Z40" s="590" t="s">
        <v>199</v>
      </c>
      <c r="AA40" s="590"/>
      <c r="AB40" s="590"/>
      <c r="AC40" s="590"/>
      <c r="AD40" s="591" t="s">
        <v>199</v>
      </c>
      <c r="AE40" s="591"/>
      <c r="AF40" s="591"/>
      <c r="AG40" s="591"/>
      <c r="AH40" s="591"/>
      <c r="AI40" s="591"/>
      <c r="AJ40" s="591"/>
      <c r="AK40" s="591"/>
      <c r="AL40" s="595" t="s">
        <v>199</v>
      </c>
      <c r="AM40" s="373"/>
      <c r="AN40" s="373"/>
      <c r="AO40" s="596"/>
      <c r="AQ40" s="639" t="s">
        <v>427</v>
      </c>
      <c r="AR40" s="370"/>
      <c r="AS40" s="370"/>
      <c r="AT40" s="370"/>
      <c r="AU40" s="370"/>
      <c r="AV40" s="370"/>
      <c r="AW40" s="370"/>
      <c r="AX40" s="370"/>
      <c r="AY40" s="640"/>
      <c r="AZ40" s="588" t="s">
        <v>199</v>
      </c>
      <c r="BA40" s="367"/>
      <c r="BB40" s="367"/>
      <c r="BC40" s="367"/>
      <c r="BD40" s="619"/>
      <c r="BE40" s="619"/>
      <c r="BF40" s="630"/>
      <c r="BG40" s="670" t="s">
        <v>429</v>
      </c>
      <c r="BH40" s="529"/>
      <c r="BI40" s="529"/>
      <c r="BJ40" s="529"/>
      <c r="BK40" s="529"/>
      <c r="BL40" s="7"/>
      <c r="BM40" s="482" t="s">
        <v>430</v>
      </c>
      <c r="BN40" s="482"/>
      <c r="BO40" s="482"/>
      <c r="BP40" s="482"/>
      <c r="BQ40" s="482"/>
      <c r="BR40" s="482"/>
      <c r="BS40" s="482"/>
      <c r="BT40" s="482"/>
      <c r="BU40" s="594"/>
      <c r="BV40" s="588">
        <v>108</v>
      </c>
      <c r="BW40" s="367"/>
      <c r="BX40" s="367"/>
      <c r="BY40" s="367"/>
      <c r="BZ40" s="367"/>
      <c r="CA40" s="367"/>
      <c r="CB40" s="599"/>
      <c r="CD40" s="593" t="s">
        <v>369</v>
      </c>
      <c r="CE40" s="482"/>
      <c r="CF40" s="482"/>
      <c r="CG40" s="482"/>
      <c r="CH40" s="482"/>
      <c r="CI40" s="482"/>
      <c r="CJ40" s="482"/>
      <c r="CK40" s="482"/>
      <c r="CL40" s="482"/>
      <c r="CM40" s="482"/>
      <c r="CN40" s="482"/>
      <c r="CO40" s="482"/>
      <c r="CP40" s="482"/>
      <c r="CQ40" s="594"/>
      <c r="CR40" s="588">
        <v>3085</v>
      </c>
      <c r="CS40" s="367"/>
      <c r="CT40" s="367"/>
      <c r="CU40" s="367"/>
      <c r="CV40" s="367"/>
      <c r="CW40" s="367"/>
      <c r="CX40" s="367"/>
      <c r="CY40" s="589"/>
      <c r="CZ40" s="595">
        <v>0</v>
      </c>
      <c r="DA40" s="621"/>
      <c r="DB40" s="621"/>
      <c r="DC40" s="622"/>
      <c r="DD40" s="598">
        <v>3035</v>
      </c>
      <c r="DE40" s="367"/>
      <c r="DF40" s="367"/>
      <c r="DG40" s="367"/>
      <c r="DH40" s="367"/>
      <c r="DI40" s="367"/>
      <c r="DJ40" s="367"/>
      <c r="DK40" s="589"/>
      <c r="DL40" s="598" t="s">
        <v>199</v>
      </c>
      <c r="DM40" s="367"/>
      <c r="DN40" s="367"/>
      <c r="DO40" s="367"/>
      <c r="DP40" s="367"/>
      <c r="DQ40" s="367"/>
      <c r="DR40" s="367"/>
      <c r="DS40" s="367"/>
      <c r="DT40" s="367"/>
      <c r="DU40" s="367"/>
      <c r="DV40" s="589"/>
      <c r="DW40" s="595" t="s">
        <v>199</v>
      </c>
      <c r="DX40" s="621"/>
      <c r="DY40" s="621"/>
      <c r="DZ40" s="621"/>
      <c r="EA40" s="621"/>
      <c r="EB40" s="621"/>
      <c r="EC40" s="623"/>
    </row>
    <row r="41" spans="2:133" ht="11.25" customHeight="1" x14ac:dyDescent="0.2">
      <c r="B41" s="606" t="s">
        <v>426</v>
      </c>
      <c r="C41" s="607"/>
      <c r="D41" s="607"/>
      <c r="E41" s="607"/>
      <c r="F41" s="607"/>
      <c r="G41" s="607"/>
      <c r="H41" s="607"/>
      <c r="I41" s="607"/>
      <c r="J41" s="607"/>
      <c r="K41" s="607"/>
      <c r="L41" s="607"/>
      <c r="M41" s="607"/>
      <c r="N41" s="607"/>
      <c r="O41" s="607"/>
      <c r="P41" s="607"/>
      <c r="Q41" s="608"/>
      <c r="R41" s="641">
        <v>36422351</v>
      </c>
      <c r="S41" s="642"/>
      <c r="T41" s="642"/>
      <c r="U41" s="642"/>
      <c r="V41" s="642"/>
      <c r="W41" s="642"/>
      <c r="X41" s="642"/>
      <c r="Y41" s="643"/>
      <c r="Z41" s="644">
        <v>100</v>
      </c>
      <c r="AA41" s="644"/>
      <c r="AB41" s="644"/>
      <c r="AC41" s="644"/>
      <c r="AD41" s="645">
        <v>17790257</v>
      </c>
      <c r="AE41" s="645"/>
      <c r="AF41" s="645"/>
      <c r="AG41" s="645"/>
      <c r="AH41" s="645"/>
      <c r="AI41" s="645"/>
      <c r="AJ41" s="645"/>
      <c r="AK41" s="645"/>
      <c r="AL41" s="646">
        <v>100</v>
      </c>
      <c r="AM41" s="633"/>
      <c r="AN41" s="633"/>
      <c r="AO41" s="647"/>
      <c r="AQ41" s="639" t="s">
        <v>431</v>
      </c>
      <c r="AR41" s="370"/>
      <c r="AS41" s="370"/>
      <c r="AT41" s="370"/>
      <c r="AU41" s="370"/>
      <c r="AV41" s="370"/>
      <c r="AW41" s="370"/>
      <c r="AX41" s="370"/>
      <c r="AY41" s="640"/>
      <c r="AZ41" s="588">
        <v>1254340</v>
      </c>
      <c r="BA41" s="367"/>
      <c r="BB41" s="367"/>
      <c r="BC41" s="367"/>
      <c r="BD41" s="619"/>
      <c r="BE41" s="619"/>
      <c r="BF41" s="630"/>
      <c r="BG41" s="670"/>
      <c r="BH41" s="529"/>
      <c r="BI41" s="529"/>
      <c r="BJ41" s="529"/>
      <c r="BK41" s="529"/>
      <c r="BL41" s="7"/>
      <c r="BM41" s="482" t="s">
        <v>341</v>
      </c>
      <c r="BN41" s="482"/>
      <c r="BO41" s="482"/>
      <c r="BP41" s="482"/>
      <c r="BQ41" s="482"/>
      <c r="BR41" s="482"/>
      <c r="BS41" s="482"/>
      <c r="BT41" s="482"/>
      <c r="BU41" s="594"/>
      <c r="BV41" s="588" t="s">
        <v>199</v>
      </c>
      <c r="BW41" s="367"/>
      <c r="BX41" s="367"/>
      <c r="BY41" s="367"/>
      <c r="BZ41" s="367"/>
      <c r="CA41" s="367"/>
      <c r="CB41" s="599"/>
      <c r="CD41" s="593" t="s">
        <v>283</v>
      </c>
      <c r="CE41" s="482"/>
      <c r="CF41" s="482"/>
      <c r="CG41" s="482"/>
      <c r="CH41" s="482"/>
      <c r="CI41" s="482"/>
      <c r="CJ41" s="482"/>
      <c r="CK41" s="482"/>
      <c r="CL41" s="482"/>
      <c r="CM41" s="482"/>
      <c r="CN41" s="482"/>
      <c r="CO41" s="482"/>
      <c r="CP41" s="482"/>
      <c r="CQ41" s="594"/>
      <c r="CR41" s="588" t="s">
        <v>199</v>
      </c>
      <c r="CS41" s="619"/>
      <c r="CT41" s="619"/>
      <c r="CU41" s="619"/>
      <c r="CV41" s="619"/>
      <c r="CW41" s="619"/>
      <c r="CX41" s="619"/>
      <c r="CY41" s="620"/>
      <c r="CZ41" s="595" t="s">
        <v>199</v>
      </c>
      <c r="DA41" s="621"/>
      <c r="DB41" s="621"/>
      <c r="DC41" s="622"/>
      <c r="DD41" s="598" t="s">
        <v>199</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2">
      <c r="AQ42" s="654" t="s">
        <v>432</v>
      </c>
      <c r="AR42" s="655"/>
      <c r="AS42" s="655"/>
      <c r="AT42" s="655"/>
      <c r="AU42" s="655"/>
      <c r="AV42" s="655"/>
      <c r="AW42" s="655"/>
      <c r="AX42" s="655"/>
      <c r="AY42" s="656"/>
      <c r="AZ42" s="641">
        <v>2258311</v>
      </c>
      <c r="BA42" s="642"/>
      <c r="BB42" s="642"/>
      <c r="BC42" s="642"/>
      <c r="BD42" s="632"/>
      <c r="BE42" s="632"/>
      <c r="BF42" s="634"/>
      <c r="BG42" s="545"/>
      <c r="BH42" s="546"/>
      <c r="BI42" s="546"/>
      <c r="BJ42" s="546"/>
      <c r="BK42" s="546"/>
      <c r="BL42" s="20"/>
      <c r="BM42" s="607" t="s">
        <v>433</v>
      </c>
      <c r="BN42" s="607"/>
      <c r="BO42" s="607"/>
      <c r="BP42" s="607"/>
      <c r="BQ42" s="607"/>
      <c r="BR42" s="607"/>
      <c r="BS42" s="607"/>
      <c r="BT42" s="607"/>
      <c r="BU42" s="608"/>
      <c r="BV42" s="641">
        <v>311</v>
      </c>
      <c r="BW42" s="642"/>
      <c r="BX42" s="642"/>
      <c r="BY42" s="642"/>
      <c r="BZ42" s="642"/>
      <c r="CA42" s="642"/>
      <c r="CB42" s="657"/>
      <c r="CD42" s="593" t="s">
        <v>275</v>
      </c>
      <c r="CE42" s="482"/>
      <c r="CF42" s="482"/>
      <c r="CG42" s="482"/>
      <c r="CH42" s="482"/>
      <c r="CI42" s="482"/>
      <c r="CJ42" s="482"/>
      <c r="CK42" s="482"/>
      <c r="CL42" s="482"/>
      <c r="CM42" s="482"/>
      <c r="CN42" s="482"/>
      <c r="CO42" s="482"/>
      <c r="CP42" s="482"/>
      <c r="CQ42" s="594"/>
      <c r="CR42" s="588">
        <v>2300085</v>
      </c>
      <c r="CS42" s="619"/>
      <c r="CT42" s="619"/>
      <c r="CU42" s="619"/>
      <c r="CV42" s="619"/>
      <c r="CW42" s="619"/>
      <c r="CX42" s="619"/>
      <c r="CY42" s="620"/>
      <c r="CZ42" s="595">
        <v>6.7</v>
      </c>
      <c r="DA42" s="621"/>
      <c r="DB42" s="621"/>
      <c r="DC42" s="622"/>
      <c r="DD42" s="598">
        <v>655803</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2">
      <c r="B43" s="1" t="s">
        <v>51</v>
      </c>
      <c r="CD43" s="593" t="s">
        <v>91</v>
      </c>
      <c r="CE43" s="482"/>
      <c r="CF43" s="482"/>
      <c r="CG43" s="482"/>
      <c r="CH43" s="482"/>
      <c r="CI43" s="482"/>
      <c r="CJ43" s="482"/>
      <c r="CK43" s="482"/>
      <c r="CL43" s="482"/>
      <c r="CM43" s="482"/>
      <c r="CN43" s="482"/>
      <c r="CO43" s="482"/>
      <c r="CP43" s="482"/>
      <c r="CQ43" s="594"/>
      <c r="CR43" s="588">
        <v>109160</v>
      </c>
      <c r="CS43" s="619"/>
      <c r="CT43" s="619"/>
      <c r="CU43" s="619"/>
      <c r="CV43" s="619"/>
      <c r="CW43" s="619"/>
      <c r="CX43" s="619"/>
      <c r="CY43" s="620"/>
      <c r="CZ43" s="595">
        <v>0.3</v>
      </c>
      <c r="DA43" s="621"/>
      <c r="DB43" s="621"/>
      <c r="DC43" s="622"/>
      <c r="DD43" s="598">
        <v>109160</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2">
      <c r="B44" s="658" t="s">
        <v>410</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182</v>
      </c>
      <c r="CE44" s="561"/>
      <c r="CF44" s="593" t="s">
        <v>434</v>
      </c>
      <c r="CG44" s="482"/>
      <c r="CH44" s="482"/>
      <c r="CI44" s="482"/>
      <c r="CJ44" s="482"/>
      <c r="CK44" s="482"/>
      <c r="CL44" s="482"/>
      <c r="CM44" s="482"/>
      <c r="CN44" s="482"/>
      <c r="CO44" s="482"/>
      <c r="CP44" s="482"/>
      <c r="CQ44" s="594"/>
      <c r="CR44" s="588">
        <v>2300085</v>
      </c>
      <c r="CS44" s="367"/>
      <c r="CT44" s="367"/>
      <c r="CU44" s="367"/>
      <c r="CV44" s="367"/>
      <c r="CW44" s="367"/>
      <c r="CX44" s="367"/>
      <c r="CY44" s="589"/>
      <c r="CZ44" s="595">
        <v>6.7</v>
      </c>
      <c r="DA44" s="373"/>
      <c r="DB44" s="373"/>
      <c r="DC44" s="600"/>
      <c r="DD44" s="598">
        <v>655803</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2">
      <c r="B45" s="658" t="s">
        <v>260</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435</v>
      </c>
      <c r="CG45" s="482"/>
      <c r="CH45" s="482"/>
      <c r="CI45" s="482"/>
      <c r="CJ45" s="482"/>
      <c r="CK45" s="482"/>
      <c r="CL45" s="482"/>
      <c r="CM45" s="482"/>
      <c r="CN45" s="482"/>
      <c r="CO45" s="482"/>
      <c r="CP45" s="482"/>
      <c r="CQ45" s="594"/>
      <c r="CR45" s="588">
        <v>789259</v>
      </c>
      <c r="CS45" s="619"/>
      <c r="CT45" s="619"/>
      <c r="CU45" s="619"/>
      <c r="CV45" s="619"/>
      <c r="CW45" s="619"/>
      <c r="CX45" s="619"/>
      <c r="CY45" s="620"/>
      <c r="CZ45" s="595">
        <v>2.2999999999999998</v>
      </c>
      <c r="DA45" s="621"/>
      <c r="DB45" s="621"/>
      <c r="DC45" s="622"/>
      <c r="DD45" s="598">
        <v>64631</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2">
      <c r="B46" s="41"/>
      <c r="CD46" s="569"/>
      <c r="CE46" s="564"/>
      <c r="CF46" s="593" t="s">
        <v>436</v>
      </c>
      <c r="CG46" s="482"/>
      <c r="CH46" s="482"/>
      <c r="CI46" s="482"/>
      <c r="CJ46" s="482"/>
      <c r="CK46" s="482"/>
      <c r="CL46" s="482"/>
      <c r="CM46" s="482"/>
      <c r="CN46" s="482"/>
      <c r="CO46" s="482"/>
      <c r="CP46" s="482"/>
      <c r="CQ46" s="594"/>
      <c r="CR46" s="588">
        <v>1510826</v>
      </c>
      <c r="CS46" s="367"/>
      <c r="CT46" s="367"/>
      <c r="CU46" s="367"/>
      <c r="CV46" s="367"/>
      <c r="CW46" s="367"/>
      <c r="CX46" s="367"/>
      <c r="CY46" s="589"/>
      <c r="CZ46" s="595">
        <v>4.4000000000000004</v>
      </c>
      <c r="DA46" s="373"/>
      <c r="DB46" s="373"/>
      <c r="DC46" s="600"/>
      <c r="DD46" s="598">
        <v>591172</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2">
      <c r="B47" s="41"/>
      <c r="CD47" s="569"/>
      <c r="CE47" s="564"/>
      <c r="CF47" s="593" t="s">
        <v>438</v>
      </c>
      <c r="CG47" s="482"/>
      <c r="CH47" s="482"/>
      <c r="CI47" s="482"/>
      <c r="CJ47" s="482"/>
      <c r="CK47" s="482"/>
      <c r="CL47" s="482"/>
      <c r="CM47" s="482"/>
      <c r="CN47" s="482"/>
      <c r="CO47" s="482"/>
      <c r="CP47" s="482"/>
      <c r="CQ47" s="594"/>
      <c r="CR47" s="588" t="s">
        <v>199</v>
      </c>
      <c r="CS47" s="619"/>
      <c r="CT47" s="619"/>
      <c r="CU47" s="619"/>
      <c r="CV47" s="619"/>
      <c r="CW47" s="619"/>
      <c r="CX47" s="619"/>
      <c r="CY47" s="620"/>
      <c r="CZ47" s="595" t="s">
        <v>199</v>
      </c>
      <c r="DA47" s="621"/>
      <c r="DB47" s="621"/>
      <c r="DC47" s="622"/>
      <c r="DD47" s="598" t="s">
        <v>199</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ht="10.8" x14ac:dyDescent="0.2">
      <c r="B48" s="41"/>
      <c r="CD48" s="570"/>
      <c r="CE48" s="572"/>
      <c r="CF48" s="593" t="s">
        <v>439</v>
      </c>
      <c r="CG48" s="482"/>
      <c r="CH48" s="482"/>
      <c r="CI48" s="482"/>
      <c r="CJ48" s="482"/>
      <c r="CK48" s="482"/>
      <c r="CL48" s="482"/>
      <c r="CM48" s="482"/>
      <c r="CN48" s="482"/>
      <c r="CO48" s="482"/>
      <c r="CP48" s="482"/>
      <c r="CQ48" s="594"/>
      <c r="CR48" s="588" t="s">
        <v>199</v>
      </c>
      <c r="CS48" s="367"/>
      <c r="CT48" s="367"/>
      <c r="CU48" s="367"/>
      <c r="CV48" s="367"/>
      <c r="CW48" s="367"/>
      <c r="CX48" s="367"/>
      <c r="CY48" s="589"/>
      <c r="CZ48" s="595" t="s">
        <v>199</v>
      </c>
      <c r="DA48" s="373"/>
      <c r="DB48" s="373"/>
      <c r="DC48" s="600"/>
      <c r="DD48" s="598" t="s">
        <v>199</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2">
      <c r="B49" s="41"/>
      <c r="CD49" s="606" t="s">
        <v>194</v>
      </c>
      <c r="CE49" s="607"/>
      <c r="CF49" s="607"/>
      <c r="CG49" s="607"/>
      <c r="CH49" s="607"/>
      <c r="CI49" s="607"/>
      <c r="CJ49" s="607"/>
      <c r="CK49" s="607"/>
      <c r="CL49" s="607"/>
      <c r="CM49" s="607"/>
      <c r="CN49" s="607"/>
      <c r="CO49" s="607"/>
      <c r="CP49" s="607"/>
      <c r="CQ49" s="608"/>
      <c r="CR49" s="641">
        <v>34434964</v>
      </c>
      <c r="CS49" s="632"/>
      <c r="CT49" s="632"/>
      <c r="CU49" s="632"/>
      <c r="CV49" s="632"/>
      <c r="CW49" s="632"/>
      <c r="CX49" s="632"/>
      <c r="CY49" s="660"/>
      <c r="CZ49" s="646">
        <v>100</v>
      </c>
      <c r="DA49" s="661"/>
      <c r="DB49" s="661"/>
      <c r="DC49" s="662"/>
      <c r="DD49" s="663">
        <v>21167917</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rE4p6Gm1A7+4dTPJ4bVLaqWeez1vq8wFp2YUnOJ/XZABjMbilOyC2z3DUxAS6TDpmrCtVnU2a1X+5rB7fd8IUQ==" saltValue="R2qbUG24C1ww6gh5vfO8o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4" t="s">
        <v>294</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300</v>
      </c>
      <c r="DK2" s="676"/>
      <c r="DL2" s="676"/>
      <c r="DM2" s="676"/>
      <c r="DN2" s="676"/>
      <c r="DO2" s="677"/>
      <c r="DP2" s="50"/>
      <c r="DQ2" s="675" t="s">
        <v>280</v>
      </c>
      <c r="DR2" s="676"/>
      <c r="DS2" s="676"/>
      <c r="DT2" s="676"/>
      <c r="DU2" s="676"/>
      <c r="DV2" s="676"/>
      <c r="DW2" s="676"/>
      <c r="DX2" s="676"/>
      <c r="DY2" s="676"/>
      <c r="DZ2" s="67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78" t="s">
        <v>440</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441</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2">
      <c r="A5" s="933" t="s">
        <v>442</v>
      </c>
      <c r="B5" s="934"/>
      <c r="C5" s="934"/>
      <c r="D5" s="934"/>
      <c r="E5" s="934"/>
      <c r="F5" s="934"/>
      <c r="G5" s="934"/>
      <c r="H5" s="934"/>
      <c r="I5" s="934"/>
      <c r="J5" s="934"/>
      <c r="K5" s="934"/>
      <c r="L5" s="934"/>
      <c r="M5" s="934"/>
      <c r="N5" s="934"/>
      <c r="O5" s="934"/>
      <c r="P5" s="935"/>
      <c r="Q5" s="939" t="s">
        <v>185</v>
      </c>
      <c r="R5" s="940"/>
      <c r="S5" s="940"/>
      <c r="T5" s="940"/>
      <c r="U5" s="941"/>
      <c r="V5" s="939" t="s">
        <v>443</v>
      </c>
      <c r="W5" s="940"/>
      <c r="X5" s="940"/>
      <c r="Y5" s="940"/>
      <c r="Z5" s="941"/>
      <c r="AA5" s="939" t="s">
        <v>444</v>
      </c>
      <c r="AB5" s="940"/>
      <c r="AC5" s="940"/>
      <c r="AD5" s="940"/>
      <c r="AE5" s="940"/>
      <c r="AF5" s="945" t="s">
        <v>183</v>
      </c>
      <c r="AG5" s="940"/>
      <c r="AH5" s="940"/>
      <c r="AI5" s="940"/>
      <c r="AJ5" s="946"/>
      <c r="AK5" s="940" t="s">
        <v>445</v>
      </c>
      <c r="AL5" s="940"/>
      <c r="AM5" s="940"/>
      <c r="AN5" s="940"/>
      <c r="AO5" s="941"/>
      <c r="AP5" s="939" t="s">
        <v>446</v>
      </c>
      <c r="AQ5" s="940"/>
      <c r="AR5" s="940"/>
      <c r="AS5" s="940"/>
      <c r="AT5" s="941"/>
      <c r="AU5" s="939" t="s">
        <v>449</v>
      </c>
      <c r="AV5" s="940"/>
      <c r="AW5" s="940"/>
      <c r="AX5" s="940"/>
      <c r="AY5" s="946"/>
      <c r="AZ5" s="56"/>
      <c r="BA5" s="56"/>
      <c r="BB5" s="56"/>
      <c r="BC5" s="56"/>
      <c r="BD5" s="56"/>
      <c r="BE5" s="67"/>
      <c r="BF5" s="67"/>
      <c r="BG5" s="67"/>
      <c r="BH5" s="67"/>
      <c r="BI5" s="67"/>
      <c r="BJ5" s="67"/>
      <c r="BK5" s="67"/>
      <c r="BL5" s="67"/>
      <c r="BM5" s="67"/>
      <c r="BN5" s="67"/>
      <c r="BO5" s="67"/>
      <c r="BP5" s="67"/>
      <c r="BQ5" s="933" t="s">
        <v>450</v>
      </c>
      <c r="BR5" s="934"/>
      <c r="BS5" s="934"/>
      <c r="BT5" s="934"/>
      <c r="BU5" s="934"/>
      <c r="BV5" s="934"/>
      <c r="BW5" s="934"/>
      <c r="BX5" s="934"/>
      <c r="BY5" s="934"/>
      <c r="BZ5" s="934"/>
      <c r="CA5" s="934"/>
      <c r="CB5" s="934"/>
      <c r="CC5" s="934"/>
      <c r="CD5" s="934"/>
      <c r="CE5" s="934"/>
      <c r="CF5" s="934"/>
      <c r="CG5" s="935"/>
      <c r="CH5" s="939" t="s">
        <v>367</v>
      </c>
      <c r="CI5" s="940"/>
      <c r="CJ5" s="940"/>
      <c r="CK5" s="940"/>
      <c r="CL5" s="941"/>
      <c r="CM5" s="939" t="s">
        <v>319</v>
      </c>
      <c r="CN5" s="940"/>
      <c r="CO5" s="940"/>
      <c r="CP5" s="940"/>
      <c r="CQ5" s="941"/>
      <c r="CR5" s="939" t="s">
        <v>238</v>
      </c>
      <c r="CS5" s="940"/>
      <c r="CT5" s="940"/>
      <c r="CU5" s="940"/>
      <c r="CV5" s="941"/>
      <c r="CW5" s="939" t="s">
        <v>52</v>
      </c>
      <c r="CX5" s="940"/>
      <c r="CY5" s="940"/>
      <c r="CZ5" s="940"/>
      <c r="DA5" s="941"/>
      <c r="DB5" s="939" t="s">
        <v>452</v>
      </c>
      <c r="DC5" s="940"/>
      <c r="DD5" s="940"/>
      <c r="DE5" s="940"/>
      <c r="DF5" s="941"/>
      <c r="DG5" s="949" t="s">
        <v>236</v>
      </c>
      <c r="DH5" s="950"/>
      <c r="DI5" s="950"/>
      <c r="DJ5" s="950"/>
      <c r="DK5" s="951"/>
      <c r="DL5" s="949" t="s">
        <v>454</v>
      </c>
      <c r="DM5" s="950"/>
      <c r="DN5" s="950"/>
      <c r="DO5" s="950"/>
      <c r="DP5" s="951"/>
      <c r="DQ5" s="939" t="s">
        <v>456</v>
      </c>
      <c r="DR5" s="940"/>
      <c r="DS5" s="940"/>
      <c r="DT5" s="940"/>
      <c r="DU5" s="941"/>
      <c r="DV5" s="939" t="s">
        <v>449</v>
      </c>
      <c r="DW5" s="940"/>
      <c r="DX5" s="940"/>
      <c r="DY5" s="940"/>
      <c r="DZ5" s="946"/>
      <c r="EA5" s="67"/>
    </row>
    <row r="6" spans="1:131" s="47" customFormat="1" ht="26.25" customHeight="1" x14ac:dyDescent="0.2">
      <c r="A6" s="936"/>
      <c r="B6" s="937"/>
      <c r="C6" s="937"/>
      <c r="D6" s="937"/>
      <c r="E6" s="937"/>
      <c r="F6" s="937"/>
      <c r="G6" s="937"/>
      <c r="H6" s="937"/>
      <c r="I6" s="937"/>
      <c r="J6" s="937"/>
      <c r="K6" s="937"/>
      <c r="L6" s="937"/>
      <c r="M6" s="937"/>
      <c r="N6" s="937"/>
      <c r="O6" s="937"/>
      <c r="P6" s="938"/>
      <c r="Q6" s="942"/>
      <c r="R6" s="943"/>
      <c r="S6" s="943"/>
      <c r="T6" s="943"/>
      <c r="U6" s="944"/>
      <c r="V6" s="942"/>
      <c r="W6" s="943"/>
      <c r="X6" s="943"/>
      <c r="Y6" s="943"/>
      <c r="Z6" s="944"/>
      <c r="AA6" s="942"/>
      <c r="AB6" s="943"/>
      <c r="AC6" s="943"/>
      <c r="AD6" s="943"/>
      <c r="AE6" s="943"/>
      <c r="AF6" s="947"/>
      <c r="AG6" s="943"/>
      <c r="AH6" s="943"/>
      <c r="AI6" s="943"/>
      <c r="AJ6" s="948"/>
      <c r="AK6" s="943"/>
      <c r="AL6" s="943"/>
      <c r="AM6" s="943"/>
      <c r="AN6" s="943"/>
      <c r="AO6" s="944"/>
      <c r="AP6" s="942"/>
      <c r="AQ6" s="943"/>
      <c r="AR6" s="943"/>
      <c r="AS6" s="943"/>
      <c r="AT6" s="944"/>
      <c r="AU6" s="942"/>
      <c r="AV6" s="943"/>
      <c r="AW6" s="943"/>
      <c r="AX6" s="943"/>
      <c r="AY6" s="948"/>
      <c r="AZ6" s="56"/>
      <c r="BA6" s="56"/>
      <c r="BB6" s="56"/>
      <c r="BC6" s="56"/>
      <c r="BD6" s="56"/>
      <c r="BE6" s="67"/>
      <c r="BF6" s="67"/>
      <c r="BG6" s="67"/>
      <c r="BH6" s="67"/>
      <c r="BI6" s="67"/>
      <c r="BJ6" s="67"/>
      <c r="BK6" s="67"/>
      <c r="BL6" s="67"/>
      <c r="BM6" s="67"/>
      <c r="BN6" s="67"/>
      <c r="BO6" s="67"/>
      <c r="BP6" s="67"/>
      <c r="BQ6" s="936"/>
      <c r="BR6" s="937"/>
      <c r="BS6" s="937"/>
      <c r="BT6" s="937"/>
      <c r="BU6" s="937"/>
      <c r="BV6" s="937"/>
      <c r="BW6" s="937"/>
      <c r="BX6" s="937"/>
      <c r="BY6" s="937"/>
      <c r="BZ6" s="937"/>
      <c r="CA6" s="937"/>
      <c r="CB6" s="937"/>
      <c r="CC6" s="937"/>
      <c r="CD6" s="937"/>
      <c r="CE6" s="937"/>
      <c r="CF6" s="937"/>
      <c r="CG6" s="938"/>
      <c r="CH6" s="942"/>
      <c r="CI6" s="943"/>
      <c r="CJ6" s="943"/>
      <c r="CK6" s="943"/>
      <c r="CL6" s="944"/>
      <c r="CM6" s="942"/>
      <c r="CN6" s="943"/>
      <c r="CO6" s="943"/>
      <c r="CP6" s="943"/>
      <c r="CQ6" s="944"/>
      <c r="CR6" s="942"/>
      <c r="CS6" s="943"/>
      <c r="CT6" s="943"/>
      <c r="CU6" s="943"/>
      <c r="CV6" s="944"/>
      <c r="CW6" s="942"/>
      <c r="CX6" s="943"/>
      <c r="CY6" s="943"/>
      <c r="CZ6" s="943"/>
      <c r="DA6" s="944"/>
      <c r="DB6" s="942"/>
      <c r="DC6" s="943"/>
      <c r="DD6" s="943"/>
      <c r="DE6" s="943"/>
      <c r="DF6" s="944"/>
      <c r="DG6" s="952"/>
      <c r="DH6" s="953"/>
      <c r="DI6" s="953"/>
      <c r="DJ6" s="953"/>
      <c r="DK6" s="954"/>
      <c r="DL6" s="952"/>
      <c r="DM6" s="953"/>
      <c r="DN6" s="953"/>
      <c r="DO6" s="953"/>
      <c r="DP6" s="954"/>
      <c r="DQ6" s="942"/>
      <c r="DR6" s="943"/>
      <c r="DS6" s="943"/>
      <c r="DT6" s="943"/>
      <c r="DU6" s="944"/>
      <c r="DV6" s="942"/>
      <c r="DW6" s="943"/>
      <c r="DX6" s="943"/>
      <c r="DY6" s="943"/>
      <c r="DZ6" s="948"/>
      <c r="EA6" s="67"/>
    </row>
    <row r="7" spans="1:131" s="47" customFormat="1" ht="26.25" customHeight="1" x14ac:dyDescent="0.2">
      <c r="A7" s="51">
        <v>1</v>
      </c>
      <c r="B7" s="680" t="s">
        <v>261</v>
      </c>
      <c r="C7" s="681"/>
      <c r="D7" s="681"/>
      <c r="E7" s="681"/>
      <c r="F7" s="681"/>
      <c r="G7" s="681"/>
      <c r="H7" s="681"/>
      <c r="I7" s="681"/>
      <c r="J7" s="681"/>
      <c r="K7" s="681"/>
      <c r="L7" s="681"/>
      <c r="M7" s="681"/>
      <c r="N7" s="681"/>
      <c r="O7" s="681"/>
      <c r="P7" s="682"/>
      <c r="Q7" s="683">
        <v>36477</v>
      </c>
      <c r="R7" s="684"/>
      <c r="S7" s="684"/>
      <c r="T7" s="684"/>
      <c r="U7" s="684"/>
      <c r="V7" s="684">
        <v>34490</v>
      </c>
      <c r="W7" s="684"/>
      <c r="X7" s="684"/>
      <c r="Y7" s="684"/>
      <c r="Z7" s="684"/>
      <c r="AA7" s="684">
        <v>1987</v>
      </c>
      <c r="AB7" s="684"/>
      <c r="AC7" s="684"/>
      <c r="AD7" s="684"/>
      <c r="AE7" s="685"/>
      <c r="AF7" s="686">
        <v>1786</v>
      </c>
      <c r="AG7" s="687"/>
      <c r="AH7" s="687"/>
      <c r="AI7" s="687"/>
      <c r="AJ7" s="688"/>
      <c r="AK7" s="689">
        <v>297</v>
      </c>
      <c r="AL7" s="684"/>
      <c r="AM7" s="684"/>
      <c r="AN7" s="684"/>
      <c r="AO7" s="684"/>
      <c r="AP7" s="684">
        <v>16771</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t="s">
        <v>533</v>
      </c>
      <c r="BS7" s="680" t="s">
        <v>534</v>
      </c>
      <c r="BT7" s="681"/>
      <c r="BU7" s="681"/>
      <c r="BV7" s="681"/>
      <c r="BW7" s="681"/>
      <c r="BX7" s="681"/>
      <c r="BY7" s="681"/>
      <c r="BZ7" s="681"/>
      <c r="CA7" s="681"/>
      <c r="CB7" s="681"/>
      <c r="CC7" s="681"/>
      <c r="CD7" s="681"/>
      <c r="CE7" s="681"/>
      <c r="CF7" s="681"/>
      <c r="CG7" s="682"/>
      <c r="CH7" s="692">
        <v>0</v>
      </c>
      <c r="CI7" s="693"/>
      <c r="CJ7" s="693"/>
      <c r="CK7" s="693"/>
      <c r="CL7" s="694"/>
      <c r="CM7" s="692">
        <v>7</v>
      </c>
      <c r="CN7" s="693"/>
      <c r="CO7" s="693"/>
      <c r="CP7" s="693"/>
      <c r="CQ7" s="694"/>
      <c r="CR7" s="692">
        <v>5</v>
      </c>
      <c r="CS7" s="693"/>
      <c r="CT7" s="693"/>
      <c r="CU7" s="693"/>
      <c r="CV7" s="694"/>
      <c r="CW7" s="692" t="s">
        <v>199</v>
      </c>
      <c r="CX7" s="693"/>
      <c r="CY7" s="693"/>
      <c r="CZ7" s="693"/>
      <c r="DA7" s="694"/>
      <c r="DB7" s="692">
        <v>387</v>
      </c>
      <c r="DC7" s="693"/>
      <c r="DD7" s="693"/>
      <c r="DE7" s="693"/>
      <c r="DF7" s="694"/>
      <c r="DG7" s="692" t="s">
        <v>199</v>
      </c>
      <c r="DH7" s="693"/>
      <c r="DI7" s="693"/>
      <c r="DJ7" s="693"/>
      <c r="DK7" s="694"/>
      <c r="DL7" s="692" t="s">
        <v>199</v>
      </c>
      <c r="DM7" s="693"/>
      <c r="DN7" s="693"/>
      <c r="DO7" s="693"/>
      <c r="DP7" s="694"/>
      <c r="DQ7" s="692" t="s">
        <v>199</v>
      </c>
      <c r="DR7" s="693"/>
      <c r="DS7" s="693"/>
      <c r="DT7" s="693"/>
      <c r="DU7" s="694"/>
      <c r="DV7" s="680"/>
      <c r="DW7" s="681"/>
      <c r="DX7" s="681"/>
      <c r="DY7" s="681"/>
      <c r="DZ7" s="695"/>
      <c r="EA7" s="67"/>
    </row>
    <row r="8" spans="1:131" s="47" customFormat="1" ht="26.25" customHeight="1" x14ac:dyDescent="0.2">
      <c r="A8" s="52">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705"/>
      <c r="AL8" s="700"/>
      <c r="AM8" s="700"/>
      <c r="AN8" s="700"/>
      <c r="AO8" s="700"/>
      <c r="AP8" s="700"/>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t="s">
        <v>539</v>
      </c>
      <c r="BT8" s="697"/>
      <c r="BU8" s="697"/>
      <c r="BV8" s="697"/>
      <c r="BW8" s="697"/>
      <c r="BX8" s="697"/>
      <c r="BY8" s="697"/>
      <c r="BZ8" s="697"/>
      <c r="CA8" s="697"/>
      <c r="CB8" s="697"/>
      <c r="CC8" s="697"/>
      <c r="CD8" s="697"/>
      <c r="CE8" s="697"/>
      <c r="CF8" s="697"/>
      <c r="CG8" s="698"/>
      <c r="CH8" s="708">
        <v>11</v>
      </c>
      <c r="CI8" s="703"/>
      <c r="CJ8" s="703"/>
      <c r="CK8" s="703"/>
      <c r="CL8" s="709"/>
      <c r="CM8" s="708">
        <v>51</v>
      </c>
      <c r="CN8" s="703"/>
      <c r="CO8" s="703"/>
      <c r="CP8" s="703"/>
      <c r="CQ8" s="709"/>
      <c r="CR8" s="708">
        <v>3</v>
      </c>
      <c r="CS8" s="703"/>
      <c r="CT8" s="703"/>
      <c r="CU8" s="703"/>
      <c r="CV8" s="709"/>
      <c r="CW8" s="708" t="s">
        <v>199</v>
      </c>
      <c r="CX8" s="703"/>
      <c r="CY8" s="703"/>
      <c r="CZ8" s="703"/>
      <c r="DA8" s="709"/>
      <c r="DB8" s="708" t="s">
        <v>199</v>
      </c>
      <c r="DC8" s="703"/>
      <c r="DD8" s="703"/>
      <c r="DE8" s="703"/>
      <c r="DF8" s="709"/>
      <c r="DG8" s="708" t="s">
        <v>199</v>
      </c>
      <c r="DH8" s="703"/>
      <c r="DI8" s="703"/>
      <c r="DJ8" s="703"/>
      <c r="DK8" s="709"/>
      <c r="DL8" s="708" t="s">
        <v>199</v>
      </c>
      <c r="DM8" s="703"/>
      <c r="DN8" s="703"/>
      <c r="DO8" s="703"/>
      <c r="DP8" s="709"/>
      <c r="DQ8" s="708" t="s">
        <v>199</v>
      </c>
      <c r="DR8" s="703"/>
      <c r="DS8" s="703"/>
      <c r="DT8" s="703"/>
      <c r="DU8" s="709"/>
      <c r="DV8" s="696"/>
      <c r="DW8" s="697"/>
      <c r="DX8" s="697"/>
      <c r="DY8" s="697"/>
      <c r="DZ8" s="710"/>
      <c r="EA8" s="67"/>
    </row>
    <row r="9" spans="1:131" s="47" customFormat="1" ht="26.25" customHeight="1" x14ac:dyDescent="0.2">
      <c r="A9" s="52">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705"/>
      <c r="AL9" s="700"/>
      <c r="AM9" s="700"/>
      <c r="AN9" s="700"/>
      <c r="AO9" s="700"/>
      <c r="AP9" s="700"/>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c r="BS9" s="696" t="s">
        <v>540</v>
      </c>
      <c r="BT9" s="697"/>
      <c r="BU9" s="697"/>
      <c r="BV9" s="697"/>
      <c r="BW9" s="697"/>
      <c r="BX9" s="697"/>
      <c r="BY9" s="697"/>
      <c r="BZ9" s="697"/>
      <c r="CA9" s="697"/>
      <c r="CB9" s="697"/>
      <c r="CC9" s="697"/>
      <c r="CD9" s="697"/>
      <c r="CE9" s="697"/>
      <c r="CF9" s="697"/>
      <c r="CG9" s="698"/>
      <c r="CH9" s="708">
        <v>2</v>
      </c>
      <c r="CI9" s="703"/>
      <c r="CJ9" s="703"/>
      <c r="CK9" s="703"/>
      <c r="CL9" s="709"/>
      <c r="CM9" s="708">
        <v>4</v>
      </c>
      <c r="CN9" s="703"/>
      <c r="CO9" s="703"/>
      <c r="CP9" s="703"/>
      <c r="CQ9" s="709"/>
      <c r="CR9" s="708">
        <v>3</v>
      </c>
      <c r="CS9" s="703"/>
      <c r="CT9" s="703"/>
      <c r="CU9" s="703"/>
      <c r="CV9" s="709"/>
      <c r="CW9" s="708" t="s">
        <v>199</v>
      </c>
      <c r="CX9" s="703"/>
      <c r="CY9" s="703"/>
      <c r="CZ9" s="703"/>
      <c r="DA9" s="709"/>
      <c r="DB9" s="708" t="s">
        <v>199</v>
      </c>
      <c r="DC9" s="703"/>
      <c r="DD9" s="703"/>
      <c r="DE9" s="703"/>
      <c r="DF9" s="709"/>
      <c r="DG9" s="708" t="s">
        <v>199</v>
      </c>
      <c r="DH9" s="703"/>
      <c r="DI9" s="703"/>
      <c r="DJ9" s="703"/>
      <c r="DK9" s="709"/>
      <c r="DL9" s="708" t="s">
        <v>199</v>
      </c>
      <c r="DM9" s="703"/>
      <c r="DN9" s="703"/>
      <c r="DO9" s="703"/>
      <c r="DP9" s="709"/>
      <c r="DQ9" s="708" t="s">
        <v>199</v>
      </c>
      <c r="DR9" s="703"/>
      <c r="DS9" s="703"/>
      <c r="DT9" s="703"/>
      <c r="DU9" s="709"/>
      <c r="DV9" s="696"/>
      <c r="DW9" s="697"/>
      <c r="DX9" s="697"/>
      <c r="DY9" s="697"/>
      <c r="DZ9" s="710"/>
      <c r="EA9" s="67"/>
    </row>
    <row r="10" spans="1:131" s="47" customFormat="1" ht="26.25" customHeight="1" x14ac:dyDescent="0.2">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2">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2">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2">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2">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2">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2">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2">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2">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2">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2">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2">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2">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457</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2">
      <c r="A23" s="53" t="s">
        <v>245</v>
      </c>
      <c r="B23" s="719" t="s">
        <v>301</v>
      </c>
      <c r="C23" s="720"/>
      <c r="D23" s="720"/>
      <c r="E23" s="720"/>
      <c r="F23" s="720"/>
      <c r="G23" s="720"/>
      <c r="H23" s="720"/>
      <c r="I23" s="720"/>
      <c r="J23" s="720"/>
      <c r="K23" s="720"/>
      <c r="L23" s="720"/>
      <c r="M23" s="720"/>
      <c r="N23" s="720"/>
      <c r="O23" s="720"/>
      <c r="P23" s="721"/>
      <c r="Q23" s="722">
        <v>36422</v>
      </c>
      <c r="R23" s="723"/>
      <c r="S23" s="723"/>
      <c r="T23" s="723"/>
      <c r="U23" s="723"/>
      <c r="V23" s="723">
        <v>34435</v>
      </c>
      <c r="W23" s="723"/>
      <c r="X23" s="723"/>
      <c r="Y23" s="723"/>
      <c r="Z23" s="723"/>
      <c r="AA23" s="723">
        <v>1987</v>
      </c>
      <c r="AB23" s="723"/>
      <c r="AC23" s="723"/>
      <c r="AD23" s="723"/>
      <c r="AE23" s="724"/>
      <c r="AF23" s="725">
        <v>1786</v>
      </c>
      <c r="AG23" s="723"/>
      <c r="AH23" s="723"/>
      <c r="AI23" s="723"/>
      <c r="AJ23" s="726"/>
      <c r="AK23" s="727"/>
      <c r="AL23" s="728"/>
      <c r="AM23" s="728"/>
      <c r="AN23" s="728"/>
      <c r="AO23" s="728"/>
      <c r="AP23" s="723">
        <v>16771</v>
      </c>
      <c r="AQ23" s="723"/>
      <c r="AR23" s="723"/>
      <c r="AS23" s="723"/>
      <c r="AT23" s="723"/>
      <c r="AU23" s="729"/>
      <c r="AV23" s="729"/>
      <c r="AW23" s="729"/>
      <c r="AX23" s="729"/>
      <c r="AY23" s="730"/>
      <c r="AZ23" s="731" t="s">
        <v>199</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2">
      <c r="A24" s="734" t="s">
        <v>386</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2">
      <c r="A25" s="678" t="s">
        <v>421</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2">
      <c r="A26" s="933" t="s">
        <v>442</v>
      </c>
      <c r="B26" s="934"/>
      <c r="C26" s="934"/>
      <c r="D26" s="934"/>
      <c r="E26" s="934"/>
      <c r="F26" s="934"/>
      <c r="G26" s="934"/>
      <c r="H26" s="934"/>
      <c r="I26" s="934"/>
      <c r="J26" s="934"/>
      <c r="K26" s="934"/>
      <c r="L26" s="934"/>
      <c r="M26" s="934"/>
      <c r="N26" s="934"/>
      <c r="O26" s="934"/>
      <c r="P26" s="935"/>
      <c r="Q26" s="939" t="s">
        <v>459</v>
      </c>
      <c r="R26" s="940"/>
      <c r="S26" s="940"/>
      <c r="T26" s="940"/>
      <c r="U26" s="941"/>
      <c r="V26" s="939" t="s">
        <v>460</v>
      </c>
      <c r="W26" s="940"/>
      <c r="X26" s="940"/>
      <c r="Y26" s="940"/>
      <c r="Z26" s="941"/>
      <c r="AA26" s="939" t="s">
        <v>461</v>
      </c>
      <c r="AB26" s="940"/>
      <c r="AC26" s="940"/>
      <c r="AD26" s="940"/>
      <c r="AE26" s="940"/>
      <c r="AF26" s="955" t="s">
        <v>241</v>
      </c>
      <c r="AG26" s="956"/>
      <c r="AH26" s="956"/>
      <c r="AI26" s="956"/>
      <c r="AJ26" s="957"/>
      <c r="AK26" s="940" t="s">
        <v>390</v>
      </c>
      <c r="AL26" s="940"/>
      <c r="AM26" s="940"/>
      <c r="AN26" s="940"/>
      <c r="AO26" s="941"/>
      <c r="AP26" s="939" t="s">
        <v>358</v>
      </c>
      <c r="AQ26" s="940"/>
      <c r="AR26" s="940"/>
      <c r="AS26" s="940"/>
      <c r="AT26" s="941"/>
      <c r="AU26" s="939" t="s">
        <v>462</v>
      </c>
      <c r="AV26" s="940"/>
      <c r="AW26" s="940"/>
      <c r="AX26" s="940"/>
      <c r="AY26" s="941"/>
      <c r="AZ26" s="939" t="s">
        <v>463</v>
      </c>
      <c r="BA26" s="940"/>
      <c r="BB26" s="940"/>
      <c r="BC26" s="940"/>
      <c r="BD26" s="941"/>
      <c r="BE26" s="939" t="s">
        <v>449</v>
      </c>
      <c r="BF26" s="940"/>
      <c r="BG26" s="940"/>
      <c r="BH26" s="940"/>
      <c r="BI26" s="946"/>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2">
      <c r="A27" s="936"/>
      <c r="B27" s="937"/>
      <c r="C27" s="937"/>
      <c r="D27" s="937"/>
      <c r="E27" s="937"/>
      <c r="F27" s="937"/>
      <c r="G27" s="937"/>
      <c r="H27" s="937"/>
      <c r="I27" s="937"/>
      <c r="J27" s="937"/>
      <c r="K27" s="937"/>
      <c r="L27" s="937"/>
      <c r="M27" s="937"/>
      <c r="N27" s="937"/>
      <c r="O27" s="937"/>
      <c r="P27" s="938"/>
      <c r="Q27" s="942"/>
      <c r="R27" s="943"/>
      <c r="S27" s="943"/>
      <c r="T27" s="943"/>
      <c r="U27" s="944"/>
      <c r="V27" s="942"/>
      <c r="W27" s="943"/>
      <c r="X27" s="943"/>
      <c r="Y27" s="943"/>
      <c r="Z27" s="944"/>
      <c r="AA27" s="942"/>
      <c r="AB27" s="943"/>
      <c r="AC27" s="943"/>
      <c r="AD27" s="943"/>
      <c r="AE27" s="943"/>
      <c r="AF27" s="958"/>
      <c r="AG27" s="959"/>
      <c r="AH27" s="959"/>
      <c r="AI27" s="959"/>
      <c r="AJ27" s="960"/>
      <c r="AK27" s="943"/>
      <c r="AL27" s="943"/>
      <c r="AM27" s="943"/>
      <c r="AN27" s="943"/>
      <c r="AO27" s="944"/>
      <c r="AP27" s="942"/>
      <c r="AQ27" s="943"/>
      <c r="AR27" s="943"/>
      <c r="AS27" s="943"/>
      <c r="AT27" s="944"/>
      <c r="AU27" s="942"/>
      <c r="AV27" s="943"/>
      <c r="AW27" s="943"/>
      <c r="AX27" s="943"/>
      <c r="AY27" s="944"/>
      <c r="AZ27" s="942"/>
      <c r="BA27" s="943"/>
      <c r="BB27" s="943"/>
      <c r="BC27" s="943"/>
      <c r="BD27" s="944"/>
      <c r="BE27" s="942"/>
      <c r="BF27" s="943"/>
      <c r="BG27" s="943"/>
      <c r="BH27" s="943"/>
      <c r="BI27" s="948"/>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2">
      <c r="A28" s="54">
        <v>1</v>
      </c>
      <c r="B28" s="680" t="s">
        <v>464</v>
      </c>
      <c r="C28" s="681"/>
      <c r="D28" s="681"/>
      <c r="E28" s="681"/>
      <c r="F28" s="681"/>
      <c r="G28" s="681"/>
      <c r="H28" s="681"/>
      <c r="I28" s="681"/>
      <c r="J28" s="681"/>
      <c r="K28" s="681"/>
      <c r="L28" s="681"/>
      <c r="M28" s="681"/>
      <c r="N28" s="681"/>
      <c r="O28" s="681"/>
      <c r="P28" s="682"/>
      <c r="Q28" s="735">
        <v>7887</v>
      </c>
      <c r="R28" s="736"/>
      <c r="S28" s="736"/>
      <c r="T28" s="736"/>
      <c r="U28" s="736"/>
      <c r="V28" s="736">
        <v>7757</v>
      </c>
      <c r="W28" s="736"/>
      <c r="X28" s="736"/>
      <c r="Y28" s="736"/>
      <c r="Z28" s="736"/>
      <c r="AA28" s="736">
        <v>130</v>
      </c>
      <c r="AB28" s="736"/>
      <c r="AC28" s="736"/>
      <c r="AD28" s="736"/>
      <c r="AE28" s="737"/>
      <c r="AF28" s="738">
        <v>130</v>
      </c>
      <c r="AG28" s="736"/>
      <c r="AH28" s="736"/>
      <c r="AI28" s="736"/>
      <c r="AJ28" s="739"/>
      <c r="AK28" s="740">
        <v>1254</v>
      </c>
      <c r="AL28" s="736"/>
      <c r="AM28" s="736"/>
      <c r="AN28" s="736"/>
      <c r="AO28" s="736"/>
      <c r="AP28" s="736" t="s">
        <v>199</v>
      </c>
      <c r="AQ28" s="736"/>
      <c r="AR28" s="736"/>
      <c r="AS28" s="736"/>
      <c r="AT28" s="736"/>
      <c r="AU28" s="736" t="s">
        <v>199</v>
      </c>
      <c r="AV28" s="736"/>
      <c r="AW28" s="736"/>
      <c r="AX28" s="736"/>
      <c r="AY28" s="736"/>
      <c r="AZ28" s="741" t="s">
        <v>199</v>
      </c>
      <c r="BA28" s="741"/>
      <c r="BB28" s="741"/>
      <c r="BC28" s="741"/>
      <c r="BD28" s="741"/>
      <c r="BE28" s="742"/>
      <c r="BF28" s="742"/>
      <c r="BG28" s="742"/>
      <c r="BH28" s="742"/>
      <c r="BI28" s="743"/>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2">
      <c r="A29" s="54">
        <v>2</v>
      </c>
      <c r="B29" s="696" t="s">
        <v>28</v>
      </c>
      <c r="C29" s="697"/>
      <c r="D29" s="697"/>
      <c r="E29" s="697"/>
      <c r="F29" s="697"/>
      <c r="G29" s="697"/>
      <c r="H29" s="697"/>
      <c r="I29" s="697"/>
      <c r="J29" s="697"/>
      <c r="K29" s="697"/>
      <c r="L29" s="697"/>
      <c r="M29" s="697"/>
      <c r="N29" s="697"/>
      <c r="O29" s="697"/>
      <c r="P29" s="698"/>
      <c r="Q29" s="699">
        <v>7523</v>
      </c>
      <c r="R29" s="700"/>
      <c r="S29" s="700"/>
      <c r="T29" s="700"/>
      <c r="U29" s="700"/>
      <c r="V29" s="700">
        <v>7358</v>
      </c>
      <c r="W29" s="700"/>
      <c r="X29" s="700"/>
      <c r="Y29" s="700"/>
      <c r="Z29" s="700"/>
      <c r="AA29" s="700">
        <v>165</v>
      </c>
      <c r="AB29" s="700"/>
      <c r="AC29" s="700"/>
      <c r="AD29" s="700"/>
      <c r="AE29" s="701"/>
      <c r="AF29" s="702">
        <v>165</v>
      </c>
      <c r="AG29" s="703"/>
      <c r="AH29" s="703"/>
      <c r="AI29" s="703"/>
      <c r="AJ29" s="704"/>
      <c r="AK29" s="705">
        <v>1292</v>
      </c>
      <c r="AL29" s="700"/>
      <c r="AM29" s="700"/>
      <c r="AN29" s="700"/>
      <c r="AO29" s="700"/>
      <c r="AP29" s="700" t="s">
        <v>199</v>
      </c>
      <c r="AQ29" s="700"/>
      <c r="AR29" s="700"/>
      <c r="AS29" s="700"/>
      <c r="AT29" s="700"/>
      <c r="AU29" s="700" t="s">
        <v>199</v>
      </c>
      <c r="AV29" s="700"/>
      <c r="AW29" s="700"/>
      <c r="AX29" s="700"/>
      <c r="AY29" s="700"/>
      <c r="AZ29" s="744" t="s">
        <v>199</v>
      </c>
      <c r="BA29" s="744"/>
      <c r="BB29" s="744"/>
      <c r="BC29" s="744"/>
      <c r="BD29" s="744"/>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2">
      <c r="A30" s="54">
        <v>3</v>
      </c>
      <c r="B30" s="696" t="s">
        <v>223</v>
      </c>
      <c r="C30" s="697"/>
      <c r="D30" s="697"/>
      <c r="E30" s="697"/>
      <c r="F30" s="697"/>
      <c r="G30" s="697"/>
      <c r="H30" s="697"/>
      <c r="I30" s="697"/>
      <c r="J30" s="697"/>
      <c r="K30" s="697"/>
      <c r="L30" s="697"/>
      <c r="M30" s="697"/>
      <c r="N30" s="697"/>
      <c r="O30" s="697"/>
      <c r="P30" s="698"/>
      <c r="Q30" s="699">
        <v>2329</v>
      </c>
      <c r="R30" s="700"/>
      <c r="S30" s="700"/>
      <c r="T30" s="700"/>
      <c r="U30" s="700"/>
      <c r="V30" s="700">
        <v>2327</v>
      </c>
      <c r="W30" s="700"/>
      <c r="X30" s="700"/>
      <c r="Y30" s="700"/>
      <c r="Z30" s="700"/>
      <c r="AA30" s="700">
        <v>2</v>
      </c>
      <c r="AB30" s="700"/>
      <c r="AC30" s="700"/>
      <c r="AD30" s="700"/>
      <c r="AE30" s="701"/>
      <c r="AF30" s="702">
        <v>2</v>
      </c>
      <c r="AG30" s="703"/>
      <c r="AH30" s="703"/>
      <c r="AI30" s="703"/>
      <c r="AJ30" s="704"/>
      <c r="AK30" s="705">
        <v>265</v>
      </c>
      <c r="AL30" s="700"/>
      <c r="AM30" s="700"/>
      <c r="AN30" s="700"/>
      <c r="AO30" s="700"/>
      <c r="AP30" s="700" t="s">
        <v>199</v>
      </c>
      <c r="AQ30" s="700"/>
      <c r="AR30" s="700"/>
      <c r="AS30" s="700"/>
      <c r="AT30" s="700"/>
      <c r="AU30" s="700" t="s">
        <v>199</v>
      </c>
      <c r="AV30" s="700"/>
      <c r="AW30" s="700"/>
      <c r="AX30" s="700"/>
      <c r="AY30" s="700"/>
      <c r="AZ30" s="744" t="s">
        <v>199</v>
      </c>
      <c r="BA30" s="744"/>
      <c r="BB30" s="744"/>
      <c r="BC30" s="744"/>
      <c r="BD30" s="744"/>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2">
      <c r="A31" s="54">
        <v>4</v>
      </c>
      <c r="B31" s="696" t="s">
        <v>65</v>
      </c>
      <c r="C31" s="697"/>
      <c r="D31" s="697"/>
      <c r="E31" s="697"/>
      <c r="F31" s="697"/>
      <c r="G31" s="697"/>
      <c r="H31" s="697"/>
      <c r="I31" s="697"/>
      <c r="J31" s="697"/>
      <c r="K31" s="697"/>
      <c r="L31" s="697"/>
      <c r="M31" s="697"/>
      <c r="N31" s="697"/>
      <c r="O31" s="697"/>
      <c r="P31" s="698"/>
      <c r="Q31" s="699">
        <v>54</v>
      </c>
      <c r="R31" s="700"/>
      <c r="S31" s="700"/>
      <c r="T31" s="700"/>
      <c r="U31" s="700"/>
      <c r="V31" s="700">
        <v>54</v>
      </c>
      <c r="W31" s="700"/>
      <c r="X31" s="700"/>
      <c r="Y31" s="700"/>
      <c r="Z31" s="700"/>
      <c r="AA31" s="700">
        <v>0</v>
      </c>
      <c r="AB31" s="700"/>
      <c r="AC31" s="700"/>
      <c r="AD31" s="700"/>
      <c r="AE31" s="701"/>
      <c r="AF31" s="702">
        <v>0</v>
      </c>
      <c r="AG31" s="703"/>
      <c r="AH31" s="703"/>
      <c r="AI31" s="703"/>
      <c r="AJ31" s="704"/>
      <c r="AK31" s="705">
        <v>0</v>
      </c>
      <c r="AL31" s="700"/>
      <c r="AM31" s="700"/>
      <c r="AN31" s="700"/>
      <c r="AO31" s="700"/>
      <c r="AP31" s="700" t="s">
        <v>199</v>
      </c>
      <c r="AQ31" s="700"/>
      <c r="AR31" s="700"/>
      <c r="AS31" s="700"/>
      <c r="AT31" s="700"/>
      <c r="AU31" s="700" t="s">
        <v>199</v>
      </c>
      <c r="AV31" s="700"/>
      <c r="AW31" s="700"/>
      <c r="AX31" s="700"/>
      <c r="AY31" s="700"/>
      <c r="AZ31" s="744" t="s">
        <v>199</v>
      </c>
      <c r="BA31" s="744"/>
      <c r="BB31" s="744"/>
      <c r="BC31" s="744"/>
      <c r="BD31" s="744"/>
      <c r="BE31" s="706"/>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2">
      <c r="A32" s="54">
        <v>5</v>
      </c>
      <c r="B32" s="696" t="s">
        <v>351</v>
      </c>
      <c r="C32" s="697"/>
      <c r="D32" s="697"/>
      <c r="E32" s="697"/>
      <c r="F32" s="697"/>
      <c r="G32" s="697"/>
      <c r="H32" s="697"/>
      <c r="I32" s="697"/>
      <c r="J32" s="697"/>
      <c r="K32" s="697"/>
      <c r="L32" s="697"/>
      <c r="M32" s="697"/>
      <c r="N32" s="697"/>
      <c r="O32" s="697"/>
      <c r="P32" s="698"/>
      <c r="Q32" s="699">
        <v>1281</v>
      </c>
      <c r="R32" s="700"/>
      <c r="S32" s="700"/>
      <c r="T32" s="700"/>
      <c r="U32" s="700"/>
      <c r="V32" s="700">
        <v>1174</v>
      </c>
      <c r="W32" s="700"/>
      <c r="X32" s="700"/>
      <c r="Y32" s="700"/>
      <c r="Z32" s="700"/>
      <c r="AA32" s="700">
        <v>107</v>
      </c>
      <c r="AB32" s="700"/>
      <c r="AC32" s="700"/>
      <c r="AD32" s="700"/>
      <c r="AE32" s="701"/>
      <c r="AF32" s="702">
        <v>259</v>
      </c>
      <c r="AG32" s="703"/>
      <c r="AH32" s="703"/>
      <c r="AI32" s="703"/>
      <c r="AJ32" s="704"/>
      <c r="AK32" s="705">
        <v>415</v>
      </c>
      <c r="AL32" s="700"/>
      <c r="AM32" s="700"/>
      <c r="AN32" s="700"/>
      <c r="AO32" s="700"/>
      <c r="AP32" s="700">
        <v>3628</v>
      </c>
      <c r="AQ32" s="700"/>
      <c r="AR32" s="700"/>
      <c r="AS32" s="700"/>
      <c r="AT32" s="700"/>
      <c r="AU32" s="700">
        <v>1197</v>
      </c>
      <c r="AV32" s="700"/>
      <c r="AW32" s="700"/>
      <c r="AX32" s="700"/>
      <c r="AY32" s="700"/>
      <c r="AZ32" s="744" t="s">
        <v>199</v>
      </c>
      <c r="BA32" s="744"/>
      <c r="BB32" s="744"/>
      <c r="BC32" s="744"/>
      <c r="BD32" s="744"/>
      <c r="BE32" s="706" t="s">
        <v>465</v>
      </c>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2">
      <c r="A33" s="54">
        <v>6</v>
      </c>
      <c r="B33" s="696"/>
      <c r="C33" s="697"/>
      <c r="D33" s="697"/>
      <c r="E33" s="697"/>
      <c r="F33" s="697"/>
      <c r="G33" s="697"/>
      <c r="H33" s="697"/>
      <c r="I33" s="697"/>
      <c r="J33" s="697"/>
      <c r="K33" s="697"/>
      <c r="L33" s="697"/>
      <c r="M33" s="697"/>
      <c r="N33" s="697"/>
      <c r="O33" s="697"/>
      <c r="P33" s="698"/>
      <c r="Q33" s="699"/>
      <c r="R33" s="700"/>
      <c r="S33" s="700"/>
      <c r="T33" s="700"/>
      <c r="U33" s="700"/>
      <c r="V33" s="700"/>
      <c r="W33" s="700"/>
      <c r="X33" s="700"/>
      <c r="Y33" s="700"/>
      <c r="Z33" s="700"/>
      <c r="AA33" s="700"/>
      <c r="AB33" s="700"/>
      <c r="AC33" s="700"/>
      <c r="AD33" s="700"/>
      <c r="AE33" s="701"/>
      <c r="AF33" s="702"/>
      <c r="AG33" s="703"/>
      <c r="AH33" s="703"/>
      <c r="AI33" s="703"/>
      <c r="AJ33" s="704"/>
      <c r="AK33" s="705"/>
      <c r="AL33" s="700"/>
      <c r="AM33" s="700"/>
      <c r="AN33" s="700"/>
      <c r="AO33" s="700"/>
      <c r="AP33" s="700"/>
      <c r="AQ33" s="700"/>
      <c r="AR33" s="700"/>
      <c r="AS33" s="700"/>
      <c r="AT33" s="700"/>
      <c r="AU33" s="700"/>
      <c r="AV33" s="700"/>
      <c r="AW33" s="700"/>
      <c r="AX33" s="700"/>
      <c r="AY33" s="700"/>
      <c r="AZ33" s="744"/>
      <c r="BA33" s="744"/>
      <c r="BB33" s="744"/>
      <c r="BC33" s="744"/>
      <c r="BD33" s="744"/>
      <c r="BE33" s="706"/>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2">
      <c r="A34" s="54">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05"/>
      <c r="AL34" s="700"/>
      <c r="AM34" s="700"/>
      <c r="AN34" s="700"/>
      <c r="AO34" s="700"/>
      <c r="AP34" s="700"/>
      <c r="AQ34" s="700"/>
      <c r="AR34" s="700"/>
      <c r="AS34" s="700"/>
      <c r="AT34" s="700"/>
      <c r="AU34" s="700"/>
      <c r="AV34" s="700"/>
      <c r="AW34" s="700"/>
      <c r="AX34" s="700"/>
      <c r="AY34" s="700"/>
      <c r="AZ34" s="744"/>
      <c r="BA34" s="744"/>
      <c r="BB34" s="744"/>
      <c r="BC34" s="744"/>
      <c r="BD34" s="744"/>
      <c r="BE34" s="706"/>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2">
      <c r="A35" s="54">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05"/>
      <c r="AL35" s="700"/>
      <c r="AM35" s="700"/>
      <c r="AN35" s="700"/>
      <c r="AO35" s="700"/>
      <c r="AP35" s="700"/>
      <c r="AQ35" s="700"/>
      <c r="AR35" s="700"/>
      <c r="AS35" s="700"/>
      <c r="AT35" s="700"/>
      <c r="AU35" s="700"/>
      <c r="AV35" s="700"/>
      <c r="AW35" s="700"/>
      <c r="AX35" s="700"/>
      <c r="AY35" s="700"/>
      <c r="AZ35" s="744"/>
      <c r="BA35" s="744"/>
      <c r="BB35" s="744"/>
      <c r="BC35" s="744"/>
      <c r="BD35" s="744"/>
      <c r="BE35" s="706"/>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2">
      <c r="A36" s="54">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05"/>
      <c r="AL36" s="700"/>
      <c r="AM36" s="700"/>
      <c r="AN36" s="700"/>
      <c r="AO36" s="700"/>
      <c r="AP36" s="700"/>
      <c r="AQ36" s="700"/>
      <c r="AR36" s="700"/>
      <c r="AS36" s="700"/>
      <c r="AT36" s="700"/>
      <c r="AU36" s="700"/>
      <c r="AV36" s="700"/>
      <c r="AW36" s="700"/>
      <c r="AX36" s="700"/>
      <c r="AY36" s="700"/>
      <c r="AZ36" s="744"/>
      <c r="BA36" s="744"/>
      <c r="BB36" s="744"/>
      <c r="BC36" s="744"/>
      <c r="BD36" s="744"/>
      <c r="BE36" s="706"/>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2">
      <c r="A37" s="54">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05"/>
      <c r="AL37" s="700"/>
      <c r="AM37" s="700"/>
      <c r="AN37" s="700"/>
      <c r="AO37" s="700"/>
      <c r="AP37" s="700"/>
      <c r="AQ37" s="700"/>
      <c r="AR37" s="700"/>
      <c r="AS37" s="700"/>
      <c r="AT37" s="700"/>
      <c r="AU37" s="700"/>
      <c r="AV37" s="700"/>
      <c r="AW37" s="700"/>
      <c r="AX37" s="700"/>
      <c r="AY37" s="700"/>
      <c r="AZ37" s="744"/>
      <c r="BA37" s="744"/>
      <c r="BB37" s="744"/>
      <c r="BC37" s="744"/>
      <c r="BD37" s="744"/>
      <c r="BE37" s="706"/>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2">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4"/>
      <c r="BA38" s="744"/>
      <c r="BB38" s="744"/>
      <c r="BC38" s="744"/>
      <c r="BD38" s="744"/>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2">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4"/>
      <c r="BA39" s="744"/>
      <c r="BB39" s="744"/>
      <c r="BC39" s="744"/>
      <c r="BD39" s="744"/>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2">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4"/>
      <c r="BA40" s="744"/>
      <c r="BB40" s="744"/>
      <c r="BC40" s="744"/>
      <c r="BD40" s="744"/>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2">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4"/>
      <c r="BA41" s="744"/>
      <c r="BB41" s="744"/>
      <c r="BC41" s="744"/>
      <c r="BD41" s="744"/>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2">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4"/>
      <c r="BA42" s="744"/>
      <c r="BB42" s="744"/>
      <c r="BC42" s="744"/>
      <c r="BD42" s="744"/>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2">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4"/>
      <c r="BA43" s="744"/>
      <c r="BB43" s="744"/>
      <c r="BC43" s="744"/>
      <c r="BD43" s="744"/>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2">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4"/>
      <c r="BA44" s="744"/>
      <c r="BB44" s="744"/>
      <c r="BC44" s="744"/>
      <c r="BD44" s="744"/>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2">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4"/>
      <c r="BA45" s="744"/>
      <c r="BB45" s="744"/>
      <c r="BC45" s="744"/>
      <c r="BD45" s="744"/>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2">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4"/>
      <c r="BA46" s="744"/>
      <c r="BB46" s="744"/>
      <c r="BC46" s="744"/>
      <c r="BD46" s="744"/>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2">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4"/>
      <c r="BA47" s="744"/>
      <c r="BB47" s="744"/>
      <c r="BC47" s="744"/>
      <c r="BD47" s="744"/>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2">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4"/>
      <c r="BA48" s="744"/>
      <c r="BB48" s="744"/>
      <c r="BC48" s="744"/>
      <c r="BD48" s="744"/>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2">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4"/>
      <c r="BA49" s="744"/>
      <c r="BB49" s="744"/>
      <c r="BC49" s="744"/>
      <c r="BD49" s="744"/>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2">
      <c r="A50" s="52">
        <v>23</v>
      </c>
      <c r="B50" s="696"/>
      <c r="C50" s="697"/>
      <c r="D50" s="697"/>
      <c r="E50" s="697"/>
      <c r="F50" s="697"/>
      <c r="G50" s="697"/>
      <c r="H50" s="697"/>
      <c r="I50" s="697"/>
      <c r="J50" s="697"/>
      <c r="K50" s="697"/>
      <c r="L50" s="697"/>
      <c r="M50" s="697"/>
      <c r="N50" s="697"/>
      <c r="O50" s="697"/>
      <c r="P50" s="698"/>
      <c r="Q50" s="745"/>
      <c r="R50" s="746"/>
      <c r="S50" s="746"/>
      <c r="T50" s="746"/>
      <c r="U50" s="746"/>
      <c r="V50" s="746"/>
      <c r="W50" s="746"/>
      <c r="X50" s="746"/>
      <c r="Y50" s="746"/>
      <c r="Z50" s="746"/>
      <c r="AA50" s="746"/>
      <c r="AB50" s="746"/>
      <c r="AC50" s="746"/>
      <c r="AD50" s="746"/>
      <c r="AE50" s="747"/>
      <c r="AF50" s="702"/>
      <c r="AG50" s="703"/>
      <c r="AH50" s="703"/>
      <c r="AI50" s="703"/>
      <c r="AJ50" s="704"/>
      <c r="AK50" s="748"/>
      <c r="AL50" s="746"/>
      <c r="AM50" s="746"/>
      <c r="AN50" s="746"/>
      <c r="AO50" s="746"/>
      <c r="AP50" s="746"/>
      <c r="AQ50" s="746"/>
      <c r="AR50" s="746"/>
      <c r="AS50" s="746"/>
      <c r="AT50" s="746"/>
      <c r="AU50" s="746"/>
      <c r="AV50" s="746"/>
      <c r="AW50" s="746"/>
      <c r="AX50" s="746"/>
      <c r="AY50" s="746"/>
      <c r="AZ50" s="749"/>
      <c r="BA50" s="749"/>
      <c r="BB50" s="749"/>
      <c r="BC50" s="749"/>
      <c r="BD50" s="749"/>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2">
      <c r="A51" s="52">
        <v>24</v>
      </c>
      <c r="B51" s="696"/>
      <c r="C51" s="697"/>
      <c r="D51" s="697"/>
      <c r="E51" s="697"/>
      <c r="F51" s="697"/>
      <c r="G51" s="697"/>
      <c r="H51" s="697"/>
      <c r="I51" s="697"/>
      <c r="J51" s="697"/>
      <c r="K51" s="697"/>
      <c r="L51" s="697"/>
      <c r="M51" s="697"/>
      <c r="N51" s="697"/>
      <c r="O51" s="697"/>
      <c r="P51" s="698"/>
      <c r="Q51" s="745"/>
      <c r="R51" s="746"/>
      <c r="S51" s="746"/>
      <c r="T51" s="746"/>
      <c r="U51" s="746"/>
      <c r="V51" s="746"/>
      <c r="W51" s="746"/>
      <c r="X51" s="746"/>
      <c r="Y51" s="746"/>
      <c r="Z51" s="746"/>
      <c r="AA51" s="746"/>
      <c r="AB51" s="746"/>
      <c r="AC51" s="746"/>
      <c r="AD51" s="746"/>
      <c r="AE51" s="747"/>
      <c r="AF51" s="702"/>
      <c r="AG51" s="703"/>
      <c r="AH51" s="703"/>
      <c r="AI51" s="703"/>
      <c r="AJ51" s="704"/>
      <c r="AK51" s="748"/>
      <c r="AL51" s="746"/>
      <c r="AM51" s="746"/>
      <c r="AN51" s="746"/>
      <c r="AO51" s="746"/>
      <c r="AP51" s="746"/>
      <c r="AQ51" s="746"/>
      <c r="AR51" s="746"/>
      <c r="AS51" s="746"/>
      <c r="AT51" s="746"/>
      <c r="AU51" s="746"/>
      <c r="AV51" s="746"/>
      <c r="AW51" s="746"/>
      <c r="AX51" s="746"/>
      <c r="AY51" s="746"/>
      <c r="AZ51" s="749"/>
      <c r="BA51" s="749"/>
      <c r="BB51" s="749"/>
      <c r="BC51" s="749"/>
      <c r="BD51" s="749"/>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2">
      <c r="A52" s="52">
        <v>25</v>
      </c>
      <c r="B52" s="696"/>
      <c r="C52" s="697"/>
      <c r="D52" s="697"/>
      <c r="E52" s="697"/>
      <c r="F52" s="697"/>
      <c r="G52" s="697"/>
      <c r="H52" s="697"/>
      <c r="I52" s="697"/>
      <c r="J52" s="697"/>
      <c r="K52" s="697"/>
      <c r="L52" s="697"/>
      <c r="M52" s="697"/>
      <c r="N52" s="697"/>
      <c r="O52" s="697"/>
      <c r="P52" s="698"/>
      <c r="Q52" s="745"/>
      <c r="R52" s="746"/>
      <c r="S52" s="746"/>
      <c r="T52" s="746"/>
      <c r="U52" s="746"/>
      <c r="V52" s="746"/>
      <c r="W52" s="746"/>
      <c r="X52" s="746"/>
      <c r="Y52" s="746"/>
      <c r="Z52" s="746"/>
      <c r="AA52" s="746"/>
      <c r="AB52" s="746"/>
      <c r="AC52" s="746"/>
      <c r="AD52" s="746"/>
      <c r="AE52" s="747"/>
      <c r="AF52" s="702"/>
      <c r="AG52" s="703"/>
      <c r="AH52" s="703"/>
      <c r="AI52" s="703"/>
      <c r="AJ52" s="704"/>
      <c r="AK52" s="748"/>
      <c r="AL52" s="746"/>
      <c r="AM52" s="746"/>
      <c r="AN52" s="746"/>
      <c r="AO52" s="746"/>
      <c r="AP52" s="746"/>
      <c r="AQ52" s="746"/>
      <c r="AR52" s="746"/>
      <c r="AS52" s="746"/>
      <c r="AT52" s="746"/>
      <c r="AU52" s="746"/>
      <c r="AV52" s="746"/>
      <c r="AW52" s="746"/>
      <c r="AX52" s="746"/>
      <c r="AY52" s="746"/>
      <c r="AZ52" s="749"/>
      <c r="BA52" s="749"/>
      <c r="BB52" s="749"/>
      <c r="BC52" s="749"/>
      <c r="BD52" s="749"/>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2">
      <c r="A53" s="52">
        <v>26</v>
      </c>
      <c r="B53" s="696"/>
      <c r="C53" s="697"/>
      <c r="D53" s="697"/>
      <c r="E53" s="697"/>
      <c r="F53" s="697"/>
      <c r="G53" s="697"/>
      <c r="H53" s="697"/>
      <c r="I53" s="697"/>
      <c r="J53" s="697"/>
      <c r="K53" s="697"/>
      <c r="L53" s="697"/>
      <c r="M53" s="697"/>
      <c r="N53" s="697"/>
      <c r="O53" s="697"/>
      <c r="P53" s="698"/>
      <c r="Q53" s="745"/>
      <c r="R53" s="746"/>
      <c r="S53" s="746"/>
      <c r="T53" s="746"/>
      <c r="U53" s="746"/>
      <c r="V53" s="746"/>
      <c r="W53" s="746"/>
      <c r="X53" s="746"/>
      <c r="Y53" s="746"/>
      <c r="Z53" s="746"/>
      <c r="AA53" s="746"/>
      <c r="AB53" s="746"/>
      <c r="AC53" s="746"/>
      <c r="AD53" s="746"/>
      <c r="AE53" s="747"/>
      <c r="AF53" s="702"/>
      <c r="AG53" s="703"/>
      <c r="AH53" s="703"/>
      <c r="AI53" s="703"/>
      <c r="AJ53" s="704"/>
      <c r="AK53" s="748"/>
      <c r="AL53" s="746"/>
      <c r="AM53" s="746"/>
      <c r="AN53" s="746"/>
      <c r="AO53" s="746"/>
      <c r="AP53" s="746"/>
      <c r="AQ53" s="746"/>
      <c r="AR53" s="746"/>
      <c r="AS53" s="746"/>
      <c r="AT53" s="746"/>
      <c r="AU53" s="746"/>
      <c r="AV53" s="746"/>
      <c r="AW53" s="746"/>
      <c r="AX53" s="746"/>
      <c r="AY53" s="746"/>
      <c r="AZ53" s="749"/>
      <c r="BA53" s="749"/>
      <c r="BB53" s="749"/>
      <c r="BC53" s="749"/>
      <c r="BD53" s="749"/>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2">
      <c r="A54" s="52">
        <v>27</v>
      </c>
      <c r="B54" s="696"/>
      <c r="C54" s="697"/>
      <c r="D54" s="697"/>
      <c r="E54" s="697"/>
      <c r="F54" s="697"/>
      <c r="G54" s="697"/>
      <c r="H54" s="697"/>
      <c r="I54" s="697"/>
      <c r="J54" s="697"/>
      <c r="K54" s="697"/>
      <c r="L54" s="697"/>
      <c r="M54" s="697"/>
      <c r="N54" s="697"/>
      <c r="O54" s="697"/>
      <c r="P54" s="698"/>
      <c r="Q54" s="745"/>
      <c r="R54" s="746"/>
      <c r="S54" s="746"/>
      <c r="T54" s="746"/>
      <c r="U54" s="746"/>
      <c r="V54" s="746"/>
      <c r="W54" s="746"/>
      <c r="X54" s="746"/>
      <c r="Y54" s="746"/>
      <c r="Z54" s="746"/>
      <c r="AA54" s="746"/>
      <c r="AB54" s="746"/>
      <c r="AC54" s="746"/>
      <c r="AD54" s="746"/>
      <c r="AE54" s="747"/>
      <c r="AF54" s="702"/>
      <c r="AG54" s="703"/>
      <c r="AH54" s="703"/>
      <c r="AI54" s="703"/>
      <c r="AJ54" s="704"/>
      <c r="AK54" s="748"/>
      <c r="AL54" s="746"/>
      <c r="AM54" s="746"/>
      <c r="AN54" s="746"/>
      <c r="AO54" s="746"/>
      <c r="AP54" s="746"/>
      <c r="AQ54" s="746"/>
      <c r="AR54" s="746"/>
      <c r="AS54" s="746"/>
      <c r="AT54" s="746"/>
      <c r="AU54" s="746"/>
      <c r="AV54" s="746"/>
      <c r="AW54" s="746"/>
      <c r="AX54" s="746"/>
      <c r="AY54" s="746"/>
      <c r="AZ54" s="749"/>
      <c r="BA54" s="749"/>
      <c r="BB54" s="749"/>
      <c r="BC54" s="749"/>
      <c r="BD54" s="749"/>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2">
      <c r="A55" s="52">
        <v>28</v>
      </c>
      <c r="B55" s="696"/>
      <c r="C55" s="697"/>
      <c r="D55" s="697"/>
      <c r="E55" s="697"/>
      <c r="F55" s="697"/>
      <c r="G55" s="697"/>
      <c r="H55" s="697"/>
      <c r="I55" s="697"/>
      <c r="J55" s="697"/>
      <c r="K55" s="697"/>
      <c r="L55" s="697"/>
      <c r="M55" s="697"/>
      <c r="N55" s="697"/>
      <c r="O55" s="697"/>
      <c r="P55" s="698"/>
      <c r="Q55" s="745"/>
      <c r="R55" s="746"/>
      <c r="S55" s="746"/>
      <c r="T55" s="746"/>
      <c r="U55" s="746"/>
      <c r="V55" s="746"/>
      <c r="W55" s="746"/>
      <c r="X55" s="746"/>
      <c r="Y55" s="746"/>
      <c r="Z55" s="746"/>
      <c r="AA55" s="746"/>
      <c r="AB55" s="746"/>
      <c r="AC55" s="746"/>
      <c r="AD55" s="746"/>
      <c r="AE55" s="747"/>
      <c r="AF55" s="702"/>
      <c r="AG55" s="703"/>
      <c r="AH55" s="703"/>
      <c r="AI55" s="703"/>
      <c r="AJ55" s="704"/>
      <c r="AK55" s="748"/>
      <c r="AL55" s="746"/>
      <c r="AM55" s="746"/>
      <c r="AN55" s="746"/>
      <c r="AO55" s="746"/>
      <c r="AP55" s="746"/>
      <c r="AQ55" s="746"/>
      <c r="AR55" s="746"/>
      <c r="AS55" s="746"/>
      <c r="AT55" s="746"/>
      <c r="AU55" s="746"/>
      <c r="AV55" s="746"/>
      <c r="AW55" s="746"/>
      <c r="AX55" s="746"/>
      <c r="AY55" s="746"/>
      <c r="AZ55" s="749"/>
      <c r="BA55" s="749"/>
      <c r="BB55" s="749"/>
      <c r="BC55" s="749"/>
      <c r="BD55" s="749"/>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2">
      <c r="A56" s="52">
        <v>29</v>
      </c>
      <c r="B56" s="696"/>
      <c r="C56" s="697"/>
      <c r="D56" s="697"/>
      <c r="E56" s="697"/>
      <c r="F56" s="697"/>
      <c r="G56" s="697"/>
      <c r="H56" s="697"/>
      <c r="I56" s="697"/>
      <c r="J56" s="697"/>
      <c r="K56" s="697"/>
      <c r="L56" s="697"/>
      <c r="M56" s="697"/>
      <c r="N56" s="697"/>
      <c r="O56" s="697"/>
      <c r="P56" s="698"/>
      <c r="Q56" s="745"/>
      <c r="R56" s="746"/>
      <c r="S56" s="746"/>
      <c r="T56" s="746"/>
      <c r="U56" s="746"/>
      <c r="V56" s="746"/>
      <c r="W56" s="746"/>
      <c r="X56" s="746"/>
      <c r="Y56" s="746"/>
      <c r="Z56" s="746"/>
      <c r="AA56" s="746"/>
      <c r="AB56" s="746"/>
      <c r="AC56" s="746"/>
      <c r="AD56" s="746"/>
      <c r="AE56" s="747"/>
      <c r="AF56" s="702"/>
      <c r="AG56" s="703"/>
      <c r="AH56" s="703"/>
      <c r="AI56" s="703"/>
      <c r="AJ56" s="704"/>
      <c r="AK56" s="748"/>
      <c r="AL56" s="746"/>
      <c r="AM56" s="746"/>
      <c r="AN56" s="746"/>
      <c r="AO56" s="746"/>
      <c r="AP56" s="746"/>
      <c r="AQ56" s="746"/>
      <c r="AR56" s="746"/>
      <c r="AS56" s="746"/>
      <c r="AT56" s="746"/>
      <c r="AU56" s="746"/>
      <c r="AV56" s="746"/>
      <c r="AW56" s="746"/>
      <c r="AX56" s="746"/>
      <c r="AY56" s="746"/>
      <c r="AZ56" s="749"/>
      <c r="BA56" s="749"/>
      <c r="BB56" s="749"/>
      <c r="BC56" s="749"/>
      <c r="BD56" s="749"/>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2">
      <c r="A57" s="52">
        <v>30</v>
      </c>
      <c r="B57" s="696"/>
      <c r="C57" s="697"/>
      <c r="D57" s="697"/>
      <c r="E57" s="697"/>
      <c r="F57" s="697"/>
      <c r="G57" s="697"/>
      <c r="H57" s="697"/>
      <c r="I57" s="697"/>
      <c r="J57" s="697"/>
      <c r="K57" s="697"/>
      <c r="L57" s="697"/>
      <c r="M57" s="697"/>
      <c r="N57" s="697"/>
      <c r="O57" s="697"/>
      <c r="P57" s="698"/>
      <c r="Q57" s="745"/>
      <c r="R57" s="746"/>
      <c r="S57" s="746"/>
      <c r="T57" s="746"/>
      <c r="U57" s="746"/>
      <c r="V57" s="746"/>
      <c r="W57" s="746"/>
      <c r="X57" s="746"/>
      <c r="Y57" s="746"/>
      <c r="Z57" s="746"/>
      <c r="AA57" s="746"/>
      <c r="AB57" s="746"/>
      <c r="AC57" s="746"/>
      <c r="AD57" s="746"/>
      <c r="AE57" s="747"/>
      <c r="AF57" s="702"/>
      <c r="AG57" s="703"/>
      <c r="AH57" s="703"/>
      <c r="AI57" s="703"/>
      <c r="AJ57" s="704"/>
      <c r="AK57" s="748"/>
      <c r="AL57" s="746"/>
      <c r="AM57" s="746"/>
      <c r="AN57" s="746"/>
      <c r="AO57" s="746"/>
      <c r="AP57" s="746"/>
      <c r="AQ57" s="746"/>
      <c r="AR57" s="746"/>
      <c r="AS57" s="746"/>
      <c r="AT57" s="746"/>
      <c r="AU57" s="746"/>
      <c r="AV57" s="746"/>
      <c r="AW57" s="746"/>
      <c r="AX57" s="746"/>
      <c r="AY57" s="746"/>
      <c r="AZ57" s="749"/>
      <c r="BA57" s="749"/>
      <c r="BB57" s="749"/>
      <c r="BC57" s="749"/>
      <c r="BD57" s="749"/>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2">
      <c r="A58" s="52">
        <v>31</v>
      </c>
      <c r="B58" s="696"/>
      <c r="C58" s="697"/>
      <c r="D58" s="697"/>
      <c r="E58" s="697"/>
      <c r="F58" s="697"/>
      <c r="G58" s="697"/>
      <c r="H58" s="697"/>
      <c r="I58" s="697"/>
      <c r="J58" s="697"/>
      <c r="K58" s="697"/>
      <c r="L58" s="697"/>
      <c r="M58" s="697"/>
      <c r="N58" s="697"/>
      <c r="O58" s="697"/>
      <c r="P58" s="698"/>
      <c r="Q58" s="745"/>
      <c r="R58" s="746"/>
      <c r="S58" s="746"/>
      <c r="T58" s="746"/>
      <c r="U58" s="746"/>
      <c r="V58" s="746"/>
      <c r="W58" s="746"/>
      <c r="X58" s="746"/>
      <c r="Y58" s="746"/>
      <c r="Z58" s="746"/>
      <c r="AA58" s="746"/>
      <c r="AB58" s="746"/>
      <c r="AC58" s="746"/>
      <c r="AD58" s="746"/>
      <c r="AE58" s="747"/>
      <c r="AF58" s="702"/>
      <c r="AG58" s="703"/>
      <c r="AH58" s="703"/>
      <c r="AI58" s="703"/>
      <c r="AJ58" s="704"/>
      <c r="AK58" s="748"/>
      <c r="AL58" s="746"/>
      <c r="AM58" s="746"/>
      <c r="AN58" s="746"/>
      <c r="AO58" s="746"/>
      <c r="AP58" s="746"/>
      <c r="AQ58" s="746"/>
      <c r="AR58" s="746"/>
      <c r="AS58" s="746"/>
      <c r="AT58" s="746"/>
      <c r="AU58" s="746"/>
      <c r="AV58" s="746"/>
      <c r="AW58" s="746"/>
      <c r="AX58" s="746"/>
      <c r="AY58" s="746"/>
      <c r="AZ58" s="749"/>
      <c r="BA58" s="749"/>
      <c r="BB58" s="749"/>
      <c r="BC58" s="749"/>
      <c r="BD58" s="749"/>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2">
      <c r="A59" s="52">
        <v>32</v>
      </c>
      <c r="B59" s="696"/>
      <c r="C59" s="697"/>
      <c r="D59" s="697"/>
      <c r="E59" s="697"/>
      <c r="F59" s="697"/>
      <c r="G59" s="697"/>
      <c r="H59" s="697"/>
      <c r="I59" s="697"/>
      <c r="J59" s="697"/>
      <c r="K59" s="697"/>
      <c r="L59" s="697"/>
      <c r="M59" s="697"/>
      <c r="N59" s="697"/>
      <c r="O59" s="697"/>
      <c r="P59" s="698"/>
      <c r="Q59" s="745"/>
      <c r="R59" s="746"/>
      <c r="S59" s="746"/>
      <c r="T59" s="746"/>
      <c r="U59" s="746"/>
      <c r="V59" s="746"/>
      <c r="W59" s="746"/>
      <c r="X59" s="746"/>
      <c r="Y59" s="746"/>
      <c r="Z59" s="746"/>
      <c r="AA59" s="746"/>
      <c r="AB59" s="746"/>
      <c r="AC59" s="746"/>
      <c r="AD59" s="746"/>
      <c r="AE59" s="747"/>
      <c r="AF59" s="702"/>
      <c r="AG59" s="703"/>
      <c r="AH59" s="703"/>
      <c r="AI59" s="703"/>
      <c r="AJ59" s="704"/>
      <c r="AK59" s="748"/>
      <c r="AL59" s="746"/>
      <c r="AM59" s="746"/>
      <c r="AN59" s="746"/>
      <c r="AO59" s="746"/>
      <c r="AP59" s="746"/>
      <c r="AQ59" s="746"/>
      <c r="AR59" s="746"/>
      <c r="AS59" s="746"/>
      <c r="AT59" s="746"/>
      <c r="AU59" s="746"/>
      <c r="AV59" s="746"/>
      <c r="AW59" s="746"/>
      <c r="AX59" s="746"/>
      <c r="AY59" s="746"/>
      <c r="AZ59" s="749"/>
      <c r="BA59" s="749"/>
      <c r="BB59" s="749"/>
      <c r="BC59" s="749"/>
      <c r="BD59" s="749"/>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2">
      <c r="A60" s="52">
        <v>33</v>
      </c>
      <c r="B60" s="696"/>
      <c r="C60" s="697"/>
      <c r="D60" s="697"/>
      <c r="E60" s="697"/>
      <c r="F60" s="697"/>
      <c r="G60" s="697"/>
      <c r="H60" s="697"/>
      <c r="I60" s="697"/>
      <c r="J60" s="697"/>
      <c r="K60" s="697"/>
      <c r="L60" s="697"/>
      <c r="M60" s="697"/>
      <c r="N60" s="697"/>
      <c r="O60" s="697"/>
      <c r="P60" s="698"/>
      <c r="Q60" s="745"/>
      <c r="R60" s="746"/>
      <c r="S60" s="746"/>
      <c r="T60" s="746"/>
      <c r="U60" s="746"/>
      <c r="V60" s="746"/>
      <c r="W60" s="746"/>
      <c r="X60" s="746"/>
      <c r="Y60" s="746"/>
      <c r="Z60" s="746"/>
      <c r="AA60" s="746"/>
      <c r="AB60" s="746"/>
      <c r="AC60" s="746"/>
      <c r="AD60" s="746"/>
      <c r="AE60" s="747"/>
      <c r="AF60" s="702"/>
      <c r="AG60" s="703"/>
      <c r="AH60" s="703"/>
      <c r="AI60" s="703"/>
      <c r="AJ60" s="704"/>
      <c r="AK60" s="748"/>
      <c r="AL60" s="746"/>
      <c r="AM60" s="746"/>
      <c r="AN60" s="746"/>
      <c r="AO60" s="746"/>
      <c r="AP60" s="746"/>
      <c r="AQ60" s="746"/>
      <c r="AR60" s="746"/>
      <c r="AS60" s="746"/>
      <c r="AT60" s="746"/>
      <c r="AU60" s="746"/>
      <c r="AV60" s="746"/>
      <c r="AW60" s="746"/>
      <c r="AX60" s="746"/>
      <c r="AY60" s="746"/>
      <c r="AZ60" s="749"/>
      <c r="BA60" s="749"/>
      <c r="BB60" s="749"/>
      <c r="BC60" s="749"/>
      <c r="BD60" s="749"/>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2">
      <c r="A61" s="52">
        <v>34</v>
      </c>
      <c r="B61" s="696"/>
      <c r="C61" s="697"/>
      <c r="D61" s="697"/>
      <c r="E61" s="697"/>
      <c r="F61" s="697"/>
      <c r="G61" s="697"/>
      <c r="H61" s="697"/>
      <c r="I61" s="697"/>
      <c r="J61" s="697"/>
      <c r="K61" s="697"/>
      <c r="L61" s="697"/>
      <c r="M61" s="697"/>
      <c r="N61" s="697"/>
      <c r="O61" s="697"/>
      <c r="P61" s="698"/>
      <c r="Q61" s="745"/>
      <c r="R61" s="746"/>
      <c r="S61" s="746"/>
      <c r="T61" s="746"/>
      <c r="U61" s="746"/>
      <c r="V61" s="746"/>
      <c r="W61" s="746"/>
      <c r="X61" s="746"/>
      <c r="Y61" s="746"/>
      <c r="Z61" s="746"/>
      <c r="AA61" s="746"/>
      <c r="AB61" s="746"/>
      <c r="AC61" s="746"/>
      <c r="AD61" s="746"/>
      <c r="AE61" s="747"/>
      <c r="AF61" s="702"/>
      <c r="AG61" s="703"/>
      <c r="AH61" s="703"/>
      <c r="AI61" s="703"/>
      <c r="AJ61" s="704"/>
      <c r="AK61" s="748"/>
      <c r="AL61" s="746"/>
      <c r="AM61" s="746"/>
      <c r="AN61" s="746"/>
      <c r="AO61" s="746"/>
      <c r="AP61" s="746"/>
      <c r="AQ61" s="746"/>
      <c r="AR61" s="746"/>
      <c r="AS61" s="746"/>
      <c r="AT61" s="746"/>
      <c r="AU61" s="746"/>
      <c r="AV61" s="746"/>
      <c r="AW61" s="746"/>
      <c r="AX61" s="746"/>
      <c r="AY61" s="746"/>
      <c r="AZ61" s="749"/>
      <c r="BA61" s="749"/>
      <c r="BB61" s="749"/>
      <c r="BC61" s="749"/>
      <c r="BD61" s="749"/>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2">
      <c r="A62" s="52">
        <v>35</v>
      </c>
      <c r="B62" s="696"/>
      <c r="C62" s="697"/>
      <c r="D62" s="697"/>
      <c r="E62" s="697"/>
      <c r="F62" s="697"/>
      <c r="G62" s="697"/>
      <c r="H62" s="697"/>
      <c r="I62" s="697"/>
      <c r="J62" s="697"/>
      <c r="K62" s="697"/>
      <c r="L62" s="697"/>
      <c r="M62" s="697"/>
      <c r="N62" s="697"/>
      <c r="O62" s="697"/>
      <c r="P62" s="698"/>
      <c r="Q62" s="745"/>
      <c r="R62" s="746"/>
      <c r="S62" s="746"/>
      <c r="T62" s="746"/>
      <c r="U62" s="746"/>
      <c r="V62" s="746"/>
      <c r="W62" s="746"/>
      <c r="X62" s="746"/>
      <c r="Y62" s="746"/>
      <c r="Z62" s="746"/>
      <c r="AA62" s="746"/>
      <c r="AB62" s="746"/>
      <c r="AC62" s="746"/>
      <c r="AD62" s="746"/>
      <c r="AE62" s="747"/>
      <c r="AF62" s="702"/>
      <c r="AG62" s="703"/>
      <c r="AH62" s="703"/>
      <c r="AI62" s="703"/>
      <c r="AJ62" s="704"/>
      <c r="AK62" s="748"/>
      <c r="AL62" s="746"/>
      <c r="AM62" s="746"/>
      <c r="AN62" s="746"/>
      <c r="AO62" s="746"/>
      <c r="AP62" s="746"/>
      <c r="AQ62" s="746"/>
      <c r="AR62" s="746"/>
      <c r="AS62" s="746"/>
      <c r="AT62" s="746"/>
      <c r="AU62" s="746"/>
      <c r="AV62" s="746"/>
      <c r="AW62" s="746"/>
      <c r="AX62" s="746"/>
      <c r="AY62" s="746"/>
      <c r="AZ62" s="749"/>
      <c r="BA62" s="749"/>
      <c r="BB62" s="749"/>
      <c r="BC62" s="749"/>
      <c r="BD62" s="749"/>
      <c r="BE62" s="706"/>
      <c r="BF62" s="706"/>
      <c r="BG62" s="706"/>
      <c r="BH62" s="706"/>
      <c r="BI62" s="707"/>
      <c r="BJ62" s="750" t="s">
        <v>466</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2">
      <c r="A63" s="53" t="s">
        <v>245</v>
      </c>
      <c r="B63" s="719" t="s">
        <v>377</v>
      </c>
      <c r="C63" s="720"/>
      <c r="D63" s="720"/>
      <c r="E63" s="720"/>
      <c r="F63" s="720"/>
      <c r="G63" s="720"/>
      <c r="H63" s="720"/>
      <c r="I63" s="720"/>
      <c r="J63" s="720"/>
      <c r="K63" s="720"/>
      <c r="L63" s="720"/>
      <c r="M63" s="720"/>
      <c r="N63" s="720"/>
      <c r="O63" s="720"/>
      <c r="P63" s="721"/>
      <c r="Q63" s="751"/>
      <c r="R63" s="728"/>
      <c r="S63" s="728"/>
      <c r="T63" s="728"/>
      <c r="U63" s="728"/>
      <c r="V63" s="728"/>
      <c r="W63" s="728"/>
      <c r="X63" s="728"/>
      <c r="Y63" s="728"/>
      <c r="Z63" s="728"/>
      <c r="AA63" s="728"/>
      <c r="AB63" s="728"/>
      <c r="AC63" s="728"/>
      <c r="AD63" s="728"/>
      <c r="AE63" s="752"/>
      <c r="AF63" s="725">
        <v>556</v>
      </c>
      <c r="AG63" s="723"/>
      <c r="AH63" s="723"/>
      <c r="AI63" s="723"/>
      <c r="AJ63" s="726"/>
      <c r="AK63" s="727"/>
      <c r="AL63" s="728"/>
      <c r="AM63" s="728"/>
      <c r="AN63" s="728"/>
      <c r="AO63" s="728"/>
      <c r="AP63" s="723">
        <v>3628</v>
      </c>
      <c r="AQ63" s="723"/>
      <c r="AR63" s="723"/>
      <c r="AS63" s="723"/>
      <c r="AT63" s="723"/>
      <c r="AU63" s="723">
        <v>1197</v>
      </c>
      <c r="AV63" s="723"/>
      <c r="AW63" s="723"/>
      <c r="AX63" s="723"/>
      <c r="AY63" s="723"/>
      <c r="AZ63" s="753"/>
      <c r="BA63" s="753"/>
      <c r="BB63" s="753"/>
      <c r="BC63" s="753"/>
      <c r="BD63" s="753"/>
      <c r="BE63" s="729"/>
      <c r="BF63" s="729"/>
      <c r="BG63" s="729"/>
      <c r="BH63" s="729"/>
      <c r="BI63" s="730"/>
      <c r="BJ63" s="731" t="s">
        <v>199</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2">
      <c r="A65" s="56" t="s">
        <v>262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2">
      <c r="A66" s="933" t="s">
        <v>453</v>
      </c>
      <c r="B66" s="934"/>
      <c r="C66" s="934"/>
      <c r="D66" s="934"/>
      <c r="E66" s="934"/>
      <c r="F66" s="934"/>
      <c r="G66" s="934"/>
      <c r="H66" s="934"/>
      <c r="I66" s="934"/>
      <c r="J66" s="934"/>
      <c r="K66" s="934"/>
      <c r="L66" s="934"/>
      <c r="M66" s="934"/>
      <c r="N66" s="934"/>
      <c r="O66" s="934"/>
      <c r="P66" s="935"/>
      <c r="Q66" s="939" t="s">
        <v>459</v>
      </c>
      <c r="R66" s="940"/>
      <c r="S66" s="940"/>
      <c r="T66" s="940"/>
      <c r="U66" s="941"/>
      <c r="V66" s="939" t="s">
        <v>460</v>
      </c>
      <c r="W66" s="940"/>
      <c r="X66" s="940"/>
      <c r="Y66" s="940"/>
      <c r="Z66" s="941"/>
      <c r="AA66" s="939" t="s">
        <v>461</v>
      </c>
      <c r="AB66" s="940"/>
      <c r="AC66" s="940"/>
      <c r="AD66" s="940"/>
      <c r="AE66" s="941"/>
      <c r="AF66" s="961" t="s">
        <v>241</v>
      </c>
      <c r="AG66" s="956"/>
      <c r="AH66" s="956"/>
      <c r="AI66" s="956"/>
      <c r="AJ66" s="962"/>
      <c r="AK66" s="939" t="s">
        <v>390</v>
      </c>
      <c r="AL66" s="934"/>
      <c r="AM66" s="934"/>
      <c r="AN66" s="934"/>
      <c r="AO66" s="935"/>
      <c r="AP66" s="939" t="s">
        <v>358</v>
      </c>
      <c r="AQ66" s="940"/>
      <c r="AR66" s="940"/>
      <c r="AS66" s="940"/>
      <c r="AT66" s="941"/>
      <c r="AU66" s="939" t="s">
        <v>467</v>
      </c>
      <c r="AV66" s="940"/>
      <c r="AW66" s="940"/>
      <c r="AX66" s="940"/>
      <c r="AY66" s="941"/>
      <c r="AZ66" s="939" t="s">
        <v>449</v>
      </c>
      <c r="BA66" s="940"/>
      <c r="BB66" s="940"/>
      <c r="BC66" s="940"/>
      <c r="BD66" s="946"/>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7"/>
      <c r="CI66" s="758"/>
      <c r="CJ66" s="758"/>
      <c r="CK66" s="758"/>
      <c r="CL66" s="759"/>
      <c r="CM66" s="757"/>
      <c r="CN66" s="758"/>
      <c r="CO66" s="758"/>
      <c r="CP66" s="758"/>
      <c r="CQ66" s="759"/>
      <c r="CR66" s="757"/>
      <c r="CS66" s="758"/>
      <c r="CT66" s="758"/>
      <c r="CU66" s="758"/>
      <c r="CV66" s="759"/>
      <c r="CW66" s="757"/>
      <c r="CX66" s="758"/>
      <c r="CY66" s="758"/>
      <c r="CZ66" s="758"/>
      <c r="DA66" s="759"/>
      <c r="DB66" s="757"/>
      <c r="DC66" s="758"/>
      <c r="DD66" s="758"/>
      <c r="DE66" s="758"/>
      <c r="DF66" s="759"/>
      <c r="DG66" s="757"/>
      <c r="DH66" s="758"/>
      <c r="DI66" s="758"/>
      <c r="DJ66" s="758"/>
      <c r="DK66" s="759"/>
      <c r="DL66" s="757"/>
      <c r="DM66" s="758"/>
      <c r="DN66" s="758"/>
      <c r="DO66" s="758"/>
      <c r="DP66" s="759"/>
      <c r="DQ66" s="757"/>
      <c r="DR66" s="758"/>
      <c r="DS66" s="758"/>
      <c r="DT66" s="758"/>
      <c r="DU66" s="759"/>
      <c r="DV66" s="754"/>
      <c r="DW66" s="755"/>
      <c r="DX66" s="755"/>
      <c r="DY66" s="755"/>
      <c r="DZ66" s="760"/>
      <c r="EA66" s="48"/>
    </row>
    <row r="67" spans="1:131" ht="26.25" customHeight="1" x14ac:dyDescent="0.2">
      <c r="A67" s="936"/>
      <c r="B67" s="937"/>
      <c r="C67" s="937"/>
      <c r="D67" s="937"/>
      <c r="E67" s="937"/>
      <c r="F67" s="937"/>
      <c r="G67" s="937"/>
      <c r="H67" s="937"/>
      <c r="I67" s="937"/>
      <c r="J67" s="937"/>
      <c r="K67" s="937"/>
      <c r="L67" s="937"/>
      <c r="M67" s="937"/>
      <c r="N67" s="937"/>
      <c r="O67" s="937"/>
      <c r="P67" s="938"/>
      <c r="Q67" s="942"/>
      <c r="R67" s="943"/>
      <c r="S67" s="943"/>
      <c r="T67" s="943"/>
      <c r="U67" s="944"/>
      <c r="V67" s="942"/>
      <c r="W67" s="943"/>
      <c r="X67" s="943"/>
      <c r="Y67" s="943"/>
      <c r="Z67" s="944"/>
      <c r="AA67" s="942"/>
      <c r="AB67" s="943"/>
      <c r="AC67" s="943"/>
      <c r="AD67" s="943"/>
      <c r="AE67" s="944"/>
      <c r="AF67" s="963"/>
      <c r="AG67" s="959"/>
      <c r="AH67" s="959"/>
      <c r="AI67" s="959"/>
      <c r="AJ67" s="964"/>
      <c r="AK67" s="965"/>
      <c r="AL67" s="937"/>
      <c r="AM67" s="937"/>
      <c r="AN67" s="937"/>
      <c r="AO67" s="938"/>
      <c r="AP67" s="942"/>
      <c r="AQ67" s="943"/>
      <c r="AR67" s="943"/>
      <c r="AS67" s="943"/>
      <c r="AT67" s="944"/>
      <c r="AU67" s="942"/>
      <c r="AV67" s="943"/>
      <c r="AW67" s="943"/>
      <c r="AX67" s="943"/>
      <c r="AY67" s="944"/>
      <c r="AZ67" s="942"/>
      <c r="BA67" s="943"/>
      <c r="BB67" s="943"/>
      <c r="BC67" s="943"/>
      <c r="BD67" s="94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7"/>
      <c r="CI67" s="758"/>
      <c r="CJ67" s="758"/>
      <c r="CK67" s="758"/>
      <c r="CL67" s="759"/>
      <c r="CM67" s="757"/>
      <c r="CN67" s="758"/>
      <c r="CO67" s="758"/>
      <c r="CP67" s="758"/>
      <c r="CQ67" s="759"/>
      <c r="CR67" s="757"/>
      <c r="CS67" s="758"/>
      <c r="CT67" s="758"/>
      <c r="CU67" s="758"/>
      <c r="CV67" s="759"/>
      <c r="CW67" s="757"/>
      <c r="CX67" s="758"/>
      <c r="CY67" s="758"/>
      <c r="CZ67" s="758"/>
      <c r="DA67" s="759"/>
      <c r="DB67" s="757"/>
      <c r="DC67" s="758"/>
      <c r="DD67" s="758"/>
      <c r="DE67" s="758"/>
      <c r="DF67" s="759"/>
      <c r="DG67" s="757"/>
      <c r="DH67" s="758"/>
      <c r="DI67" s="758"/>
      <c r="DJ67" s="758"/>
      <c r="DK67" s="759"/>
      <c r="DL67" s="757"/>
      <c r="DM67" s="758"/>
      <c r="DN67" s="758"/>
      <c r="DO67" s="758"/>
      <c r="DP67" s="759"/>
      <c r="DQ67" s="757"/>
      <c r="DR67" s="758"/>
      <c r="DS67" s="758"/>
      <c r="DT67" s="758"/>
      <c r="DU67" s="759"/>
      <c r="DV67" s="754"/>
      <c r="DW67" s="755"/>
      <c r="DX67" s="755"/>
      <c r="DY67" s="755"/>
      <c r="DZ67" s="760"/>
      <c r="EA67" s="48"/>
    </row>
    <row r="68" spans="1:131" ht="26.25" customHeight="1" x14ac:dyDescent="0.2">
      <c r="A68" s="51">
        <v>1</v>
      </c>
      <c r="B68" s="680" t="s">
        <v>535</v>
      </c>
      <c r="C68" s="681"/>
      <c r="D68" s="681"/>
      <c r="E68" s="681"/>
      <c r="F68" s="681"/>
      <c r="G68" s="681"/>
      <c r="H68" s="681"/>
      <c r="I68" s="681"/>
      <c r="J68" s="681"/>
      <c r="K68" s="681"/>
      <c r="L68" s="681"/>
      <c r="M68" s="681"/>
      <c r="N68" s="681"/>
      <c r="O68" s="681"/>
      <c r="P68" s="682"/>
      <c r="Q68" s="683">
        <v>9022</v>
      </c>
      <c r="R68" s="684"/>
      <c r="S68" s="684"/>
      <c r="T68" s="684"/>
      <c r="U68" s="684"/>
      <c r="V68" s="684">
        <v>8620</v>
      </c>
      <c r="W68" s="684"/>
      <c r="X68" s="684"/>
      <c r="Y68" s="684"/>
      <c r="Z68" s="684"/>
      <c r="AA68" s="684">
        <v>402</v>
      </c>
      <c r="AB68" s="684"/>
      <c r="AC68" s="684"/>
      <c r="AD68" s="684"/>
      <c r="AE68" s="684"/>
      <c r="AF68" s="684">
        <v>402</v>
      </c>
      <c r="AG68" s="684"/>
      <c r="AH68" s="684"/>
      <c r="AI68" s="684"/>
      <c r="AJ68" s="684"/>
      <c r="AK68" s="684" t="s">
        <v>199</v>
      </c>
      <c r="AL68" s="684"/>
      <c r="AM68" s="684"/>
      <c r="AN68" s="684"/>
      <c r="AO68" s="684"/>
      <c r="AP68" s="684">
        <v>158</v>
      </c>
      <c r="AQ68" s="684"/>
      <c r="AR68" s="684"/>
      <c r="AS68" s="684"/>
      <c r="AT68" s="684"/>
      <c r="AU68" s="684">
        <v>3</v>
      </c>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7"/>
      <c r="CI68" s="758"/>
      <c r="CJ68" s="758"/>
      <c r="CK68" s="758"/>
      <c r="CL68" s="759"/>
      <c r="CM68" s="757"/>
      <c r="CN68" s="758"/>
      <c r="CO68" s="758"/>
      <c r="CP68" s="758"/>
      <c r="CQ68" s="759"/>
      <c r="CR68" s="757"/>
      <c r="CS68" s="758"/>
      <c r="CT68" s="758"/>
      <c r="CU68" s="758"/>
      <c r="CV68" s="759"/>
      <c r="CW68" s="757"/>
      <c r="CX68" s="758"/>
      <c r="CY68" s="758"/>
      <c r="CZ68" s="758"/>
      <c r="DA68" s="759"/>
      <c r="DB68" s="757"/>
      <c r="DC68" s="758"/>
      <c r="DD68" s="758"/>
      <c r="DE68" s="758"/>
      <c r="DF68" s="759"/>
      <c r="DG68" s="757"/>
      <c r="DH68" s="758"/>
      <c r="DI68" s="758"/>
      <c r="DJ68" s="758"/>
      <c r="DK68" s="759"/>
      <c r="DL68" s="757"/>
      <c r="DM68" s="758"/>
      <c r="DN68" s="758"/>
      <c r="DO68" s="758"/>
      <c r="DP68" s="759"/>
      <c r="DQ68" s="757"/>
      <c r="DR68" s="758"/>
      <c r="DS68" s="758"/>
      <c r="DT68" s="758"/>
      <c r="DU68" s="759"/>
      <c r="DV68" s="754"/>
      <c r="DW68" s="755"/>
      <c r="DX68" s="755"/>
      <c r="DY68" s="755"/>
      <c r="DZ68" s="760"/>
      <c r="EA68" s="48"/>
    </row>
    <row r="69" spans="1:131" ht="26.25" customHeight="1" x14ac:dyDescent="0.2">
      <c r="A69" s="52">
        <v>2</v>
      </c>
      <c r="B69" s="696" t="s">
        <v>77</v>
      </c>
      <c r="C69" s="697"/>
      <c r="D69" s="697"/>
      <c r="E69" s="697"/>
      <c r="F69" s="697"/>
      <c r="G69" s="697"/>
      <c r="H69" s="697"/>
      <c r="I69" s="697"/>
      <c r="J69" s="697"/>
      <c r="K69" s="697"/>
      <c r="L69" s="697"/>
      <c r="M69" s="697"/>
      <c r="N69" s="697"/>
      <c r="O69" s="697"/>
      <c r="P69" s="698"/>
      <c r="Q69" s="699">
        <v>4</v>
      </c>
      <c r="R69" s="700"/>
      <c r="S69" s="700"/>
      <c r="T69" s="700"/>
      <c r="U69" s="700"/>
      <c r="V69" s="700">
        <v>3</v>
      </c>
      <c r="W69" s="700"/>
      <c r="X69" s="700"/>
      <c r="Y69" s="700"/>
      <c r="Z69" s="700"/>
      <c r="AA69" s="700">
        <v>1</v>
      </c>
      <c r="AB69" s="700"/>
      <c r="AC69" s="700"/>
      <c r="AD69" s="700"/>
      <c r="AE69" s="700"/>
      <c r="AF69" s="700">
        <v>1</v>
      </c>
      <c r="AG69" s="700"/>
      <c r="AH69" s="700"/>
      <c r="AI69" s="700"/>
      <c r="AJ69" s="700"/>
      <c r="AK69" s="700" t="s">
        <v>199</v>
      </c>
      <c r="AL69" s="700"/>
      <c r="AM69" s="700"/>
      <c r="AN69" s="700"/>
      <c r="AO69" s="700"/>
      <c r="AP69" s="700" t="s">
        <v>199</v>
      </c>
      <c r="AQ69" s="700"/>
      <c r="AR69" s="700"/>
      <c r="AS69" s="700"/>
      <c r="AT69" s="700"/>
      <c r="AU69" s="700" t="s">
        <v>199</v>
      </c>
      <c r="AV69" s="700"/>
      <c r="AW69" s="700"/>
      <c r="AX69" s="700"/>
      <c r="AY69" s="700"/>
      <c r="AZ69" s="706"/>
      <c r="BA69" s="706"/>
      <c r="BB69" s="706"/>
      <c r="BC69" s="706"/>
      <c r="BD69" s="707"/>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7"/>
      <c r="CI69" s="758"/>
      <c r="CJ69" s="758"/>
      <c r="CK69" s="758"/>
      <c r="CL69" s="759"/>
      <c r="CM69" s="757"/>
      <c r="CN69" s="758"/>
      <c r="CO69" s="758"/>
      <c r="CP69" s="758"/>
      <c r="CQ69" s="759"/>
      <c r="CR69" s="757"/>
      <c r="CS69" s="758"/>
      <c r="CT69" s="758"/>
      <c r="CU69" s="758"/>
      <c r="CV69" s="759"/>
      <c r="CW69" s="757"/>
      <c r="CX69" s="758"/>
      <c r="CY69" s="758"/>
      <c r="CZ69" s="758"/>
      <c r="DA69" s="759"/>
      <c r="DB69" s="757"/>
      <c r="DC69" s="758"/>
      <c r="DD69" s="758"/>
      <c r="DE69" s="758"/>
      <c r="DF69" s="759"/>
      <c r="DG69" s="757"/>
      <c r="DH69" s="758"/>
      <c r="DI69" s="758"/>
      <c r="DJ69" s="758"/>
      <c r="DK69" s="759"/>
      <c r="DL69" s="757"/>
      <c r="DM69" s="758"/>
      <c r="DN69" s="758"/>
      <c r="DO69" s="758"/>
      <c r="DP69" s="759"/>
      <c r="DQ69" s="757"/>
      <c r="DR69" s="758"/>
      <c r="DS69" s="758"/>
      <c r="DT69" s="758"/>
      <c r="DU69" s="759"/>
      <c r="DV69" s="754"/>
      <c r="DW69" s="755"/>
      <c r="DX69" s="755"/>
      <c r="DY69" s="755"/>
      <c r="DZ69" s="760"/>
      <c r="EA69" s="48"/>
    </row>
    <row r="70" spans="1:131" ht="26.25" customHeight="1" x14ac:dyDescent="0.2">
      <c r="A70" s="52">
        <v>3</v>
      </c>
      <c r="B70" s="696" t="s">
        <v>403</v>
      </c>
      <c r="C70" s="697"/>
      <c r="D70" s="697"/>
      <c r="E70" s="697"/>
      <c r="F70" s="697"/>
      <c r="G70" s="697"/>
      <c r="H70" s="697"/>
      <c r="I70" s="697"/>
      <c r="J70" s="697"/>
      <c r="K70" s="697"/>
      <c r="L70" s="697"/>
      <c r="M70" s="697"/>
      <c r="N70" s="697"/>
      <c r="O70" s="697"/>
      <c r="P70" s="698"/>
      <c r="Q70" s="699">
        <v>992</v>
      </c>
      <c r="R70" s="700"/>
      <c r="S70" s="700"/>
      <c r="T70" s="700"/>
      <c r="U70" s="700"/>
      <c r="V70" s="700">
        <v>963</v>
      </c>
      <c r="W70" s="700"/>
      <c r="X70" s="700"/>
      <c r="Y70" s="700"/>
      <c r="Z70" s="700"/>
      <c r="AA70" s="700">
        <v>29</v>
      </c>
      <c r="AB70" s="700"/>
      <c r="AC70" s="700"/>
      <c r="AD70" s="700"/>
      <c r="AE70" s="700"/>
      <c r="AF70" s="700">
        <v>29</v>
      </c>
      <c r="AG70" s="700"/>
      <c r="AH70" s="700"/>
      <c r="AI70" s="700"/>
      <c r="AJ70" s="700"/>
      <c r="AK70" s="700">
        <v>50</v>
      </c>
      <c r="AL70" s="700"/>
      <c r="AM70" s="700"/>
      <c r="AN70" s="700"/>
      <c r="AO70" s="700"/>
      <c r="AP70" s="700" t="s">
        <v>199</v>
      </c>
      <c r="AQ70" s="700"/>
      <c r="AR70" s="700"/>
      <c r="AS70" s="700"/>
      <c r="AT70" s="700"/>
      <c r="AU70" s="700" t="s">
        <v>199</v>
      </c>
      <c r="AV70" s="700"/>
      <c r="AW70" s="700"/>
      <c r="AX70" s="700"/>
      <c r="AY70" s="700"/>
      <c r="AZ70" s="706"/>
      <c r="BA70" s="706"/>
      <c r="BB70" s="706"/>
      <c r="BC70" s="706"/>
      <c r="BD70" s="707"/>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7"/>
      <c r="CI70" s="758"/>
      <c r="CJ70" s="758"/>
      <c r="CK70" s="758"/>
      <c r="CL70" s="759"/>
      <c r="CM70" s="757"/>
      <c r="CN70" s="758"/>
      <c r="CO70" s="758"/>
      <c r="CP70" s="758"/>
      <c r="CQ70" s="759"/>
      <c r="CR70" s="757"/>
      <c r="CS70" s="758"/>
      <c r="CT70" s="758"/>
      <c r="CU70" s="758"/>
      <c r="CV70" s="759"/>
      <c r="CW70" s="757"/>
      <c r="CX70" s="758"/>
      <c r="CY70" s="758"/>
      <c r="CZ70" s="758"/>
      <c r="DA70" s="759"/>
      <c r="DB70" s="757"/>
      <c r="DC70" s="758"/>
      <c r="DD70" s="758"/>
      <c r="DE70" s="758"/>
      <c r="DF70" s="759"/>
      <c r="DG70" s="757"/>
      <c r="DH70" s="758"/>
      <c r="DI70" s="758"/>
      <c r="DJ70" s="758"/>
      <c r="DK70" s="759"/>
      <c r="DL70" s="757"/>
      <c r="DM70" s="758"/>
      <c r="DN70" s="758"/>
      <c r="DO70" s="758"/>
      <c r="DP70" s="759"/>
      <c r="DQ70" s="757"/>
      <c r="DR70" s="758"/>
      <c r="DS70" s="758"/>
      <c r="DT70" s="758"/>
      <c r="DU70" s="759"/>
      <c r="DV70" s="754"/>
      <c r="DW70" s="755"/>
      <c r="DX70" s="755"/>
      <c r="DY70" s="755"/>
      <c r="DZ70" s="760"/>
      <c r="EA70" s="48"/>
    </row>
    <row r="71" spans="1:131" ht="26.25" customHeight="1" x14ac:dyDescent="0.2">
      <c r="A71" s="52">
        <v>4</v>
      </c>
      <c r="B71" s="696" t="s">
        <v>26</v>
      </c>
      <c r="C71" s="697"/>
      <c r="D71" s="697"/>
      <c r="E71" s="697"/>
      <c r="F71" s="697"/>
      <c r="G71" s="697"/>
      <c r="H71" s="697"/>
      <c r="I71" s="697"/>
      <c r="J71" s="697"/>
      <c r="K71" s="697"/>
      <c r="L71" s="697"/>
      <c r="M71" s="697"/>
      <c r="N71" s="697"/>
      <c r="O71" s="697"/>
      <c r="P71" s="698"/>
      <c r="Q71" s="699">
        <v>249</v>
      </c>
      <c r="R71" s="700"/>
      <c r="S71" s="700"/>
      <c r="T71" s="700"/>
      <c r="U71" s="700"/>
      <c r="V71" s="700">
        <v>194</v>
      </c>
      <c r="W71" s="700"/>
      <c r="X71" s="700"/>
      <c r="Y71" s="700"/>
      <c r="Z71" s="700"/>
      <c r="AA71" s="700">
        <v>55</v>
      </c>
      <c r="AB71" s="700"/>
      <c r="AC71" s="700"/>
      <c r="AD71" s="700"/>
      <c r="AE71" s="700"/>
      <c r="AF71" s="700">
        <v>55</v>
      </c>
      <c r="AG71" s="700"/>
      <c r="AH71" s="700"/>
      <c r="AI71" s="700"/>
      <c r="AJ71" s="700"/>
      <c r="AK71" s="700">
        <v>17</v>
      </c>
      <c r="AL71" s="700"/>
      <c r="AM71" s="700"/>
      <c r="AN71" s="700"/>
      <c r="AO71" s="700"/>
      <c r="AP71" s="700" t="s">
        <v>199</v>
      </c>
      <c r="AQ71" s="700"/>
      <c r="AR71" s="700"/>
      <c r="AS71" s="700"/>
      <c r="AT71" s="700"/>
      <c r="AU71" s="700" t="s">
        <v>199</v>
      </c>
      <c r="AV71" s="700"/>
      <c r="AW71" s="700"/>
      <c r="AX71" s="700"/>
      <c r="AY71" s="700"/>
      <c r="AZ71" s="706"/>
      <c r="BA71" s="706"/>
      <c r="BB71" s="706"/>
      <c r="BC71" s="706"/>
      <c r="BD71" s="707"/>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7"/>
      <c r="CI71" s="758"/>
      <c r="CJ71" s="758"/>
      <c r="CK71" s="758"/>
      <c r="CL71" s="759"/>
      <c r="CM71" s="757"/>
      <c r="CN71" s="758"/>
      <c r="CO71" s="758"/>
      <c r="CP71" s="758"/>
      <c r="CQ71" s="759"/>
      <c r="CR71" s="757"/>
      <c r="CS71" s="758"/>
      <c r="CT71" s="758"/>
      <c r="CU71" s="758"/>
      <c r="CV71" s="759"/>
      <c r="CW71" s="757"/>
      <c r="CX71" s="758"/>
      <c r="CY71" s="758"/>
      <c r="CZ71" s="758"/>
      <c r="DA71" s="759"/>
      <c r="DB71" s="757"/>
      <c r="DC71" s="758"/>
      <c r="DD71" s="758"/>
      <c r="DE71" s="758"/>
      <c r="DF71" s="759"/>
      <c r="DG71" s="757"/>
      <c r="DH71" s="758"/>
      <c r="DI71" s="758"/>
      <c r="DJ71" s="758"/>
      <c r="DK71" s="759"/>
      <c r="DL71" s="757"/>
      <c r="DM71" s="758"/>
      <c r="DN71" s="758"/>
      <c r="DO71" s="758"/>
      <c r="DP71" s="759"/>
      <c r="DQ71" s="757"/>
      <c r="DR71" s="758"/>
      <c r="DS71" s="758"/>
      <c r="DT71" s="758"/>
      <c r="DU71" s="759"/>
      <c r="DV71" s="754"/>
      <c r="DW71" s="755"/>
      <c r="DX71" s="755"/>
      <c r="DY71" s="755"/>
      <c r="DZ71" s="760"/>
      <c r="EA71" s="48"/>
    </row>
    <row r="72" spans="1:131" ht="26.25" customHeight="1" x14ac:dyDescent="0.2">
      <c r="A72" s="52">
        <v>5</v>
      </c>
      <c r="B72" s="696" t="s">
        <v>295</v>
      </c>
      <c r="C72" s="697"/>
      <c r="D72" s="697"/>
      <c r="E72" s="697"/>
      <c r="F72" s="697"/>
      <c r="G72" s="697"/>
      <c r="H72" s="697"/>
      <c r="I72" s="697"/>
      <c r="J72" s="697"/>
      <c r="K72" s="697"/>
      <c r="L72" s="697"/>
      <c r="M72" s="697"/>
      <c r="N72" s="697"/>
      <c r="O72" s="697"/>
      <c r="P72" s="698"/>
      <c r="Q72" s="699">
        <v>4164</v>
      </c>
      <c r="R72" s="700"/>
      <c r="S72" s="700"/>
      <c r="T72" s="700"/>
      <c r="U72" s="700"/>
      <c r="V72" s="700">
        <v>3933</v>
      </c>
      <c r="W72" s="700"/>
      <c r="X72" s="700"/>
      <c r="Y72" s="700"/>
      <c r="Z72" s="700"/>
      <c r="AA72" s="700">
        <v>231</v>
      </c>
      <c r="AB72" s="700"/>
      <c r="AC72" s="700"/>
      <c r="AD72" s="700"/>
      <c r="AE72" s="700"/>
      <c r="AF72" s="700">
        <v>231</v>
      </c>
      <c r="AG72" s="700"/>
      <c r="AH72" s="700"/>
      <c r="AI72" s="700"/>
      <c r="AJ72" s="700"/>
      <c r="AK72" s="700" t="s">
        <v>199</v>
      </c>
      <c r="AL72" s="700"/>
      <c r="AM72" s="700"/>
      <c r="AN72" s="700"/>
      <c r="AO72" s="700"/>
      <c r="AP72" s="700" t="s">
        <v>199</v>
      </c>
      <c r="AQ72" s="700"/>
      <c r="AR72" s="700"/>
      <c r="AS72" s="700"/>
      <c r="AT72" s="700"/>
      <c r="AU72" s="700" t="s">
        <v>199</v>
      </c>
      <c r="AV72" s="700"/>
      <c r="AW72" s="700"/>
      <c r="AX72" s="700"/>
      <c r="AY72" s="700"/>
      <c r="AZ72" s="706"/>
      <c r="BA72" s="706"/>
      <c r="BB72" s="706"/>
      <c r="BC72" s="706"/>
      <c r="BD72" s="707"/>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7"/>
      <c r="CI72" s="758"/>
      <c r="CJ72" s="758"/>
      <c r="CK72" s="758"/>
      <c r="CL72" s="759"/>
      <c r="CM72" s="757"/>
      <c r="CN72" s="758"/>
      <c r="CO72" s="758"/>
      <c r="CP72" s="758"/>
      <c r="CQ72" s="759"/>
      <c r="CR72" s="757"/>
      <c r="CS72" s="758"/>
      <c r="CT72" s="758"/>
      <c r="CU72" s="758"/>
      <c r="CV72" s="759"/>
      <c r="CW72" s="757"/>
      <c r="CX72" s="758"/>
      <c r="CY72" s="758"/>
      <c r="CZ72" s="758"/>
      <c r="DA72" s="759"/>
      <c r="DB72" s="757"/>
      <c r="DC72" s="758"/>
      <c r="DD72" s="758"/>
      <c r="DE72" s="758"/>
      <c r="DF72" s="759"/>
      <c r="DG72" s="757"/>
      <c r="DH72" s="758"/>
      <c r="DI72" s="758"/>
      <c r="DJ72" s="758"/>
      <c r="DK72" s="759"/>
      <c r="DL72" s="757"/>
      <c r="DM72" s="758"/>
      <c r="DN72" s="758"/>
      <c r="DO72" s="758"/>
      <c r="DP72" s="759"/>
      <c r="DQ72" s="757"/>
      <c r="DR72" s="758"/>
      <c r="DS72" s="758"/>
      <c r="DT72" s="758"/>
      <c r="DU72" s="759"/>
      <c r="DV72" s="754"/>
      <c r="DW72" s="755"/>
      <c r="DX72" s="755"/>
      <c r="DY72" s="755"/>
      <c r="DZ72" s="760"/>
      <c r="EA72" s="48"/>
    </row>
    <row r="73" spans="1:131" ht="26.25" customHeight="1" x14ac:dyDescent="0.2">
      <c r="A73" s="52">
        <v>6</v>
      </c>
      <c r="B73" s="696" t="s">
        <v>536</v>
      </c>
      <c r="C73" s="697"/>
      <c r="D73" s="697"/>
      <c r="E73" s="697"/>
      <c r="F73" s="697"/>
      <c r="G73" s="697"/>
      <c r="H73" s="697"/>
      <c r="I73" s="697"/>
      <c r="J73" s="697"/>
      <c r="K73" s="697"/>
      <c r="L73" s="697"/>
      <c r="M73" s="697"/>
      <c r="N73" s="697"/>
      <c r="O73" s="697"/>
      <c r="P73" s="698"/>
      <c r="Q73" s="699">
        <v>9878</v>
      </c>
      <c r="R73" s="700"/>
      <c r="S73" s="700"/>
      <c r="T73" s="700"/>
      <c r="U73" s="700"/>
      <c r="V73" s="700">
        <v>9787</v>
      </c>
      <c r="W73" s="700"/>
      <c r="X73" s="700"/>
      <c r="Y73" s="700"/>
      <c r="Z73" s="700"/>
      <c r="AA73" s="700">
        <v>92</v>
      </c>
      <c r="AB73" s="700"/>
      <c r="AC73" s="700"/>
      <c r="AD73" s="700"/>
      <c r="AE73" s="700"/>
      <c r="AF73" s="700">
        <v>92</v>
      </c>
      <c r="AG73" s="700"/>
      <c r="AH73" s="700"/>
      <c r="AI73" s="700"/>
      <c r="AJ73" s="700"/>
      <c r="AK73" s="700">
        <v>5083</v>
      </c>
      <c r="AL73" s="700"/>
      <c r="AM73" s="700"/>
      <c r="AN73" s="700"/>
      <c r="AO73" s="700"/>
      <c r="AP73" s="700" t="s">
        <v>199</v>
      </c>
      <c r="AQ73" s="700"/>
      <c r="AR73" s="700"/>
      <c r="AS73" s="700"/>
      <c r="AT73" s="700"/>
      <c r="AU73" s="700" t="s">
        <v>199</v>
      </c>
      <c r="AV73" s="700"/>
      <c r="AW73" s="700"/>
      <c r="AX73" s="700"/>
      <c r="AY73" s="700"/>
      <c r="AZ73" s="706"/>
      <c r="BA73" s="706"/>
      <c r="BB73" s="706"/>
      <c r="BC73" s="706"/>
      <c r="BD73" s="707"/>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7"/>
      <c r="CI73" s="758"/>
      <c r="CJ73" s="758"/>
      <c r="CK73" s="758"/>
      <c r="CL73" s="759"/>
      <c r="CM73" s="757"/>
      <c r="CN73" s="758"/>
      <c r="CO73" s="758"/>
      <c r="CP73" s="758"/>
      <c r="CQ73" s="759"/>
      <c r="CR73" s="757"/>
      <c r="CS73" s="758"/>
      <c r="CT73" s="758"/>
      <c r="CU73" s="758"/>
      <c r="CV73" s="759"/>
      <c r="CW73" s="757"/>
      <c r="CX73" s="758"/>
      <c r="CY73" s="758"/>
      <c r="CZ73" s="758"/>
      <c r="DA73" s="759"/>
      <c r="DB73" s="757"/>
      <c r="DC73" s="758"/>
      <c r="DD73" s="758"/>
      <c r="DE73" s="758"/>
      <c r="DF73" s="759"/>
      <c r="DG73" s="757"/>
      <c r="DH73" s="758"/>
      <c r="DI73" s="758"/>
      <c r="DJ73" s="758"/>
      <c r="DK73" s="759"/>
      <c r="DL73" s="757"/>
      <c r="DM73" s="758"/>
      <c r="DN73" s="758"/>
      <c r="DO73" s="758"/>
      <c r="DP73" s="759"/>
      <c r="DQ73" s="757"/>
      <c r="DR73" s="758"/>
      <c r="DS73" s="758"/>
      <c r="DT73" s="758"/>
      <c r="DU73" s="759"/>
      <c r="DV73" s="754"/>
      <c r="DW73" s="755"/>
      <c r="DX73" s="755"/>
      <c r="DY73" s="755"/>
      <c r="DZ73" s="760"/>
      <c r="EA73" s="48"/>
    </row>
    <row r="74" spans="1:131" ht="26.25" customHeight="1" x14ac:dyDescent="0.2">
      <c r="A74" s="52">
        <v>7</v>
      </c>
      <c r="B74" s="696" t="s">
        <v>537</v>
      </c>
      <c r="C74" s="697"/>
      <c r="D74" s="697"/>
      <c r="E74" s="697"/>
      <c r="F74" s="697"/>
      <c r="G74" s="697"/>
      <c r="H74" s="697"/>
      <c r="I74" s="697"/>
      <c r="J74" s="697"/>
      <c r="K74" s="697"/>
      <c r="L74" s="697"/>
      <c r="M74" s="697"/>
      <c r="N74" s="697"/>
      <c r="O74" s="697"/>
      <c r="P74" s="698"/>
      <c r="Q74" s="699">
        <v>1600855</v>
      </c>
      <c r="R74" s="700"/>
      <c r="S74" s="700"/>
      <c r="T74" s="700"/>
      <c r="U74" s="700"/>
      <c r="V74" s="700">
        <v>1567252</v>
      </c>
      <c r="W74" s="700"/>
      <c r="X74" s="700"/>
      <c r="Y74" s="700"/>
      <c r="Z74" s="700"/>
      <c r="AA74" s="700">
        <v>33603</v>
      </c>
      <c r="AB74" s="700"/>
      <c r="AC74" s="700"/>
      <c r="AD74" s="700"/>
      <c r="AE74" s="700"/>
      <c r="AF74" s="700">
        <v>33603</v>
      </c>
      <c r="AG74" s="700"/>
      <c r="AH74" s="700"/>
      <c r="AI74" s="700"/>
      <c r="AJ74" s="700"/>
      <c r="AK74" s="700">
        <v>22693</v>
      </c>
      <c r="AL74" s="700"/>
      <c r="AM74" s="700"/>
      <c r="AN74" s="700"/>
      <c r="AO74" s="700"/>
      <c r="AP74" s="700" t="s">
        <v>199</v>
      </c>
      <c r="AQ74" s="700"/>
      <c r="AR74" s="700"/>
      <c r="AS74" s="700"/>
      <c r="AT74" s="700"/>
      <c r="AU74" s="700" t="s">
        <v>199</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7"/>
      <c r="CI74" s="758"/>
      <c r="CJ74" s="758"/>
      <c r="CK74" s="758"/>
      <c r="CL74" s="759"/>
      <c r="CM74" s="757"/>
      <c r="CN74" s="758"/>
      <c r="CO74" s="758"/>
      <c r="CP74" s="758"/>
      <c r="CQ74" s="759"/>
      <c r="CR74" s="757"/>
      <c r="CS74" s="758"/>
      <c r="CT74" s="758"/>
      <c r="CU74" s="758"/>
      <c r="CV74" s="759"/>
      <c r="CW74" s="757"/>
      <c r="CX74" s="758"/>
      <c r="CY74" s="758"/>
      <c r="CZ74" s="758"/>
      <c r="DA74" s="759"/>
      <c r="DB74" s="757"/>
      <c r="DC74" s="758"/>
      <c r="DD74" s="758"/>
      <c r="DE74" s="758"/>
      <c r="DF74" s="759"/>
      <c r="DG74" s="757"/>
      <c r="DH74" s="758"/>
      <c r="DI74" s="758"/>
      <c r="DJ74" s="758"/>
      <c r="DK74" s="759"/>
      <c r="DL74" s="757"/>
      <c r="DM74" s="758"/>
      <c r="DN74" s="758"/>
      <c r="DO74" s="758"/>
      <c r="DP74" s="759"/>
      <c r="DQ74" s="757"/>
      <c r="DR74" s="758"/>
      <c r="DS74" s="758"/>
      <c r="DT74" s="758"/>
      <c r="DU74" s="759"/>
      <c r="DV74" s="754"/>
      <c r="DW74" s="755"/>
      <c r="DX74" s="755"/>
      <c r="DY74" s="755"/>
      <c r="DZ74" s="760"/>
      <c r="EA74" s="48"/>
    </row>
    <row r="75" spans="1:131" ht="26.25" customHeight="1" x14ac:dyDescent="0.2">
      <c r="A75" s="52">
        <v>8</v>
      </c>
      <c r="B75" s="696" t="s">
        <v>538</v>
      </c>
      <c r="C75" s="697"/>
      <c r="D75" s="697"/>
      <c r="E75" s="697"/>
      <c r="F75" s="697"/>
      <c r="G75" s="697"/>
      <c r="H75" s="697"/>
      <c r="I75" s="697"/>
      <c r="J75" s="697"/>
      <c r="K75" s="697"/>
      <c r="L75" s="697"/>
      <c r="M75" s="697"/>
      <c r="N75" s="697"/>
      <c r="O75" s="697"/>
      <c r="P75" s="698"/>
      <c r="Q75" s="708">
        <v>2561</v>
      </c>
      <c r="R75" s="703"/>
      <c r="S75" s="703"/>
      <c r="T75" s="703"/>
      <c r="U75" s="705"/>
      <c r="V75" s="701">
        <v>2296</v>
      </c>
      <c r="W75" s="703"/>
      <c r="X75" s="703"/>
      <c r="Y75" s="703"/>
      <c r="Z75" s="705"/>
      <c r="AA75" s="701">
        <v>265</v>
      </c>
      <c r="AB75" s="703"/>
      <c r="AC75" s="703"/>
      <c r="AD75" s="703"/>
      <c r="AE75" s="705"/>
      <c r="AF75" s="701">
        <v>265</v>
      </c>
      <c r="AG75" s="703"/>
      <c r="AH75" s="703"/>
      <c r="AI75" s="703"/>
      <c r="AJ75" s="705"/>
      <c r="AK75" s="701">
        <v>236</v>
      </c>
      <c r="AL75" s="703"/>
      <c r="AM75" s="703"/>
      <c r="AN75" s="703"/>
      <c r="AO75" s="705"/>
      <c r="AP75" s="701">
        <v>638</v>
      </c>
      <c r="AQ75" s="703"/>
      <c r="AR75" s="703"/>
      <c r="AS75" s="703"/>
      <c r="AT75" s="705"/>
      <c r="AU75" s="701">
        <v>103</v>
      </c>
      <c r="AV75" s="703"/>
      <c r="AW75" s="703"/>
      <c r="AX75" s="703"/>
      <c r="AY75" s="705"/>
      <c r="AZ75" s="706"/>
      <c r="BA75" s="706"/>
      <c r="BB75" s="706"/>
      <c r="BC75" s="706"/>
      <c r="BD75" s="707"/>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7"/>
      <c r="CI75" s="758"/>
      <c r="CJ75" s="758"/>
      <c r="CK75" s="758"/>
      <c r="CL75" s="759"/>
      <c r="CM75" s="757"/>
      <c r="CN75" s="758"/>
      <c r="CO75" s="758"/>
      <c r="CP75" s="758"/>
      <c r="CQ75" s="759"/>
      <c r="CR75" s="757"/>
      <c r="CS75" s="758"/>
      <c r="CT75" s="758"/>
      <c r="CU75" s="758"/>
      <c r="CV75" s="759"/>
      <c r="CW75" s="757"/>
      <c r="CX75" s="758"/>
      <c r="CY75" s="758"/>
      <c r="CZ75" s="758"/>
      <c r="DA75" s="759"/>
      <c r="DB75" s="757"/>
      <c r="DC75" s="758"/>
      <c r="DD75" s="758"/>
      <c r="DE75" s="758"/>
      <c r="DF75" s="759"/>
      <c r="DG75" s="757"/>
      <c r="DH75" s="758"/>
      <c r="DI75" s="758"/>
      <c r="DJ75" s="758"/>
      <c r="DK75" s="759"/>
      <c r="DL75" s="757"/>
      <c r="DM75" s="758"/>
      <c r="DN75" s="758"/>
      <c r="DO75" s="758"/>
      <c r="DP75" s="759"/>
      <c r="DQ75" s="757"/>
      <c r="DR75" s="758"/>
      <c r="DS75" s="758"/>
      <c r="DT75" s="758"/>
      <c r="DU75" s="759"/>
      <c r="DV75" s="754"/>
      <c r="DW75" s="755"/>
      <c r="DX75" s="755"/>
      <c r="DY75" s="755"/>
      <c r="DZ75" s="760"/>
      <c r="EA75" s="48"/>
    </row>
    <row r="76" spans="1:131" ht="26.25" customHeight="1" x14ac:dyDescent="0.2">
      <c r="A76" s="52">
        <v>9</v>
      </c>
      <c r="B76" s="696"/>
      <c r="C76" s="697"/>
      <c r="D76" s="697"/>
      <c r="E76" s="697"/>
      <c r="F76" s="697"/>
      <c r="G76" s="697"/>
      <c r="H76" s="697"/>
      <c r="I76" s="697"/>
      <c r="J76" s="697"/>
      <c r="K76" s="697"/>
      <c r="L76" s="697"/>
      <c r="M76" s="697"/>
      <c r="N76" s="697"/>
      <c r="O76" s="697"/>
      <c r="P76" s="698"/>
      <c r="Q76" s="708"/>
      <c r="R76" s="703"/>
      <c r="S76" s="703"/>
      <c r="T76" s="703"/>
      <c r="U76" s="705"/>
      <c r="V76" s="701"/>
      <c r="W76" s="703"/>
      <c r="X76" s="703"/>
      <c r="Y76" s="703"/>
      <c r="Z76" s="705"/>
      <c r="AA76" s="701"/>
      <c r="AB76" s="703"/>
      <c r="AC76" s="703"/>
      <c r="AD76" s="703"/>
      <c r="AE76" s="705"/>
      <c r="AF76" s="701"/>
      <c r="AG76" s="703"/>
      <c r="AH76" s="703"/>
      <c r="AI76" s="703"/>
      <c r="AJ76" s="705"/>
      <c r="AK76" s="701"/>
      <c r="AL76" s="703"/>
      <c r="AM76" s="703"/>
      <c r="AN76" s="703"/>
      <c r="AO76" s="705"/>
      <c r="AP76" s="701"/>
      <c r="AQ76" s="703"/>
      <c r="AR76" s="703"/>
      <c r="AS76" s="703"/>
      <c r="AT76" s="705"/>
      <c r="AU76" s="701"/>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7"/>
      <c r="CI76" s="758"/>
      <c r="CJ76" s="758"/>
      <c r="CK76" s="758"/>
      <c r="CL76" s="759"/>
      <c r="CM76" s="757"/>
      <c r="CN76" s="758"/>
      <c r="CO76" s="758"/>
      <c r="CP76" s="758"/>
      <c r="CQ76" s="759"/>
      <c r="CR76" s="757"/>
      <c r="CS76" s="758"/>
      <c r="CT76" s="758"/>
      <c r="CU76" s="758"/>
      <c r="CV76" s="759"/>
      <c r="CW76" s="757"/>
      <c r="CX76" s="758"/>
      <c r="CY76" s="758"/>
      <c r="CZ76" s="758"/>
      <c r="DA76" s="759"/>
      <c r="DB76" s="757"/>
      <c r="DC76" s="758"/>
      <c r="DD76" s="758"/>
      <c r="DE76" s="758"/>
      <c r="DF76" s="759"/>
      <c r="DG76" s="757"/>
      <c r="DH76" s="758"/>
      <c r="DI76" s="758"/>
      <c r="DJ76" s="758"/>
      <c r="DK76" s="759"/>
      <c r="DL76" s="757"/>
      <c r="DM76" s="758"/>
      <c r="DN76" s="758"/>
      <c r="DO76" s="758"/>
      <c r="DP76" s="759"/>
      <c r="DQ76" s="757"/>
      <c r="DR76" s="758"/>
      <c r="DS76" s="758"/>
      <c r="DT76" s="758"/>
      <c r="DU76" s="759"/>
      <c r="DV76" s="754"/>
      <c r="DW76" s="755"/>
      <c r="DX76" s="755"/>
      <c r="DY76" s="755"/>
      <c r="DZ76" s="760"/>
      <c r="EA76" s="48"/>
    </row>
    <row r="77" spans="1:131" ht="26.25" customHeight="1" x14ac:dyDescent="0.2">
      <c r="A77" s="52">
        <v>10</v>
      </c>
      <c r="B77" s="696"/>
      <c r="C77" s="697"/>
      <c r="D77" s="697"/>
      <c r="E77" s="697"/>
      <c r="F77" s="697"/>
      <c r="G77" s="697"/>
      <c r="H77" s="697"/>
      <c r="I77" s="697"/>
      <c r="J77" s="697"/>
      <c r="K77" s="697"/>
      <c r="L77" s="697"/>
      <c r="M77" s="697"/>
      <c r="N77" s="697"/>
      <c r="O77" s="697"/>
      <c r="P77" s="698"/>
      <c r="Q77" s="708"/>
      <c r="R77" s="703"/>
      <c r="S77" s="703"/>
      <c r="T77" s="703"/>
      <c r="U77" s="705"/>
      <c r="V77" s="701"/>
      <c r="W77" s="703"/>
      <c r="X77" s="703"/>
      <c r="Y77" s="703"/>
      <c r="Z77" s="705"/>
      <c r="AA77" s="701"/>
      <c r="AB77" s="703"/>
      <c r="AC77" s="703"/>
      <c r="AD77" s="703"/>
      <c r="AE77" s="705"/>
      <c r="AF77" s="701"/>
      <c r="AG77" s="703"/>
      <c r="AH77" s="703"/>
      <c r="AI77" s="703"/>
      <c r="AJ77" s="705"/>
      <c r="AK77" s="701"/>
      <c r="AL77" s="703"/>
      <c r="AM77" s="703"/>
      <c r="AN77" s="703"/>
      <c r="AO77" s="705"/>
      <c r="AP77" s="701"/>
      <c r="AQ77" s="703"/>
      <c r="AR77" s="703"/>
      <c r="AS77" s="703"/>
      <c r="AT77" s="705"/>
      <c r="AU77" s="701"/>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7"/>
      <c r="CI77" s="758"/>
      <c r="CJ77" s="758"/>
      <c r="CK77" s="758"/>
      <c r="CL77" s="759"/>
      <c r="CM77" s="757"/>
      <c r="CN77" s="758"/>
      <c r="CO77" s="758"/>
      <c r="CP77" s="758"/>
      <c r="CQ77" s="759"/>
      <c r="CR77" s="757"/>
      <c r="CS77" s="758"/>
      <c r="CT77" s="758"/>
      <c r="CU77" s="758"/>
      <c r="CV77" s="759"/>
      <c r="CW77" s="757"/>
      <c r="CX77" s="758"/>
      <c r="CY77" s="758"/>
      <c r="CZ77" s="758"/>
      <c r="DA77" s="759"/>
      <c r="DB77" s="757"/>
      <c r="DC77" s="758"/>
      <c r="DD77" s="758"/>
      <c r="DE77" s="758"/>
      <c r="DF77" s="759"/>
      <c r="DG77" s="757"/>
      <c r="DH77" s="758"/>
      <c r="DI77" s="758"/>
      <c r="DJ77" s="758"/>
      <c r="DK77" s="759"/>
      <c r="DL77" s="757"/>
      <c r="DM77" s="758"/>
      <c r="DN77" s="758"/>
      <c r="DO77" s="758"/>
      <c r="DP77" s="759"/>
      <c r="DQ77" s="757"/>
      <c r="DR77" s="758"/>
      <c r="DS77" s="758"/>
      <c r="DT77" s="758"/>
      <c r="DU77" s="759"/>
      <c r="DV77" s="754"/>
      <c r="DW77" s="755"/>
      <c r="DX77" s="755"/>
      <c r="DY77" s="755"/>
      <c r="DZ77" s="760"/>
      <c r="EA77" s="48"/>
    </row>
    <row r="78" spans="1:131" ht="26.25" customHeight="1" x14ac:dyDescent="0.2">
      <c r="A78" s="52">
        <v>11</v>
      </c>
      <c r="B78" s="696"/>
      <c r="C78" s="697"/>
      <c r="D78" s="697"/>
      <c r="E78" s="697"/>
      <c r="F78" s="697"/>
      <c r="G78" s="697"/>
      <c r="H78" s="697"/>
      <c r="I78" s="697"/>
      <c r="J78" s="697"/>
      <c r="K78" s="697"/>
      <c r="L78" s="697"/>
      <c r="M78" s="697"/>
      <c r="N78" s="697"/>
      <c r="O78" s="697"/>
      <c r="P78" s="698"/>
      <c r="Q78" s="699"/>
      <c r="R78" s="700"/>
      <c r="S78" s="700"/>
      <c r="T78" s="700"/>
      <c r="U78" s="700"/>
      <c r="V78" s="700"/>
      <c r="W78" s="700"/>
      <c r="X78" s="700"/>
      <c r="Y78" s="700"/>
      <c r="Z78" s="700"/>
      <c r="AA78" s="700"/>
      <c r="AB78" s="700"/>
      <c r="AC78" s="700"/>
      <c r="AD78" s="700"/>
      <c r="AE78" s="700"/>
      <c r="AF78" s="700"/>
      <c r="AG78" s="700"/>
      <c r="AH78" s="700"/>
      <c r="AI78" s="700"/>
      <c r="AJ78" s="700"/>
      <c r="AK78" s="700"/>
      <c r="AL78" s="700"/>
      <c r="AM78" s="700"/>
      <c r="AN78" s="700"/>
      <c r="AO78" s="700"/>
      <c r="AP78" s="700"/>
      <c r="AQ78" s="700"/>
      <c r="AR78" s="700"/>
      <c r="AS78" s="700"/>
      <c r="AT78" s="700"/>
      <c r="AU78" s="700"/>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7"/>
      <c r="CI78" s="758"/>
      <c r="CJ78" s="758"/>
      <c r="CK78" s="758"/>
      <c r="CL78" s="759"/>
      <c r="CM78" s="757"/>
      <c r="CN78" s="758"/>
      <c r="CO78" s="758"/>
      <c r="CP78" s="758"/>
      <c r="CQ78" s="759"/>
      <c r="CR78" s="757"/>
      <c r="CS78" s="758"/>
      <c r="CT78" s="758"/>
      <c r="CU78" s="758"/>
      <c r="CV78" s="759"/>
      <c r="CW78" s="757"/>
      <c r="CX78" s="758"/>
      <c r="CY78" s="758"/>
      <c r="CZ78" s="758"/>
      <c r="DA78" s="759"/>
      <c r="DB78" s="757"/>
      <c r="DC78" s="758"/>
      <c r="DD78" s="758"/>
      <c r="DE78" s="758"/>
      <c r="DF78" s="759"/>
      <c r="DG78" s="757"/>
      <c r="DH78" s="758"/>
      <c r="DI78" s="758"/>
      <c r="DJ78" s="758"/>
      <c r="DK78" s="759"/>
      <c r="DL78" s="757"/>
      <c r="DM78" s="758"/>
      <c r="DN78" s="758"/>
      <c r="DO78" s="758"/>
      <c r="DP78" s="759"/>
      <c r="DQ78" s="757"/>
      <c r="DR78" s="758"/>
      <c r="DS78" s="758"/>
      <c r="DT78" s="758"/>
      <c r="DU78" s="759"/>
      <c r="DV78" s="754"/>
      <c r="DW78" s="755"/>
      <c r="DX78" s="755"/>
      <c r="DY78" s="755"/>
      <c r="DZ78" s="760"/>
      <c r="EA78" s="48"/>
    </row>
    <row r="79" spans="1:131" ht="26.25" customHeight="1" x14ac:dyDescent="0.2">
      <c r="A79" s="52">
        <v>12</v>
      </c>
      <c r="B79" s="696"/>
      <c r="C79" s="697"/>
      <c r="D79" s="697"/>
      <c r="E79" s="697"/>
      <c r="F79" s="697"/>
      <c r="G79" s="697"/>
      <c r="H79" s="697"/>
      <c r="I79" s="697"/>
      <c r="J79" s="697"/>
      <c r="K79" s="697"/>
      <c r="L79" s="697"/>
      <c r="M79" s="697"/>
      <c r="N79" s="697"/>
      <c r="O79" s="697"/>
      <c r="P79" s="698"/>
      <c r="Q79" s="699"/>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700"/>
      <c r="AP79" s="700"/>
      <c r="AQ79" s="700"/>
      <c r="AR79" s="700"/>
      <c r="AS79" s="700"/>
      <c r="AT79" s="700"/>
      <c r="AU79" s="700"/>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7"/>
      <c r="CI79" s="758"/>
      <c r="CJ79" s="758"/>
      <c r="CK79" s="758"/>
      <c r="CL79" s="759"/>
      <c r="CM79" s="757"/>
      <c r="CN79" s="758"/>
      <c r="CO79" s="758"/>
      <c r="CP79" s="758"/>
      <c r="CQ79" s="759"/>
      <c r="CR79" s="757"/>
      <c r="CS79" s="758"/>
      <c r="CT79" s="758"/>
      <c r="CU79" s="758"/>
      <c r="CV79" s="759"/>
      <c r="CW79" s="757"/>
      <c r="CX79" s="758"/>
      <c r="CY79" s="758"/>
      <c r="CZ79" s="758"/>
      <c r="DA79" s="759"/>
      <c r="DB79" s="757"/>
      <c r="DC79" s="758"/>
      <c r="DD79" s="758"/>
      <c r="DE79" s="758"/>
      <c r="DF79" s="759"/>
      <c r="DG79" s="757"/>
      <c r="DH79" s="758"/>
      <c r="DI79" s="758"/>
      <c r="DJ79" s="758"/>
      <c r="DK79" s="759"/>
      <c r="DL79" s="757"/>
      <c r="DM79" s="758"/>
      <c r="DN79" s="758"/>
      <c r="DO79" s="758"/>
      <c r="DP79" s="759"/>
      <c r="DQ79" s="757"/>
      <c r="DR79" s="758"/>
      <c r="DS79" s="758"/>
      <c r="DT79" s="758"/>
      <c r="DU79" s="759"/>
      <c r="DV79" s="754"/>
      <c r="DW79" s="755"/>
      <c r="DX79" s="755"/>
      <c r="DY79" s="755"/>
      <c r="DZ79" s="760"/>
      <c r="EA79" s="48"/>
    </row>
    <row r="80" spans="1:131" ht="26.25" customHeight="1" x14ac:dyDescent="0.2">
      <c r="A80" s="52">
        <v>13</v>
      </c>
      <c r="B80" s="696"/>
      <c r="C80" s="697"/>
      <c r="D80" s="697"/>
      <c r="E80" s="697"/>
      <c r="F80" s="697"/>
      <c r="G80" s="697"/>
      <c r="H80" s="697"/>
      <c r="I80" s="697"/>
      <c r="J80" s="697"/>
      <c r="K80" s="697"/>
      <c r="L80" s="697"/>
      <c r="M80" s="697"/>
      <c r="N80" s="697"/>
      <c r="O80" s="697"/>
      <c r="P80" s="698"/>
      <c r="Q80" s="699"/>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7"/>
      <c r="CI80" s="758"/>
      <c r="CJ80" s="758"/>
      <c r="CK80" s="758"/>
      <c r="CL80" s="759"/>
      <c r="CM80" s="757"/>
      <c r="CN80" s="758"/>
      <c r="CO80" s="758"/>
      <c r="CP80" s="758"/>
      <c r="CQ80" s="759"/>
      <c r="CR80" s="757"/>
      <c r="CS80" s="758"/>
      <c r="CT80" s="758"/>
      <c r="CU80" s="758"/>
      <c r="CV80" s="759"/>
      <c r="CW80" s="757"/>
      <c r="CX80" s="758"/>
      <c r="CY80" s="758"/>
      <c r="CZ80" s="758"/>
      <c r="DA80" s="759"/>
      <c r="DB80" s="757"/>
      <c r="DC80" s="758"/>
      <c r="DD80" s="758"/>
      <c r="DE80" s="758"/>
      <c r="DF80" s="759"/>
      <c r="DG80" s="757"/>
      <c r="DH80" s="758"/>
      <c r="DI80" s="758"/>
      <c r="DJ80" s="758"/>
      <c r="DK80" s="759"/>
      <c r="DL80" s="757"/>
      <c r="DM80" s="758"/>
      <c r="DN80" s="758"/>
      <c r="DO80" s="758"/>
      <c r="DP80" s="759"/>
      <c r="DQ80" s="757"/>
      <c r="DR80" s="758"/>
      <c r="DS80" s="758"/>
      <c r="DT80" s="758"/>
      <c r="DU80" s="759"/>
      <c r="DV80" s="754"/>
      <c r="DW80" s="755"/>
      <c r="DX80" s="755"/>
      <c r="DY80" s="755"/>
      <c r="DZ80" s="760"/>
      <c r="EA80" s="48"/>
    </row>
    <row r="81" spans="1:131" ht="26.25" customHeight="1" x14ac:dyDescent="0.2">
      <c r="A81" s="52">
        <v>14</v>
      </c>
      <c r="B81" s="696"/>
      <c r="C81" s="697"/>
      <c r="D81" s="697"/>
      <c r="E81" s="697"/>
      <c r="F81" s="697"/>
      <c r="G81" s="697"/>
      <c r="H81" s="697"/>
      <c r="I81" s="697"/>
      <c r="J81" s="697"/>
      <c r="K81" s="697"/>
      <c r="L81" s="697"/>
      <c r="M81" s="697"/>
      <c r="N81" s="697"/>
      <c r="O81" s="697"/>
      <c r="P81" s="698"/>
      <c r="Q81" s="699"/>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7"/>
      <c r="CI81" s="758"/>
      <c r="CJ81" s="758"/>
      <c r="CK81" s="758"/>
      <c r="CL81" s="759"/>
      <c r="CM81" s="757"/>
      <c r="CN81" s="758"/>
      <c r="CO81" s="758"/>
      <c r="CP81" s="758"/>
      <c r="CQ81" s="759"/>
      <c r="CR81" s="757"/>
      <c r="CS81" s="758"/>
      <c r="CT81" s="758"/>
      <c r="CU81" s="758"/>
      <c r="CV81" s="759"/>
      <c r="CW81" s="757"/>
      <c r="CX81" s="758"/>
      <c r="CY81" s="758"/>
      <c r="CZ81" s="758"/>
      <c r="DA81" s="759"/>
      <c r="DB81" s="757"/>
      <c r="DC81" s="758"/>
      <c r="DD81" s="758"/>
      <c r="DE81" s="758"/>
      <c r="DF81" s="759"/>
      <c r="DG81" s="757"/>
      <c r="DH81" s="758"/>
      <c r="DI81" s="758"/>
      <c r="DJ81" s="758"/>
      <c r="DK81" s="759"/>
      <c r="DL81" s="757"/>
      <c r="DM81" s="758"/>
      <c r="DN81" s="758"/>
      <c r="DO81" s="758"/>
      <c r="DP81" s="759"/>
      <c r="DQ81" s="757"/>
      <c r="DR81" s="758"/>
      <c r="DS81" s="758"/>
      <c r="DT81" s="758"/>
      <c r="DU81" s="759"/>
      <c r="DV81" s="754"/>
      <c r="DW81" s="755"/>
      <c r="DX81" s="755"/>
      <c r="DY81" s="755"/>
      <c r="DZ81" s="760"/>
      <c r="EA81" s="48"/>
    </row>
    <row r="82" spans="1:131" ht="26.25" customHeight="1" x14ac:dyDescent="0.2">
      <c r="A82" s="52">
        <v>15</v>
      </c>
      <c r="B82" s="696"/>
      <c r="C82" s="697"/>
      <c r="D82" s="697"/>
      <c r="E82" s="697"/>
      <c r="F82" s="697"/>
      <c r="G82" s="697"/>
      <c r="H82" s="697"/>
      <c r="I82" s="697"/>
      <c r="J82" s="697"/>
      <c r="K82" s="697"/>
      <c r="L82" s="697"/>
      <c r="M82" s="697"/>
      <c r="N82" s="697"/>
      <c r="O82" s="697"/>
      <c r="P82" s="698"/>
      <c r="Q82" s="699"/>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7"/>
      <c r="CI82" s="758"/>
      <c r="CJ82" s="758"/>
      <c r="CK82" s="758"/>
      <c r="CL82" s="759"/>
      <c r="CM82" s="757"/>
      <c r="CN82" s="758"/>
      <c r="CO82" s="758"/>
      <c r="CP82" s="758"/>
      <c r="CQ82" s="759"/>
      <c r="CR82" s="757"/>
      <c r="CS82" s="758"/>
      <c r="CT82" s="758"/>
      <c r="CU82" s="758"/>
      <c r="CV82" s="759"/>
      <c r="CW82" s="757"/>
      <c r="CX82" s="758"/>
      <c r="CY82" s="758"/>
      <c r="CZ82" s="758"/>
      <c r="DA82" s="759"/>
      <c r="DB82" s="757"/>
      <c r="DC82" s="758"/>
      <c r="DD82" s="758"/>
      <c r="DE82" s="758"/>
      <c r="DF82" s="759"/>
      <c r="DG82" s="757"/>
      <c r="DH82" s="758"/>
      <c r="DI82" s="758"/>
      <c r="DJ82" s="758"/>
      <c r="DK82" s="759"/>
      <c r="DL82" s="757"/>
      <c r="DM82" s="758"/>
      <c r="DN82" s="758"/>
      <c r="DO82" s="758"/>
      <c r="DP82" s="759"/>
      <c r="DQ82" s="757"/>
      <c r="DR82" s="758"/>
      <c r="DS82" s="758"/>
      <c r="DT82" s="758"/>
      <c r="DU82" s="759"/>
      <c r="DV82" s="754"/>
      <c r="DW82" s="755"/>
      <c r="DX82" s="755"/>
      <c r="DY82" s="755"/>
      <c r="DZ82" s="760"/>
      <c r="EA82" s="48"/>
    </row>
    <row r="83" spans="1:131" ht="26.25" customHeight="1" x14ac:dyDescent="0.2">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7"/>
      <c r="CI83" s="758"/>
      <c r="CJ83" s="758"/>
      <c r="CK83" s="758"/>
      <c r="CL83" s="759"/>
      <c r="CM83" s="757"/>
      <c r="CN83" s="758"/>
      <c r="CO83" s="758"/>
      <c r="CP83" s="758"/>
      <c r="CQ83" s="759"/>
      <c r="CR83" s="757"/>
      <c r="CS83" s="758"/>
      <c r="CT83" s="758"/>
      <c r="CU83" s="758"/>
      <c r="CV83" s="759"/>
      <c r="CW83" s="757"/>
      <c r="CX83" s="758"/>
      <c r="CY83" s="758"/>
      <c r="CZ83" s="758"/>
      <c r="DA83" s="759"/>
      <c r="DB83" s="757"/>
      <c r="DC83" s="758"/>
      <c r="DD83" s="758"/>
      <c r="DE83" s="758"/>
      <c r="DF83" s="759"/>
      <c r="DG83" s="757"/>
      <c r="DH83" s="758"/>
      <c r="DI83" s="758"/>
      <c r="DJ83" s="758"/>
      <c r="DK83" s="759"/>
      <c r="DL83" s="757"/>
      <c r="DM83" s="758"/>
      <c r="DN83" s="758"/>
      <c r="DO83" s="758"/>
      <c r="DP83" s="759"/>
      <c r="DQ83" s="757"/>
      <c r="DR83" s="758"/>
      <c r="DS83" s="758"/>
      <c r="DT83" s="758"/>
      <c r="DU83" s="759"/>
      <c r="DV83" s="754"/>
      <c r="DW83" s="755"/>
      <c r="DX83" s="755"/>
      <c r="DY83" s="755"/>
      <c r="DZ83" s="760"/>
      <c r="EA83" s="48"/>
    </row>
    <row r="84" spans="1:131" ht="26.25" customHeight="1" x14ac:dyDescent="0.2">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7"/>
      <c r="CI84" s="758"/>
      <c r="CJ84" s="758"/>
      <c r="CK84" s="758"/>
      <c r="CL84" s="759"/>
      <c r="CM84" s="757"/>
      <c r="CN84" s="758"/>
      <c r="CO84" s="758"/>
      <c r="CP84" s="758"/>
      <c r="CQ84" s="759"/>
      <c r="CR84" s="757"/>
      <c r="CS84" s="758"/>
      <c r="CT84" s="758"/>
      <c r="CU84" s="758"/>
      <c r="CV84" s="759"/>
      <c r="CW84" s="757"/>
      <c r="CX84" s="758"/>
      <c r="CY84" s="758"/>
      <c r="CZ84" s="758"/>
      <c r="DA84" s="759"/>
      <c r="DB84" s="757"/>
      <c r="DC84" s="758"/>
      <c r="DD84" s="758"/>
      <c r="DE84" s="758"/>
      <c r="DF84" s="759"/>
      <c r="DG84" s="757"/>
      <c r="DH84" s="758"/>
      <c r="DI84" s="758"/>
      <c r="DJ84" s="758"/>
      <c r="DK84" s="759"/>
      <c r="DL84" s="757"/>
      <c r="DM84" s="758"/>
      <c r="DN84" s="758"/>
      <c r="DO84" s="758"/>
      <c r="DP84" s="759"/>
      <c r="DQ84" s="757"/>
      <c r="DR84" s="758"/>
      <c r="DS84" s="758"/>
      <c r="DT84" s="758"/>
      <c r="DU84" s="759"/>
      <c r="DV84" s="754"/>
      <c r="DW84" s="755"/>
      <c r="DX84" s="755"/>
      <c r="DY84" s="755"/>
      <c r="DZ84" s="760"/>
      <c r="EA84" s="48"/>
    </row>
    <row r="85" spans="1:131" ht="26.25" customHeight="1" x14ac:dyDescent="0.2">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7"/>
      <c r="CI85" s="758"/>
      <c r="CJ85" s="758"/>
      <c r="CK85" s="758"/>
      <c r="CL85" s="759"/>
      <c r="CM85" s="757"/>
      <c r="CN85" s="758"/>
      <c r="CO85" s="758"/>
      <c r="CP85" s="758"/>
      <c r="CQ85" s="759"/>
      <c r="CR85" s="757"/>
      <c r="CS85" s="758"/>
      <c r="CT85" s="758"/>
      <c r="CU85" s="758"/>
      <c r="CV85" s="759"/>
      <c r="CW85" s="757"/>
      <c r="CX85" s="758"/>
      <c r="CY85" s="758"/>
      <c r="CZ85" s="758"/>
      <c r="DA85" s="759"/>
      <c r="DB85" s="757"/>
      <c r="DC85" s="758"/>
      <c r="DD85" s="758"/>
      <c r="DE85" s="758"/>
      <c r="DF85" s="759"/>
      <c r="DG85" s="757"/>
      <c r="DH85" s="758"/>
      <c r="DI85" s="758"/>
      <c r="DJ85" s="758"/>
      <c r="DK85" s="759"/>
      <c r="DL85" s="757"/>
      <c r="DM85" s="758"/>
      <c r="DN85" s="758"/>
      <c r="DO85" s="758"/>
      <c r="DP85" s="759"/>
      <c r="DQ85" s="757"/>
      <c r="DR85" s="758"/>
      <c r="DS85" s="758"/>
      <c r="DT85" s="758"/>
      <c r="DU85" s="759"/>
      <c r="DV85" s="754"/>
      <c r="DW85" s="755"/>
      <c r="DX85" s="755"/>
      <c r="DY85" s="755"/>
      <c r="DZ85" s="760"/>
      <c r="EA85" s="48"/>
    </row>
    <row r="86" spans="1:131" ht="26.25" customHeight="1" x14ac:dyDescent="0.2">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7"/>
      <c r="CI86" s="758"/>
      <c r="CJ86" s="758"/>
      <c r="CK86" s="758"/>
      <c r="CL86" s="759"/>
      <c r="CM86" s="757"/>
      <c r="CN86" s="758"/>
      <c r="CO86" s="758"/>
      <c r="CP86" s="758"/>
      <c r="CQ86" s="759"/>
      <c r="CR86" s="757"/>
      <c r="CS86" s="758"/>
      <c r="CT86" s="758"/>
      <c r="CU86" s="758"/>
      <c r="CV86" s="759"/>
      <c r="CW86" s="757"/>
      <c r="CX86" s="758"/>
      <c r="CY86" s="758"/>
      <c r="CZ86" s="758"/>
      <c r="DA86" s="759"/>
      <c r="DB86" s="757"/>
      <c r="DC86" s="758"/>
      <c r="DD86" s="758"/>
      <c r="DE86" s="758"/>
      <c r="DF86" s="759"/>
      <c r="DG86" s="757"/>
      <c r="DH86" s="758"/>
      <c r="DI86" s="758"/>
      <c r="DJ86" s="758"/>
      <c r="DK86" s="759"/>
      <c r="DL86" s="757"/>
      <c r="DM86" s="758"/>
      <c r="DN86" s="758"/>
      <c r="DO86" s="758"/>
      <c r="DP86" s="759"/>
      <c r="DQ86" s="757"/>
      <c r="DR86" s="758"/>
      <c r="DS86" s="758"/>
      <c r="DT86" s="758"/>
      <c r="DU86" s="759"/>
      <c r="DV86" s="754"/>
      <c r="DW86" s="755"/>
      <c r="DX86" s="755"/>
      <c r="DY86" s="755"/>
      <c r="DZ86" s="760"/>
      <c r="EA86" s="48"/>
    </row>
    <row r="87" spans="1:131" ht="26.25" customHeight="1" x14ac:dyDescent="0.2">
      <c r="A87" s="57">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7"/>
      <c r="CI87" s="758"/>
      <c r="CJ87" s="758"/>
      <c r="CK87" s="758"/>
      <c r="CL87" s="759"/>
      <c r="CM87" s="757"/>
      <c r="CN87" s="758"/>
      <c r="CO87" s="758"/>
      <c r="CP87" s="758"/>
      <c r="CQ87" s="759"/>
      <c r="CR87" s="757"/>
      <c r="CS87" s="758"/>
      <c r="CT87" s="758"/>
      <c r="CU87" s="758"/>
      <c r="CV87" s="759"/>
      <c r="CW87" s="757"/>
      <c r="CX87" s="758"/>
      <c r="CY87" s="758"/>
      <c r="CZ87" s="758"/>
      <c r="DA87" s="759"/>
      <c r="DB87" s="757"/>
      <c r="DC87" s="758"/>
      <c r="DD87" s="758"/>
      <c r="DE87" s="758"/>
      <c r="DF87" s="759"/>
      <c r="DG87" s="757"/>
      <c r="DH87" s="758"/>
      <c r="DI87" s="758"/>
      <c r="DJ87" s="758"/>
      <c r="DK87" s="759"/>
      <c r="DL87" s="757"/>
      <c r="DM87" s="758"/>
      <c r="DN87" s="758"/>
      <c r="DO87" s="758"/>
      <c r="DP87" s="759"/>
      <c r="DQ87" s="757"/>
      <c r="DR87" s="758"/>
      <c r="DS87" s="758"/>
      <c r="DT87" s="758"/>
      <c r="DU87" s="759"/>
      <c r="DV87" s="754"/>
      <c r="DW87" s="755"/>
      <c r="DX87" s="755"/>
      <c r="DY87" s="755"/>
      <c r="DZ87" s="760"/>
      <c r="EA87" s="48"/>
    </row>
    <row r="88" spans="1:131" ht="26.25" customHeight="1" x14ac:dyDescent="0.2">
      <c r="A88" s="53" t="s">
        <v>245</v>
      </c>
      <c r="B88" s="719" t="s">
        <v>167</v>
      </c>
      <c r="C88" s="720"/>
      <c r="D88" s="720"/>
      <c r="E88" s="720"/>
      <c r="F88" s="720"/>
      <c r="G88" s="720"/>
      <c r="H88" s="720"/>
      <c r="I88" s="720"/>
      <c r="J88" s="720"/>
      <c r="K88" s="720"/>
      <c r="L88" s="720"/>
      <c r="M88" s="720"/>
      <c r="N88" s="720"/>
      <c r="O88" s="720"/>
      <c r="P88" s="721"/>
      <c r="Q88" s="751"/>
      <c r="R88" s="728"/>
      <c r="S88" s="728"/>
      <c r="T88" s="728"/>
      <c r="U88" s="728"/>
      <c r="V88" s="728"/>
      <c r="W88" s="728"/>
      <c r="X88" s="728"/>
      <c r="Y88" s="728"/>
      <c r="Z88" s="728"/>
      <c r="AA88" s="728"/>
      <c r="AB88" s="728"/>
      <c r="AC88" s="728"/>
      <c r="AD88" s="728"/>
      <c r="AE88" s="728"/>
      <c r="AF88" s="723">
        <v>34678</v>
      </c>
      <c r="AG88" s="723"/>
      <c r="AH88" s="723"/>
      <c r="AI88" s="723"/>
      <c r="AJ88" s="723"/>
      <c r="AK88" s="728"/>
      <c r="AL88" s="728"/>
      <c r="AM88" s="728"/>
      <c r="AN88" s="728"/>
      <c r="AO88" s="728"/>
      <c r="AP88" s="723">
        <v>796</v>
      </c>
      <c r="AQ88" s="723"/>
      <c r="AR88" s="723"/>
      <c r="AS88" s="723"/>
      <c r="AT88" s="723"/>
      <c r="AU88" s="723">
        <v>106</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7"/>
      <c r="CI88" s="758"/>
      <c r="CJ88" s="758"/>
      <c r="CK88" s="758"/>
      <c r="CL88" s="759"/>
      <c r="CM88" s="757"/>
      <c r="CN88" s="758"/>
      <c r="CO88" s="758"/>
      <c r="CP88" s="758"/>
      <c r="CQ88" s="759"/>
      <c r="CR88" s="757"/>
      <c r="CS88" s="758"/>
      <c r="CT88" s="758"/>
      <c r="CU88" s="758"/>
      <c r="CV88" s="759"/>
      <c r="CW88" s="757"/>
      <c r="CX88" s="758"/>
      <c r="CY88" s="758"/>
      <c r="CZ88" s="758"/>
      <c r="DA88" s="759"/>
      <c r="DB88" s="757"/>
      <c r="DC88" s="758"/>
      <c r="DD88" s="758"/>
      <c r="DE88" s="758"/>
      <c r="DF88" s="759"/>
      <c r="DG88" s="757"/>
      <c r="DH88" s="758"/>
      <c r="DI88" s="758"/>
      <c r="DJ88" s="758"/>
      <c r="DK88" s="759"/>
      <c r="DL88" s="757"/>
      <c r="DM88" s="758"/>
      <c r="DN88" s="758"/>
      <c r="DO88" s="758"/>
      <c r="DP88" s="759"/>
      <c r="DQ88" s="757"/>
      <c r="DR88" s="758"/>
      <c r="DS88" s="758"/>
      <c r="DT88" s="758"/>
      <c r="DU88" s="759"/>
      <c r="DV88" s="754"/>
      <c r="DW88" s="755"/>
      <c r="DX88" s="755"/>
      <c r="DY88" s="755"/>
      <c r="DZ88" s="76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7"/>
      <c r="CI89" s="758"/>
      <c r="CJ89" s="758"/>
      <c r="CK89" s="758"/>
      <c r="CL89" s="759"/>
      <c r="CM89" s="757"/>
      <c r="CN89" s="758"/>
      <c r="CO89" s="758"/>
      <c r="CP89" s="758"/>
      <c r="CQ89" s="759"/>
      <c r="CR89" s="757"/>
      <c r="CS89" s="758"/>
      <c r="CT89" s="758"/>
      <c r="CU89" s="758"/>
      <c r="CV89" s="759"/>
      <c r="CW89" s="757"/>
      <c r="CX89" s="758"/>
      <c r="CY89" s="758"/>
      <c r="CZ89" s="758"/>
      <c r="DA89" s="759"/>
      <c r="DB89" s="757"/>
      <c r="DC89" s="758"/>
      <c r="DD89" s="758"/>
      <c r="DE89" s="758"/>
      <c r="DF89" s="759"/>
      <c r="DG89" s="757"/>
      <c r="DH89" s="758"/>
      <c r="DI89" s="758"/>
      <c r="DJ89" s="758"/>
      <c r="DK89" s="759"/>
      <c r="DL89" s="757"/>
      <c r="DM89" s="758"/>
      <c r="DN89" s="758"/>
      <c r="DO89" s="758"/>
      <c r="DP89" s="759"/>
      <c r="DQ89" s="757"/>
      <c r="DR89" s="758"/>
      <c r="DS89" s="758"/>
      <c r="DT89" s="758"/>
      <c r="DU89" s="759"/>
      <c r="DV89" s="754"/>
      <c r="DW89" s="755"/>
      <c r="DX89" s="755"/>
      <c r="DY89" s="755"/>
      <c r="DZ89" s="76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7"/>
      <c r="CI90" s="758"/>
      <c r="CJ90" s="758"/>
      <c r="CK90" s="758"/>
      <c r="CL90" s="759"/>
      <c r="CM90" s="757"/>
      <c r="CN90" s="758"/>
      <c r="CO90" s="758"/>
      <c r="CP90" s="758"/>
      <c r="CQ90" s="759"/>
      <c r="CR90" s="757"/>
      <c r="CS90" s="758"/>
      <c r="CT90" s="758"/>
      <c r="CU90" s="758"/>
      <c r="CV90" s="759"/>
      <c r="CW90" s="757"/>
      <c r="CX90" s="758"/>
      <c r="CY90" s="758"/>
      <c r="CZ90" s="758"/>
      <c r="DA90" s="759"/>
      <c r="DB90" s="757"/>
      <c r="DC90" s="758"/>
      <c r="DD90" s="758"/>
      <c r="DE90" s="758"/>
      <c r="DF90" s="759"/>
      <c r="DG90" s="757"/>
      <c r="DH90" s="758"/>
      <c r="DI90" s="758"/>
      <c r="DJ90" s="758"/>
      <c r="DK90" s="759"/>
      <c r="DL90" s="757"/>
      <c r="DM90" s="758"/>
      <c r="DN90" s="758"/>
      <c r="DO90" s="758"/>
      <c r="DP90" s="759"/>
      <c r="DQ90" s="757"/>
      <c r="DR90" s="758"/>
      <c r="DS90" s="758"/>
      <c r="DT90" s="758"/>
      <c r="DU90" s="759"/>
      <c r="DV90" s="754"/>
      <c r="DW90" s="755"/>
      <c r="DX90" s="755"/>
      <c r="DY90" s="755"/>
      <c r="DZ90" s="76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7"/>
      <c r="CI91" s="758"/>
      <c r="CJ91" s="758"/>
      <c r="CK91" s="758"/>
      <c r="CL91" s="759"/>
      <c r="CM91" s="757"/>
      <c r="CN91" s="758"/>
      <c r="CO91" s="758"/>
      <c r="CP91" s="758"/>
      <c r="CQ91" s="759"/>
      <c r="CR91" s="757"/>
      <c r="CS91" s="758"/>
      <c r="CT91" s="758"/>
      <c r="CU91" s="758"/>
      <c r="CV91" s="759"/>
      <c r="CW91" s="757"/>
      <c r="CX91" s="758"/>
      <c r="CY91" s="758"/>
      <c r="CZ91" s="758"/>
      <c r="DA91" s="759"/>
      <c r="DB91" s="757"/>
      <c r="DC91" s="758"/>
      <c r="DD91" s="758"/>
      <c r="DE91" s="758"/>
      <c r="DF91" s="759"/>
      <c r="DG91" s="757"/>
      <c r="DH91" s="758"/>
      <c r="DI91" s="758"/>
      <c r="DJ91" s="758"/>
      <c r="DK91" s="759"/>
      <c r="DL91" s="757"/>
      <c r="DM91" s="758"/>
      <c r="DN91" s="758"/>
      <c r="DO91" s="758"/>
      <c r="DP91" s="759"/>
      <c r="DQ91" s="757"/>
      <c r="DR91" s="758"/>
      <c r="DS91" s="758"/>
      <c r="DT91" s="758"/>
      <c r="DU91" s="759"/>
      <c r="DV91" s="754"/>
      <c r="DW91" s="755"/>
      <c r="DX91" s="755"/>
      <c r="DY91" s="755"/>
      <c r="DZ91" s="76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7"/>
      <c r="CI92" s="758"/>
      <c r="CJ92" s="758"/>
      <c r="CK92" s="758"/>
      <c r="CL92" s="759"/>
      <c r="CM92" s="757"/>
      <c r="CN92" s="758"/>
      <c r="CO92" s="758"/>
      <c r="CP92" s="758"/>
      <c r="CQ92" s="759"/>
      <c r="CR92" s="757"/>
      <c r="CS92" s="758"/>
      <c r="CT92" s="758"/>
      <c r="CU92" s="758"/>
      <c r="CV92" s="759"/>
      <c r="CW92" s="757"/>
      <c r="CX92" s="758"/>
      <c r="CY92" s="758"/>
      <c r="CZ92" s="758"/>
      <c r="DA92" s="759"/>
      <c r="DB92" s="757"/>
      <c r="DC92" s="758"/>
      <c r="DD92" s="758"/>
      <c r="DE92" s="758"/>
      <c r="DF92" s="759"/>
      <c r="DG92" s="757"/>
      <c r="DH92" s="758"/>
      <c r="DI92" s="758"/>
      <c r="DJ92" s="758"/>
      <c r="DK92" s="759"/>
      <c r="DL92" s="757"/>
      <c r="DM92" s="758"/>
      <c r="DN92" s="758"/>
      <c r="DO92" s="758"/>
      <c r="DP92" s="759"/>
      <c r="DQ92" s="757"/>
      <c r="DR92" s="758"/>
      <c r="DS92" s="758"/>
      <c r="DT92" s="758"/>
      <c r="DU92" s="759"/>
      <c r="DV92" s="754"/>
      <c r="DW92" s="755"/>
      <c r="DX92" s="755"/>
      <c r="DY92" s="755"/>
      <c r="DZ92" s="76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7"/>
      <c r="CI93" s="758"/>
      <c r="CJ93" s="758"/>
      <c r="CK93" s="758"/>
      <c r="CL93" s="759"/>
      <c r="CM93" s="757"/>
      <c r="CN93" s="758"/>
      <c r="CO93" s="758"/>
      <c r="CP93" s="758"/>
      <c r="CQ93" s="759"/>
      <c r="CR93" s="757"/>
      <c r="CS93" s="758"/>
      <c r="CT93" s="758"/>
      <c r="CU93" s="758"/>
      <c r="CV93" s="759"/>
      <c r="CW93" s="757"/>
      <c r="CX93" s="758"/>
      <c r="CY93" s="758"/>
      <c r="CZ93" s="758"/>
      <c r="DA93" s="759"/>
      <c r="DB93" s="757"/>
      <c r="DC93" s="758"/>
      <c r="DD93" s="758"/>
      <c r="DE93" s="758"/>
      <c r="DF93" s="759"/>
      <c r="DG93" s="757"/>
      <c r="DH93" s="758"/>
      <c r="DI93" s="758"/>
      <c r="DJ93" s="758"/>
      <c r="DK93" s="759"/>
      <c r="DL93" s="757"/>
      <c r="DM93" s="758"/>
      <c r="DN93" s="758"/>
      <c r="DO93" s="758"/>
      <c r="DP93" s="759"/>
      <c r="DQ93" s="757"/>
      <c r="DR93" s="758"/>
      <c r="DS93" s="758"/>
      <c r="DT93" s="758"/>
      <c r="DU93" s="759"/>
      <c r="DV93" s="754"/>
      <c r="DW93" s="755"/>
      <c r="DX93" s="755"/>
      <c r="DY93" s="755"/>
      <c r="DZ93" s="76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7"/>
      <c r="CI94" s="758"/>
      <c r="CJ94" s="758"/>
      <c r="CK94" s="758"/>
      <c r="CL94" s="759"/>
      <c r="CM94" s="757"/>
      <c r="CN94" s="758"/>
      <c r="CO94" s="758"/>
      <c r="CP94" s="758"/>
      <c r="CQ94" s="759"/>
      <c r="CR94" s="757"/>
      <c r="CS94" s="758"/>
      <c r="CT94" s="758"/>
      <c r="CU94" s="758"/>
      <c r="CV94" s="759"/>
      <c r="CW94" s="757"/>
      <c r="CX94" s="758"/>
      <c r="CY94" s="758"/>
      <c r="CZ94" s="758"/>
      <c r="DA94" s="759"/>
      <c r="DB94" s="757"/>
      <c r="DC94" s="758"/>
      <c r="DD94" s="758"/>
      <c r="DE94" s="758"/>
      <c r="DF94" s="759"/>
      <c r="DG94" s="757"/>
      <c r="DH94" s="758"/>
      <c r="DI94" s="758"/>
      <c r="DJ94" s="758"/>
      <c r="DK94" s="759"/>
      <c r="DL94" s="757"/>
      <c r="DM94" s="758"/>
      <c r="DN94" s="758"/>
      <c r="DO94" s="758"/>
      <c r="DP94" s="759"/>
      <c r="DQ94" s="757"/>
      <c r="DR94" s="758"/>
      <c r="DS94" s="758"/>
      <c r="DT94" s="758"/>
      <c r="DU94" s="759"/>
      <c r="DV94" s="754"/>
      <c r="DW94" s="755"/>
      <c r="DX94" s="755"/>
      <c r="DY94" s="755"/>
      <c r="DZ94" s="76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7"/>
      <c r="CI95" s="758"/>
      <c r="CJ95" s="758"/>
      <c r="CK95" s="758"/>
      <c r="CL95" s="759"/>
      <c r="CM95" s="757"/>
      <c r="CN95" s="758"/>
      <c r="CO95" s="758"/>
      <c r="CP95" s="758"/>
      <c r="CQ95" s="759"/>
      <c r="CR95" s="757"/>
      <c r="CS95" s="758"/>
      <c r="CT95" s="758"/>
      <c r="CU95" s="758"/>
      <c r="CV95" s="759"/>
      <c r="CW95" s="757"/>
      <c r="CX95" s="758"/>
      <c r="CY95" s="758"/>
      <c r="CZ95" s="758"/>
      <c r="DA95" s="759"/>
      <c r="DB95" s="757"/>
      <c r="DC95" s="758"/>
      <c r="DD95" s="758"/>
      <c r="DE95" s="758"/>
      <c r="DF95" s="759"/>
      <c r="DG95" s="757"/>
      <c r="DH95" s="758"/>
      <c r="DI95" s="758"/>
      <c r="DJ95" s="758"/>
      <c r="DK95" s="759"/>
      <c r="DL95" s="757"/>
      <c r="DM95" s="758"/>
      <c r="DN95" s="758"/>
      <c r="DO95" s="758"/>
      <c r="DP95" s="759"/>
      <c r="DQ95" s="757"/>
      <c r="DR95" s="758"/>
      <c r="DS95" s="758"/>
      <c r="DT95" s="758"/>
      <c r="DU95" s="759"/>
      <c r="DV95" s="754"/>
      <c r="DW95" s="755"/>
      <c r="DX95" s="755"/>
      <c r="DY95" s="755"/>
      <c r="DZ95" s="76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7"/>
      <c r="CI96" s="758"/>
      <c r="CJ96" s="758"/>
      <c r="CK96" s="758"/>
      <c r="CL96" s="759"/>
      <c r="CM96" s="757"/>
      <c r="CN96" s="758"/>
      <c r="CO96" s="758"/>
      <c r="CP96" s="758"/>
      <c r="CQ96" s="759"/>
      <c r="CR96" s="757"/>
      <c r="CS96" s="758"/>
      <c r="CT96" s="758"/>
      <c r="CU96" s="758"/>
      <c r="CV96" s="759"/>
      <c r="CW96" s="757"/>
      <c r="CX96" s="758"/>
      <c r="CY96" s="758"/>
      <c r="CZ96" s="758"/>
      <c r="DA96" s="759"/>
      <c r="DB96" s="757"/>
      <c r="DC96" s="758"/>
      <c r="DD96" s="758"/>
      <c r="DE96" s="758"/>
      <c r="DF96" s="759"/>
      <c r="DG96" s="757"/>
      <c r="DH96" s="758"/>
      <c r="DI96" s="758"/>
      <c r="DJ96" s="758"/>
      <c r="DK96" s="759"/>
      <c r="DL96" s="757"/>
      <c r="DM96" s="758"/>
      <c r="DN96" s="758"/>
      <c r="DO96" s="758"/>
      <c r="DP96" s="759"/>
      <c r="DQ96" s="757"/>
      <c r="DR96" s="758"/>
      <c r="DS96" s="758"/>
      <c r="DT96" s="758"/>
      <c r="DU96" s="759"/>
      <c r="DV96" s="754"/>
      <c r="DW96" s="755"/>
      <c r="DX96" s="755"/>
      <c r="DY96" s="755"/>
      <c r="DZ96" s="76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7"/>
      <c r="CI97" s="758"/>
      <c r="CJ97" s="758"/>
      <c r="CK97" s="758"/>
      <c r="CL97" s="759"/>
      <c r="CM97" s="757"/>
      <c r="CN97" s="758"/>
      <c r="CO97" s="758"/>
      <c r="CP97" s="758"/>
      <c r="CQ97" s="759"/>
      <c r="CR97" s="757"/>
      <c r="CS97" s="758"/>
      <c r="CT97" s="758"/>
      <c r="CU97" s="758"/>
      <c r="CV97" s="759"/>
      <c r="CW97" s="757"/>
      <c r="CX97" s="758"/>
      <c r="CY97" s="758"/>
      <c r="CZ97" s="758"/>
      <c r="DA97" s="759"/>
      <c r="DB97" s="757"/>
      <c r="DC97" s="758"/>
      <c r="DD97" s="758"/>
      <c r="DE97" s="758"/>
      <c r="DF97" s="759"/>
      <c r="DG97" s="757"/>
      <c r="DH97" s="758"/>
      <c r="DI97" s="758"/>
      <c r="DJ97" s="758"/>
      <c r="DK97" s="759"/>
      <c r="DL97" s="757"/>
      <c r="DM97" s="758"/>
      <c r="DN97" s="758"/>
      <c r="DO97" s="758"/>
      <c r="DP97" s="759"/>
      <c r="DQ97" s="757"/>
      <c r="DR97" s="758"/>
      <c r="DS97" s="758"/>
      <c r="DT97" s="758"/>
      <c r="DU97" s="759"/>
      <c r="DV97" s="754"/>
      <c r="DW97" s="755"/>
      <c r="DX97" s="755"/>
      <c r="DY97" s="755"/>
      <c r="DZ97" s="76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7"/>
      <c r="CI98" s="758"/>
      <c r="CJ98" s="758"/>
      <c r="CK98" s="758"/>
      <c r="CL98" s="759"/>
      <c r="CM98" s="757"/>
      <c r="CN98" s="758"/>
      <c r="CO98" s="758"/>
      <c r="CP98" s="758"/>
      <c r="CQ98" s="759"/>
      <c r="CR98" s="757"/>
      <c r="CS98" s="758"/>
      <c r="CT98" s="758"/>
      <c r="CU98" s="758"/>
      <c r="CV98" s="759"/>
      <c r="CW98" s="757"/>
      <c r="CX98" s="758"/>
      <c r="CY98" s="758"/>
      <c r="CZ98" s="758"/>
      <c r="DA98" s="759"/>
      <c r="DB98" s="757"/>
      <c r="DC98" s="758"/>
      <c r="DD98" s="758"/>
      <c r="DE98" s="758"/>
      <c r="DF98" s="759"/>
      <c r="DG98" s="757"/>
      <c r="DH98" s="758"/>
      <c r="DI98" s="758"/>
      <c r="DJ98" s="758"/>
      <c r="DK98" s="759"/>
      <c r="DL98" s="757"/>
      <c r="DM98" s="758"/>
      <c r="DN98" s="758"/>
      <c r="DO98" s="758"/>
      <c r="DP98" s="759"/>
      <c r="DQ98" s="757"/>
      <c r="DR98" s="758"/>
      <c r="DS98" s="758"/>
      <c r="DT98" s="758"/>
      <c r="DU98" s="759"/>
      <c r="DV98" s="754"/>
      <c r="DW98" s="755"/>
      <c r="DX98" s="755"/>
      <c r="DY98" s="755"/>
      <c r="DZ98" s="76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7"/>
      <c r="CI99" s="758"/>
      <c r="CJ99" s="758"/>
      <c r="CK99" s="758"/>
      <c r="CL99" s="759"/>
      <c r="CM99" s="757"/>
      <c r="CN99" s="758"/>
      <c r="CO99" s="758"/>
      <c r="CP99" s="758"/>
      <c r="CQ99" s="759"/>
      <c r="CR99" s="757"/>
      <c r="CS99" s="758"/>
      <c r="CT99" s="758"/>
      <c r="CU99" s="758"/>
      <c r="CV99" s="759"/>
      <c r="CW99" s="757"/>
      <c r="CX99" s="758"/>
      <c r="CY99" s="758"/>
      <c r="CZ99" s="758"/>
      <c r="DA99" s="759"/>
      <c r="DB99" s="757"/>
      <c r="DC99" s="758"/>
      <c r="DD99" s="758"/>
      <c r="DE99" s="758"/>
      <c r="DF99" s="759"/>
      <c r="DG99" s="757"/>
      <c r="DH99" s="758"/>
      <c r="DI99" s="758"/>
      <c r="DJ99" s="758"/>
      <c r="DK99" s="759"/>
      <c r="DL99" s="757"/>
      <c r="DM99" s="758"/>
      <c r="DN99" s="758"/>
      <c r="DO99" s="758"/>
      <c r="DP99" s="759"/>
      <c r="DQ99" s="757"/>
      <c r="DR99" s="758"/>
      <c r="DS99" s="758"/>
      <c r="DT99" s="758"/>
      <c r="DU99" s="759"/>
      <c r="DV99" s="754"/>
      <c r="DW99" s="755"/>
      <c r="DX99" s="755"/>
      <c r="DY99" s="755"/>
      <c r="DZ99" s="76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7"/>
      <c r="CI100" s="758"/>
      <c r="CJ100" s="758"/>
      <c r="CK100" s="758"/>
      <c r="CL100" s="759"/>
      <c r="CM100" s="757"/>
      <c r="CN100" s="758"/>
      <c r="CO100" s="758"/>
      <c r="CP100" s="758"/>
      <c r="CQ100" s="759"/>
      <c r="CR100" s="757"/>
      <c r="CS100" s="758"/>
      <c r="CT100" s="758"/>
      <c r="CU100" s="758"/>
      <c r="CV100" s="759"/>
      <c r="CW100" s="757"/>
      <c r="CX100" s="758"/>
      <c r="CY100" s="758"/>
      <c r="CZ100" s="758"/>
      <c r="DA100" s="759"/>
      <c r="DB100" s="757"/>
      <c r="DC100" s="758"/>
      <c r="DD100" s="758"/>
      <c r="DE100" s="758"/>
      <c r="DF100" s="759"/>
      <c r="DG100" s="757"/>
      <c r="DH100" s="758"/>
      <c r="DI100" s="758"/>
      <c r="DJ100" s="758"/>
      <c r="DK100" s="759"/>
      <c r="DL100" s="757"/>
      <c r="DM100" s="758"/>
      <c r="DN100" s="758"/>
      <c r="DO100" s="758"/>
      <c r="DP100" s="759"/>
      <c r="DQ100" s="757"/>
      <c r="DR100" s="758"/>
      <c r="DS100" s="758"/>
      <c r="DT100" s="758"/>
      <c r="DU100" s="759"/>
      <c r="DV100" s="754"/>
      <c r="DW100" s="755"/>
      <c r="DX100" s="755"/>
      <c r="DY100" s="755"/>
      <c r="DZ100" s="76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7"/>
      <c r="CI101" s="758"/>
      <c r="CJ101" s="758"/>
      <c r="CK101" s="758"/>
      <c r="CL101" s="759"/>
      <c r="CM101" s="757"/>
      <c r="CN101" s="758"/>
      <c r="CO101" s="758"/>
      <c r="CP101" s="758"/>
      <c r="CQ101" s="759"/>
      <c r="CR101" s="757"/>
      <c r="CS101" s="758"/>
      <c r="CT101" s="758"/>
      <c r="CU101" s="758"/>
      <c r="CV101" s="759"/>
      <c r="CW101" s="757"/>
      <c r="CX101" s="758"/>
      <c r="CY101" s="758"/>
      <c r="CZ101" s="758"/>
      <c r="DA101" s="759"/>
      <c r="DB101" s="757"/>
      <c r="DC101" s="758"/>
      <c r="DD101" s="758"/>
      <c r="DE101" s="758"/>
      <c r="DF101" s="759"/>
      <c r="DG101" s="757"/>
      <c r="DH101" s="758"/>
      <c r="DI101" s="758"/>
      <c r="DJ101" s="758"/>
      <c r="DK101" s="759"/>
      <c r="DL101" s="757"/>
      <c r="DM101" s="758"/>
      <c r="DN101" s="758"/>
      <c r="DO101" s="758"/>
      <c r="DP101" s="759"/>
      <c r="DQ101" s="757"/>
      <c r="DR101" s="758"/>
      <c r="DS101" s="758"/>
      <c r="DT101" s="758"/>
      <c r="DU101" s="759"/>
      <c r="DV101" s="754"/>
      <c r="DW101" s="755"/>
      <c r="DX101" s="755"/>
      <c r="DY101" s="755"/>
      <c r="DZ101" s="76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719" t="s">
        <v>455</v>
      </c>
      <c r="BS102" s="720"/>
      <c r="BT102" s="720"/>
      <c r="BU102" s="720"/>
      <c r="BV102" s="720"/>
      <c r="BW102" s="720"/>
      <c r="BX102" s="720"/>
      <c r="BY102" s="720"/>
      <c r="BZ102" s="720"/>
      <c r="CA102" s="720"/>
      <c r="CB102" s="720"/>
      <c r="CC102" s="720"/>
      <c r="CD102" s="720"/>
      <c r="CE102" s="720"/>
      <c r="CF102" s="720"/>
      <c r="CG102" s="721"/>
      <c r="CH102" s="768"/>
      <c r="CI102" s="769"/>
      <c r="CJ102" s="769"/>
      <c r="CK102" s="769"/>
      <c r="CL102" s="770"/>
      <c r="CM102" s="768"/>
      <c r="CN102" s="769"/>
      <c r="CO102" s="769"/>
      <c r="CP102" s="769"/>
      <c r="CQ102" s="770"/>
      <c r="CR102" s="771">
        <v>11</v>
      </c>
      <c r="CS102" s="732"/>
      <c r="CT102" s="732"/>
      <c r="CU102" s="732"/>
      <c r="CV102" s="772"/>
      <c r="CW102" s="771" t="s">
        <v>199</v>
      </c>
      <c r="CX102" s="732"/>
      <c r="CY102" s="732"/>
      <c r="CZ102" s="732"/>
      <c r="DA102" s="772"/>
      <c r="DB102" s="771">
        <v>387</v>
      </c>
      <c r="DC102" s="732"/>
      <c r="DD102" s="732"/>
      <c r="DE102" s="732"/>
      <c r="DF102" s="772"/>
      <c r="DG102" s="771" t="s">
        <v>199</v>
      </c>
      <c r="DH102" s="732"/>
      <c r="DI102" s="732"/>
      <c r="DJ102" s="732"/>
      <c r="DK102" s="772"/>
      <c r="DL102" s="771" t="s">
        <v>199</v>
      </c>
      <c r="DM102" s="732"/>
      <c r="DN102" s="732"/>
      <c r="DO102" s="732"/>
      <c r="DP102" s="772"/>
      <c r="DQ102" s="771" t="s">
        <v>199</v>
      </c>
      <c r="DR102" s="732"/>
      <c r="DS102" s="732"/>
      <c r="DT102" s="732"/>
      <c r="DU102" s="772"/>
      <c r="DV102" s="719"/>
      <c r="DW102" s="720"/>
      <c r="DX102" s="720"/>
      <c r="DY102" s="720"/>
      <c r="DZ102" s="77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4" t="s">
        <v>468</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5" t="s">
        <v>469</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6" t="s">
        <v>471</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200</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48" customFormat="1" ht="26.25" customHeight="1" x14ac:dyDescent="0.2">
      <c r="A109" s="779" t="s">
        <v>472</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473</v>
      </c>
      <c r="AB109" s="780"/>
      <c r="AC109" s="780"/>
      <c r="AD109" s="780"/>
      <c r="AE109" s="781"/>
      <c r="AF109" s="782" t="s">
        <v>474</v>
      </c>
      <c r="AG109" s="780"/>
      <c r="AH109" s="780"/>
      <c r="AI109" s="780"/>
      <c r="AJ109" s="781"/>
      <c r="AK109" s="782" t="s">
        <v>392</v>
      </c>
      <c r="AL109" s="780"/>
      <c r="AM109" s="780"/>
      <c r="AN109" s="780"/>
      <c r="AO109" s="781"/>
      <c r="AP109" s="782" t="s">
        <v>475</v>
      </c>
      <c r="AQ109" s="780"/>
      <c r="AR109" s="780"/>
      <c r="AS109" s="780"/>
      <c r="AT109" s="783"/>
      <c r="AU109" s="779" t="s">
        <v>472</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473</v>
      </c>
      <c r="BR109" s="780"/>
      <c r="BS109" s="780"/>
      <c r="BT109" s="780"/>
      <c r="BU109" s="781"/>
      <c r="BV109" s="782" t="s">
        <v>474</v>
      </c>
      <c r="BW109" s="780"/>
      <c r="BX109" s="780"/>
      <c r="BY109" s="780"/>
      <c r="BZ109" s="781"/>
      <c r="CA109" s="782" t="s">
        <v>392</v>
      </c>
      <c r="CB109" s="780"/>
      <c r="CC109" s="780"/>
      <c r="CD109" s="780"/>
      <c r="CE109" s="781"/>
      <c r="CF109" s="784" t="s">
        <v>475</v>
      </c>
      <c r="CG109" s="784"/>
      <c r="CH109" s="784"/>
      <c r="CI109" s="784"/>
      <c r="CJ109" s="784"/>
      <c r="CK109" s="782" t="s">
        <v>101</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473</v>
      </c>
      <c r="DH109" s="780"/>
      <c r="DI109" s="780"/>
      <c r="DJ109" s="780"/>
      <c r="DK109" s="781"/>
      <c r="DL109" s="782" t="s">
        <v>474</v>
      </c>
      <c r="DM109" s="780"/>
      <c r="DN109" s="780"/>
      <c r="DO109" s="780"/>
      <c r="DP109" s="781"/>
      <c r="DQ109" s="782" t="s">
        <v>392</v>
      </c>
      <c r="DR109" s="780"/>
      <c r="DS109" s="780"/>
      <c r="DT109" s="780"/>
      <c r="DU109" s="781"/>
      <c r="DV109" s="782" t="s">
        <v>475</v>
      </c>
      <c r="DW109" s="780"/>
      <c r="DX109" s="780"/>
      <c r="DY109" s="780"/>
      <c r="DZ109" s="783"/>
    </row>
    <row r="110" spans="1:131" s="48" customFormat="1" ht="26.25" customHeight="1" x14ac:dyDescent="0.2">
      <c r="A110" s="785" t="s">
        <v>327</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1690745</v>
      </c>
      <c r="AB110" s="789"/>
      <c r="AC110" s="789"/>
      <c r="AD110" s="789"/>
      <c r="AE110" s="790"/>
      <c r="AF110" s="791">
        <v>1648979</v>
      </c>
      <c r="AG110" s="789"/>
      <c r="AH110" s="789"/>
      <c r="AI110" s="789"/>
      <c r="AJ110" s="790"/>
      <c r="AK110" s="791">
        <v>1555406</v>
      </c>
      <c r="AL110" s="789"/>
      <c r="AM110" s="789"/>
      <c r="AN110" s="789"/>
      <c r="AO110" s="790"/>
      <c r="AP110" s="792">
        <v>9.6</v>
      </c>
      <c r="AQ110" s="793"/>
      <c r="AR110" s="793"/>
      <c r="AS110" s="793"/>
      <c r="AT110" s="794"/>
      <c r="AU110" s="997" t="s">
        <v>124</v>
      </c>
      <c r="AV110" s="998"/>
      <c r="AW110" s="998"/>
      <c r="AX110" s="998"/>
      <c r="AY110" s="998"/>
      <c r="AZ110" s="795" t="s">
        <v>476</v>
      </c>
      <c r="BA110" s="786"/>
      <c r="BB110" s="786"/>
      <c r="BC110" s="786"/>
      <c r="BD110" s="786"/>
      <c r="BE110" s="786"/>
      <c r="BF110" s="786"/>
      <c r="BG110" s="786"/>
      <c r="BH110" s="786"/>
      <c r="BI110" s="786"/>
      <c r="BJ110" s="786"/>
      <c r="BK110" s="786"/>
      <c r="BL110" s="786"/>
      <c r="BM110" s="786"/>
      <c r="BN110" s="786"/>
      <c r="BO110" s="786"/>
      <c r="BP110" s="787"/>
      <c r="BQ110" s="796">
        <v>18426703</v>
      </c>
      <c r="BR110" s="797"/>
      <c r="BS110" s="797"/>
      <c r="BT110" s="797"/>
      <c r="BU110" s="797"/>
      <c r="BV110" s="797">
        <v>17805888</v>
      </c>
      <c r="BW110" s="797"/>
      <c r="BX110" s="797"/>
      <c r="BY110" s="797"/>
      <c r="BZ110" s="797"/>
      <c r="CA110" s="797">
        <v>16770540</v>
      </c>
      <c r="CB110" s="797"/>
      <c r="CC110" s="797"/>
      <c r="CD110" s="797"/>
      <c r="CE110" s="797"/>
      <c r="CF110" s="798">
        <v>103.8</v>
      </c>
      <c r="CG110" s="799"/>
      <c r="CH110" s="799"/>
      <c r="CI110" s="799"/>
      <c r="CJ110" s="799"/>
      <c r="CK110" s="1003" t="s">
        <v>387</v>
      </c>
      <c r="CL110" s="1004"/>
      <c r="CM110" s="795" t="s">
        <v>66</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796" t="s">
        <v>199</v>
      </c>
      <c r="DH110" s="797"/>
      <c r="DI110" s="797"/>
      <c r="DJ110" s="797"/>
      <c r="DK110" s="797"/>
      <c r="DL110" s="797" t="s">
        <v>199</v>
      </c>
      <c r="DM110" s="797"/>
      <c r="DN110" s="797"/>
      <c r="DO110" s="797"/>
      <c r="DP110" s="797"/>
      <c r="DQ110" s="797" t="s">
        <v>199</v>
      </c>
      <c r="DR110" s="797"/>
      <c r="DS110" s="797"/>
      <c r="DT110" s="797"/>
      <c r="DU110" s="797"/>
      <c r="DV110" s="800" t="s">
        <v>199</v>
      </c>
      <c r="DW110" s="800"/>
      <c r="DX110" s="800"/>
      <c r="DY110" s="800"/>
      <c r="DZ110" s="801"/>
    </row>
    <row r="111" spans="1:131" s="48" customFormat="1" ht="26.25" customHeight="1" x14ac:dyDescent="0.2">
      <c r="A111" s="802" t="s">
        <v>458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803"/>
      <c r="AA111" s="804" t="s">
        <v>199</v>
      </c>
      <c r="AB111" s="805"/>
      <c r="AC111" s="805"/>
      <c r="AD111" s="805"/>
      <c r="AE111" s="806"/>
      <c r="AF111" s="807" t="s">
        <v>199</v>
      </c>
      <c r="AG111" s="805"/>
      <c r="AH111" s="805"/>
      <c r="AI111" s="805"/>
      <c r="AJ111" s="806"/>
      <c r="AK111" s="807" t="s">
        <v>199</v>
      </c>
      <c r="AL111" s="805"/>
      <c r="AM111" s="805"/>
      <c r="AN111" s="805"/>
      <c r="AO111" s="806"/>
      <c r="AP111" s="808" t="s">
        <v>199</v>
      </c>
      <c r="AQ111" s="809"/>
      <c r="AR111" s="809"/>
      <c r="AS111" s="809"/>
      <c r="AT111" s="810"/>
      <c r="AU111" s="999"/>
      <c r="AV111" s="1000"/>
      <c r="AW111" s="1000"/>
      <c r="AX111" s="1000"/>
      <c r="AY111" s="1000"/>
      <c r="AZ111" s="811" t="s">
        <v>477</v>
      </c>
      <c r="BA111" s="812"/>
      <c r="BB111" s="812"/>
      <c r="BC111" s="812"/>
      <c r="BD111" s="812"/>
      <c r="BE111" s="812"/>
      <c r="BF111" s="812"/>
      <c r="BG111" s="812"/>
      <c r="BH111" s="812"/>
      <c r="BI111" s="812"/>
      <c r="BJ111" s="812"/>
      <c r="BK111" s="812"/>
      <c r="BL111" s="812"/>
      <c r="BM111" s="812"/>
      <c r="BN111" s="812"/>
      <c r="BO111" s="812"/>
      <c r="BP111" s="813"/>
      <c r="BQ111" s="814">
        <v>1245</v>
      </c>
      <c r="BR111" s="815"/>
      <c r="BS111" s="815"/>
      <c r="BT111" s="815"/>
      <c r="BU111" s="815"/>
      <c r="BV111" s="815">
        <v>52840</v>
      </c>
      <c r="BW111" s="815"/>
      <c r="BX111" s="815"/>
      <c r="BY111" s="815"/>
      <c r="BZ111" s="815"/>
      <c r="CA111" s="815">
        <v>387350</v>
      </c>
      <c r="CB111" s="815"/>
      <c r="CC111" s="815"/>
      <c r="CD111" s="815"/>
      <c r="CE111" s="815"/>
      <c r="CF111" s="816">
        <v>2.4</v>
      </c>
      <c r="CG111" s="817"/>
      <c r="CH111" s="817"/>
      <c r="CI111" s="817"/>
      <c r="CJ111" s="817"/>
      <c r="CK111" s="1005"/>
      <c r="CL111" s="1006"/>
      <c r="CM111" s="811" t="s">
        <v>142</v>
      </c>
      <c r="CN111" s="812"/>
      <c r="CO111" s="812"/>
      <c r="CP111" s="812"/>
      <c r="CQ111" s="812"/>
      <c r="CR111" s="812"/>
      <c r="CS111" s="812"/>
      <c r="CT111" s="812"/>
      <c r="CU111" s="812"/>
      <c r="CV111" s="812"/>
      <c r="CW111" s="812"/>
      <c r="CX111" s="812"/>
      <c r="CY111" s="812"/>
      <c r="CZ111" s="812"/>
      <c r="DA111" s="812"/>
      <c r="DB111" s="812"/>
      <c r="DC111" s="812"/>
      <c r="DD111" s="812"/>
      <c r="DE111" s="812"/>
      <c r="DF111" s="813"/>
      <c r="DG111" s="814" t="s">
        <v>199</v>
      </c>
      <c r="DH111" s="815"/>
      <c r="DI111" s="815"/>
      <c r="DJ111" s="815"/>
      <c r="DK111" s="815"/>
      <c r="DL111" s="815" t="s">
        <v>199</v>
      </c>
      <c r="DM111" s="815"/>
      <c r="DN111" s="815"/>
      <c r="DO111" s="815"/>
      <c r="DP111" s="815"/>
      <c r="DQ111" s="815" t="s">
        <v>199</v>
      </c>
      <c r="DR111" s="815"/>
      <c r="DS111" s="815"/>
      <c r="DT111" s="815"/>
      <c r="DU111" s="815"/>
      <c r="DV111" s="818" t="s">
        <v>199</v>
      </c>
      <c r="DW111" s="818"/>
      <c r="DX111" s="818"/>
      <c r="DY111" s="818"/>
      <c r="DZ111" s="819"/>
    </row>
    <row r="112" spans="1:131" s="48" customFormat="1" ht="26.25" customHeight="1" x14ac:dyDescent="0.2">
      <c r="A112" s="966" t="s">
        <v>158</v>
      </c>
      <c r="B112" s="967"/>
      <c r="C112" s="812" t="s">
        <v>479</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04" t="s">
        <v>199</v>
      </c>
      <c r="AB112" s="805"/>
      <c r="AC112" s="805"/>
      <c r="AD112" s="805"/>
      <c r="AE112" s="806"/>
      <c r="AF112" s="807" t="s">
        <v>199</v>
      </c>
      <c r="AG112" s="805"/>
      <c r="AH112" s="805"/>
      <c r="AI112" s="805"/>
      <c r="AJ112" s="806"/>
      <c r="AK112" s="807" t="s">
        <v>199</v>
      </c>
      <c r="AL112" s="805"/>
      <c r="AM112" s="805"/>
      <c r="AN112" s="805"/>
      <c r="AO112" s="806"/>
      <c r="AP112" s="808" t="s">
        <v>199</v>
      </c>
      <c r="AQ112" s="809"/>
      <c r="AR112" s="809"/>
      <c r="AS112" s="809"/>
      <c r="AT112" s="810"/>
      <c r="AU112" s="999"/>
      <c r="AV112" s="1000"/>
      <c r="AW112" s="1000"/>
      <c r="AX112" s="1000"/>
      <c r="AY112" s="1000"/>
      <c r="AZ112" s="811" t="s">
        <v>266</v>
      </c>
      <c r="BA112" s="812"/>
      <c r="BB112" s="812"/>
      <c r="BC112" s="812"/>
      <c r="BD112" s="812"/>
      <c r="BE112" s="812"/>
      <c r="BF112" s="812"/>
      <c r="BG112" s="812"/>
      <c r="BH112" s="812"/>
      <c r="BI112" s="812"/>
      <c r="BJ112" s="812"/>
      <c r="BK112" s="812"/>
      <c r="BL112" s="812"/>
      <c r="BM112" s="812"/>
      <c r="BN112" s="812"/>
      <c r="BO112" s="812"/>
      <c r="BP112" s="813"/>
      <c r="BQ112" s="814">
        <v>1807674</v>
      </c>
      <c r="BR112" s="815"/>
      <c r="BS112" s="815"/>
      <c r="BT112" s="815"/>
      <c r="BU112" s="815"/>
      <c r="BV112" s="815">
        <v>1166026</v>
      </c>
      <c r="BW112" s="815"/>
      <c r="BX112" s="815"/>
      <c r="BY112" s="815"/>
      <c r="BZ112" s="815"/>
      <c r="CA112" s="815">
        <v>1197366</v>
      </c>
      <c r="CB112" s="815"/>
      <c r="CC112" s="815"/>
      <c r="CD112" s="815"/>
      <c r="CE112" s="815"/>
      <c r="CF112" s="816">
        <v>7.4</v>
      </c>
      <c r="CG112" s="817"/>
      <c r="CH112" s="817"/>
      <c r="CI112" s="817"/>
      <c r="CJ112" s="817"/>
      <c r="CK112" s="1005"/>
      <c r="CL112" s="1006"/>
      <c r="CM112" s="811" t="s">
        <v>398</v>
      </c>
      <c r="CN112" s="812"/>
      <c r="CO112" s="812"/>
      <c r="CP112" s="812"/>
      <c r="CQ112" s="812"/>
      <c r="CR112" s="812"/>
      <c r="CS112" s="812"/>
      <c r="CT112" s="812"/>
      <c r="CU112" s="812"/>
      <c r="CV112" s="812"/>
      <c r="CW112" s="812"/>
      <c r="CX112" s="812"/>
      <c r="CY112" s="812"/>
      <c r="CZ112" s="812"/>
      <c r="DA112" s="812"/>
      <c r="DB112" s="812"/>
      <c r="DC112" s="812"/>
      <c r="DD112" s="812"/>
      <c r="DE112" s="812"/>
      <c r="DF112" s="813"/>
      <c r="DG112" s="814" t="s">
        <v>199</v>
      </c>
      <c r="DH112" s="815"/>
      <c r="DI112" s="815"/>
      <c r="DJ112" s="815"/>
      <c r="DK112" s="815"/>
      <c r="DL112" s="815" t="s">
        <v>199</v>
      </c>
      <c r="DM112" s="815"/>
      <c r="DN112" s="815"/>
      <c r="DO112" s="815"/>
      <c r="DP112" s="815"/>
      <c r="DQ112" s="815" t="s">
        <v>199</v>
      </c>
      <c r="DR112" s="815"/>
      <c r="DS112" s="815"/>
      <c r="DT112" s="815"/>
      <c r="DU112" s="815"/>
      <c r="DV112" s="818" t="s">
        <v>199</v>
      </c>
      <c r="DW112" s="818"/>
      <c r="DX112" s="818"/>
      <c r="DY112" s="818"/>
      <c r="DZ112" s="819"/>
    </row>
    <row r="113" spans="1:130" s="48" customFormat="1" ht="26.25" customHeight="1" x14ac:dyDescent="0.2">
      <c r="A113" s="968"/>
      <c r="B113" s="969"/>
      <c r="C113" s="812" t="s">
        <v>480</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804">
        <v>88388</v>
      </c>
      <c r="AB113" s="805"/>
      <c r="AC113" s="805"/>
      <c r="AD113" s="805"/>
      <c r="AE113" s="806"/>
      <c r="AF113" s="807">
        <v>87098</v>
      </c>
      <c r="AG113" s="805"/>
      <c r="AH113" s="805"/>
      <c r="AI113" s="805"/>
      <c r="AJ113" s="806"/>
      <c r="AK113" s="807">
        <v>93304</v>
      </c>
      <c r="AL113" s="805"/>
      <c r="AM113" s="805"/>
      <c r="AN113" s="805"/>
      <c r="AO113" s="806"/>
      <c r="AP113" s="808">
        <v>0.6</v>
      </c>
      <c r="AQ113" s="809"/>
      <c r="AR113" s="809"/>
      <c r="AS113" s="809"/>
      <c r="AT113" s="810"/>
      <c r="AU113" s="999"/>
      <c r="AV113" s="1000"/>
      <c r="AW113" s="1000"/>
      <c r="AX113" s="1000"/>
      <c r="AY113" s="1000"/>
      <c r="AZ113" s="811" t="s">
        <v>203</v>
      </c>
      <c r="BA113" s="812"/>
      <c r="BB113" s="812"/>
      <c r="BC113" s="812"/>
      <c r="BD113" s="812"/>
      <c r="BE113" s="812"/>
      <c r="BF113" s="812"/>
      <c r="BG113" s="812"/>
      <c r="BH113" s="812"/>
      <c r="BI113" s="812"/>
      <c r="BJ113" s="812"/>
      <c r="BK113" s="812"/>
      <c r="BL113" s="812"/>
      <c r="BM113" s="812"/>
      <c r="BN113" s="812"/>
      <c r="BO113" s="812"/>
      <c r="BP113" s="813"/>
      <c r="BQ113" s="814">
        <v>133874</v>
      </c>
      <c r="BR113" s="815"/>
      <c r="BS113" s="815"/>
      <c r="BT113" s="815"/>
      <c r="BU113" s="815"/>
      <c r="BV113" s="815">
        <v>120582</v>
      </c>
      <c r="BW113" s="815"/>
      <c r="BX113" s="815"/>
      <c r="BY113" s="815"/>
      <c r="BZ113" s="815"/>
      <c r="CA113" s="815">
        <v>106246</v>
      </c>
      <c r="CB113" s="815"/>
      <c r="CC113" s="815"/>
      <c r="CD113" s="815"/>
      <c r="CE113" s="815"/>
      <c r="CF113" s="816">
        <v>0.7</v>
      </c>
      <c r="CG113" s="817"/>
      <c r="CH113" s="817"/>
      <c r="CI113" s="817"/>
      <c r="CJ113" s="817"/>
      <c r="CK113" s="1005"/>
      <c r="CL113" s="1006"/>
      <c r="CM113" s="811" t="s">
        <v>409</v>
      </c>
      <c r="CN113" s="812"/>
      <c r="CO113" s="812"/>
      <c r="CP113" s="812"/>
      <c r="CQ113" s="812"/>
      <c r="CR113" s="812"/>
      <c r="CS113" s="812"/>
      <c r="CT113" s="812"/>
      <c r="CU113" s="812"/>
      <c r="CV113" s="812"/>
      <c r="CW113" s="812"/>
      <c r="CX113" s="812"/>
      <c r="CY113" s="812"/>
      <c r="CZ113" s="812"/>
      <c r="DA113" s="812"/>
      <c r="DB113" s="812"/>
      <c r="DC113" s="812"/>
      <c r="DD113" s="812"/>
      <c r="DE113" s="812"/>
      <c r="DF113" s="813"/>
      <c r="DG113" s="804" t="s">
        <v>199</v>
      </c>
      <c r="DH113" s="805"/>
      <c r="DI113" s="805"/>
      <c r="DJ113" s="805"/>
      <c r="DK113" s="806"/>
      <c r="DL113" s="807" t="s">
        <v>199</v>
      </c>
      <c r="DM113" s="805"/>
      <c r="DN113" s="805"/>
      <c r="DO113" s="805"/>
      <c r="DP113" s="806"/>
      <c r="DQ113" s="807" t="s">
        <v>199</v>
      </c>
      <c r="DR113" s="805"/>
      <c r="DS113" s="805"/>
      <c r="DT113" s="805"/>
      <c r="DU113" s="806"/>
      <c r="DV113" s="808" t="s">
        <v>199</v>
      </c>
      <c r="DW113" s="809"/>
      <c r="DX113" s="809"/>
      <c r="DY113" s="809"/>
      <c r="DZ113" s="810"/>
    </row>
    <row r="114" spans="1:130" s="48" customFormat="1" ht="26.25" customHeight="1" x14ac:dyDescent="0.2">
      <c r="A114" s="968"/>
      <c r="B114" s="969"/>
      <c r="C114" s="812" t="s">
        <v>482</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04" t="s">
        <v>199</v>
      </c>
      <c r="AB114" s="805"/>
      <c r="AC114" s="805"/>
      <c r="AD114" s="805"/>
      <c r="AE114" s="806"/>
      <c r="AF114" s="807" t="s">
        <v>199</v>
      </c>
      <c r="AG114" s="805"/>
      <c r="AH114" s="805"/>
      <c r="AI114" s="805"/>
      <c r="AJ114" s="806"/>
      <c r="AK114" s="807" t="s">
        <v>199</v>
      </c>
      <c r="AL114" s="805"/>
      <c r="AM114" s="805"/>
      <c r="AN114" s="805"/>
      <c r="AO114" s="806"/>
      <c r="AP114" s="808" t="s">
        <v>199</v>
      </c>
      <c r="AQ114" s="809"/>
      <c r="AR114" s="809"/>
      <c r="AS114" s="809"/>
      <c r="AT114" s="810"/>
      <c r="AU114" s="999"/>
      <c r="AV114" s="1000"/>
      <c r="AW114" s="1000"/>
      <c r="AX114" s="1000"/>
      <c r="AY114" s="1000"/>
      <c r="AZ114" s="811" t="s">
        <v>483</v>
      </c>
      <c r="BA114" s="812"/>
      <c r="BB114" s="812"/>
      <c r="BC114" s="812"/>
      <c r="BD114" s="812"/>
      <c r="BE114" s="812"/>
      <c r="BF114" s="812"/>
      <c r="BG114" s="812"/>
      <c r="BH114" s="812"/>
      <c r="BI114" s="812"/>
      <c r="BJ114" s="812"/>
      <c r="BK114" s="812"/>
      <c r="BL114" s="812"/>
      <c r="BM114" s="812"/>
      <c r="BN114" s="812"/>
      <c r="BO114" s="812"/>
      <c r="BP114" s="813"/>
      <c r="BQ114" s="814">
        <v>4175904</v>
      </c>
      <c r="BR114" s="815"/>
      <c r="BS114" s="815"/>
      <c r="BT114" s="815"/>
      <c r="BU114" s="815"/>
      <c r="BV114" s="815">
        <v>4102262</v>
      </c>
      <c r="BW114" s="815"/>
      <c r="BX114" s="815"/>
      <c r="BY114" s="815"/>
      <c r="BZ114" s="815"/>
      <c r="CA114" s="815">
        <v>4055747</v>
      </c>
      <c r="CB114" s="815"/>
      <c r="CC114" s="815"/>
      <c r="CD114" s="815"/>
      <c r="CE114" s="815"/>
      <c r="CF114" s="816">
        <v>25.1</v>
      </c>
      <c r="CG114" s="817"/>
      <c r="CH114" s="817"/>
      <c r="CI114" s="817"/>
      <c r="CJ114" s="817"/>
      <c r="CK114" s="1005"/>
      <c r="CL114" s="1006"/>
      <c r="CM114" s="811" t="s">
        <v>155</v>
      </c>
      <c r="CN114" s="812"/>
      <c r="CO114" s="812"/>
      <c r="CP114" s="812"/>
      <c r="CQ114" s="812"/>
      <c r="CR114" s="812"/>
      <c r="CS114" s="812"/>
      <c r="CT114" s="812"/>
      <c r="CU114" s="812"/>
      <c r="CV114" s="812"/>
      <c r="CW114" s="812"/>
      <c r="CX114" s="812"/>
      <c r="CY114" s="812"/>
      <c r="CZ114" s="812"/>
      <c r="DA114" s="812"/>
      <c r="DB114" s="812"/>
      <c r="DC114" s="812"/>
      <c r="DD114" s="812"/>
      <c r="DE114" s="812"/>
      <c r="DF114" s="813"/>
      <c r="DG114" s="804" t="s">
        <v>199</v>
      </c>
      <c r="DH114" s="805"/>
      <c r="DI114" s="805"/>
      <c r="DJ114" s="805"/>
      <c r="DK114" s="806"/>
      <c r="DL114" s="807" t="s">
        <v>199</v>
      </c>
      <c r="DM114" s="805"/>
      <c r="DN114" s="805"/>
      <c r="DO114" s="805"/>
      <c r="DP114" s="806"/>
      <c r="DQ114" s="807" t="s">
        <v>199</v>
      </c>
      <c r="DR114" s="805"/>
      <c r="DS114" s="805"/>
      <c r="DT114" s="805"/>
      <c r="DU114" s="806"/>
      <c r="DV114" s="808" t="s">
        <v>199</v>
      </c>
      <c r="DW114" s="809"/>
      <c r="DX114" s="809"/>
      <c r="DY114" s="809"/>
      <c r="DZ114" s="810"/>
    </row>
    <row r="115" spans="1:130" s="48" customFormat="1" ht="26.25" customHeight="1" x14ac:dyDescent="0.2">
      <c r="A115" s="968"/>
      <c r="B115" s="969"/>
      <c r="C115" s="812" t="s">
        <v>375</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804">
        <v>24322</v>
      </c>
      <c r="AB115" s="805"/>
      <c r="AC115" s="805"/>
      <c r="AD115" s="805"/>
      <c r="AE115" s="806"/>
      <c r="AF115" s="807">
        <v>4621</v>
      </c>
      <c r="AG115" s="805"/>
      <c r="AH115" s="805"/>
      <c r="AI115" s="805"/>
      <c r="AJ115" s="806"/>
      <c r="AK115" s="807">
        <v>3442</v>
      </c>
      <c r="AL115" s="805"/>
      <c r="AM115" s="805"/>
      <c r="AN115" s="805"/>
      <c r="AO115" s="806"/>
      <c r="AP115" s="808">
        <v>0</v>
      </c>
      <c r="AQ115" s="809"/>
      <c r="AR115" s="809"/>
      <c r="AS115" s="809"/>
      <c r="AT115" s="810"/>
      <c r="AU115" s="999"/>
      <c r="AV115" s="1000"/>
      <c r="AW115" s="1000"/>
      <c r="AX115" s="1000"/>
      <c r="AY115" s="1000"/>
      <c r="AZ115" s="811" t="s">
        <v>345</v>
      </c>
      <c r="BA115" s="812"/>
      <c r="BB115" s="812"/>
      <c r="BC115" s="812"/>
      <c r="BD115" s="812"/>
      <c r="BE115" s="812"/>
      <c r="BF115" s="812"/>
      <c r="BG115" s="812"/>
      <c r="BH115" s="812"/>
      <c r="BI115" s="812"/>
      <c r="BJ115" s="812"/>
      <c r="BK115" s="812"/>
      <c r="BL115" s="812"/>
      <c r="BM115" s="812"/>
      <c r="BN115" s="812"/>
      <c r="BO115" s="812"/>
      <c r="BP115" s="813"/>
      <c r="BQ115" s="814" t="s">
        <v>199</v>
      </c>
      <c r="BR115" s="815"/>
      <c r="BS115" s="815"/>
      <c r="BT115" s="815"/>
      <c r="BU115" s="815"/>
      <c r="BV115" s="815" t="s">
        <v>199</v>
      </c>
      <c r="BW115" s="815"/>
      <c r="BX115" s="815"/>
      <c r="BY115" s="815"/>
      <c r="BZ115" s="815"/>
      <c r="CA115" s="815" t="s">
        <v>199</v>
      </c>
      <c r="CB115" s="815"/>
      <c r="CC115" s="815"/>
      <c r="CD115" s="815"/>
      <c r="CE115" s="815"/>
      <c r="CF115" s="816" t="s">
        <v>199</v>
      </c>
      <c r="CG115" s="817"/>
      <c r="CH115" s="817"/>
      <c r="CI115" s="817"/>
      <c r="CJ115" s="817"/>
      <c r="CK115" s="1005"/>
      <c r="CL115" s="1006"/>
      <c r="CM115" s="811" t="s">
        <v>33</v>
      </c>
      <c r="CN115" s="812"/>
      <c r="CO115" s="812"/>
      <c r="CP115" s="812"/>
      <c r="CQ115" s="812"/>
      <c r="CR115" s="812"/>
      <c r="CS115" s="812"/>
      <c r="CT115" s="812"/>
      <c r="CU115" s="812"/>
      <c r="CV115" s="812"/>
      <c r="CW115" s="812"/>
      <c r="CX115" s="812"/>
      <c r="CY115" s="812"/>
      <c r="CZ115" s="812"/>
      <c r="DA115" s="812"/>
      <c r="DB115" s="812"/>
      <c r="DC115" s="812"/>
      <c r="DD115" s="812"/>
      <c r="DE115" s="812"/>
      <c r="DF115" s="813"/>
      <c r="DG115" s="804" t="s">
        <v>199</v>
      </c>
      <c r="DH115" s="805"/>
      <c r="DI115" s="805"/>
      <c r="DJ115" s="805"/>
      <c r="DK115" s="806"/>
      <c r="DL115" s="807">
        <v>52840</v>
      </c>
      <c r="DM115" s="805"/>
      <c r="DN115" s="805"/>
      <c r="DO115" s="805"/>
      <c r="DP115" s="806"/>
      <c r="DQ115" s="807">
        <v>387350</v>
      </c>
      <c r="DR115" s="805"/>
      <c r="DS115" s="805"/>
      <c r="DT115" s="805"/>
      <c r="DU115" s="806"/>
      <c r="DV115" s="808">
        <v>2.4</v>
      </c>
      <c r="DW115" s="809"/>
      <c r="DX115" s="809"/>
      <c r="DY115" s="809"/>
      <c r="DZ115" s="810"/>
    </row>
    <row r="116" spans="1:130" s="48" customFormat="1" ht="26.25" customHeight="1" x14ac:dyDescent="0.2">
      <c r="A116" s="970"/>
      <c r="B116" s="971"/>
      <c r="C116" s="820" t="s">
        <v>1</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804" t="s">
        <v>199</v>
      </c>
      <c r="AB116" s="805"/>
      <c r="AC116" s="805"/>
      <c r="AD116" s="805"/>
      <c r="AE116" s="806"/>
      <c r="AF116" s="807" t="s">
        <v>199</v>
      </c>
      <c r="AG116" s="805"/>
      <c r="AH116" s="805"/>
      <c r="AI116" s="805"/>
      <c r="AJ116" s="806"/>
      <c r="AK116" s="807" t="s">
        <v>199</v>
      </c>
      <c r="AL116" s="805"/>
      <c r="AM116" s="805"/>
      <c r="AN116" s="805"/>
      <c r="AO116" s="806"/>
      <c r="AP116" s="808" t="s">
        <v>199</v>
      </c>
      <c r="AQ116" s="809"/>
      <c r="AR116" s="809"/>
      <c r="AS116" s="809"/>
      <c r="AT116" s="810"/>
      <c r="AU116" s="999"/>
      <c r="AV116" s="1000"/>
      <c r="AW116" s="1000"/>
      <c r="AX116" s="1000"/>
      <c r="AY116" s="1000"/>
      <c r="AZ116" s="822" t="s">
        <v>221</v>
      </c>
      <c r="BA116" s="823"/>
      <c r="BB116" s="823"/>
      <c r="BC116" s="823"/>
      <c r="BD116" s="823"/>
      <c r="BE116" s="823"/>
      <c r="BF116" s="823"/>
      <c r="BG116" s="823"/>
      <c r="BH116" s="823"/>
      <c r="BI116" s="823"/>
      <c r="BJ116" s="823"/>
      <c r="BK116" s="823"/>
      <c r="BL116" s="823"/>
      <c r="BM116" s="823"/>
      <c r="BN116" s="823"/>
      <c r="BO116" s="823"/>
      <c r="BP116" s="824"/>
      <c r="BQ116" s="814" t="s">
        <v>199</v>
      </c>
      <c r="BR116" s="815"/>
      <c r="BS116" s="815"/>
      <c r="BT116" s="815"/>
      <c r="BU116" s="815"/>
      <c r="BV116" s="815" t="s">
        <v>199</v>
      </c>
      <c r="BW116" s="815"/>
      <c r="BX116" s="815"/>
      <c r="BY116" s="815"/>
      <c r="BZ116" s="815"/>
      <c r="CA116" s="815" t="s">
        <v>199</v>
      </c>
      <c r="CB116" s="815"/>
      <c r="CC116" s="815"/>
      <c r="CD116" s="815"/>
      <c r="CE116" s="815"/>
      <c r="CF116" s="816" t="s">
        <v>199</v>
      </c>
      <c r="CG116" s="817"/>
      <c r="CH116" s="817"/>
      <c r="CI116" s="817"/>
      <c r="CJ116" s="817"/>
      <c r="CK116" s="1005"/>
      <c r="CL116" s="1006"/>
      <c r="CM116" s="811" t="s">
        <v>11</v>
      </c>
      <c r="CN116" s="812"/>
      <c r="CO116" s="812"/>
      <c r="CP116" s="812"/>
      <c r="CQ116" s="812"/>
      <c r="CR116" s="812"/>
      <c r="CS116" s="812"/>
      <c r="CT116" s="812"/>
      <c r="CU116" s="812"/>
      <c r="CV116" s="812"/>
      <c r="CW116" s="812"/>
      <c r="CX116" s="812"/>
      <c r="CY116" s="812"/>
      <c r="CZ116" s="812"/>
      <c r="DA116" s="812"/>
      <c r="DB116" s="812"/>
      <c r="DC116" s="812"/>
      <c r="DD116" s="812"/>
      <c r="DE116" s="812"/>
      <c r="DF116" s="813"/>
      <c r="DG116" s="804">
        <v>1245</v>
      </c>
      <c r="DH116" s="805"/>
      <c r="DI116" s="805"/>
      <c r="DJ116" s="805"/>
      <c r="DK116" s="806"/>
      <c r="DL116" s="807" t="s">
        <v>199</v>
      </c>
      <c r="DM116" s="805"/>
      <c r="DN116" s="805"/>
      <c r="DO116" s="805"/>
      <c r="DP116" s="806"/>
      <c r="DQ116" s="807" t="s">
        <v>199</v>
      </c>
      <c r="DR116" s="805"/>
      <c r="DS116" s="805"/>
      <c r="DT116" s="805"/>
      <c r="DU116" s="806"/>
      <c r="DV116" s="808" t="s">
        <v>199</v>
      </c>
      <c r="DW116" s="809"/>
      <c r="DX116" s="809"/>
      <c r="DY116" s="809"/>
      <c r="DZ116" s="810"/>
    </row>
    <row r="117" spans="1:130" s="48" customFormat="1" ht="26.25" customHeight="1" x14ac:dyDescent="0.2">
      <c r="A117" s="779" t="s">
        <v>271</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25" t="s">
        <v>322</v>
      </c>
      <c r="Z117" s="781"/>
      <c r="AA117" s="826">
        <v>1803455</v>
      </c>
      <c r="AB117" s="827"/>
      <c r="AC117" s="827"/>
      <c r="AD117" s="827"/>
      <c r="AE117" s="828"/>
      <c r="AF117" s="829">
        <v>1740698</v>
      </c>
      <c r="AG117" s="827"/>
      <c r="AH117" s="827"/>
      <c r="AI117" s="827"/>
      <c r="AJ117" s="828"/>
      <c r="AK117" s="829">
        <v>1652152</v>
      </c>
      <c r="AL117" s="827"/>
      <c r="AM117" s="827"/>
      <c r="AN117" s="827"/>
      <c r="AO117" s="828"/>
      <c r="AP117" s="830"/>
      <c r="AQ117" s="831"/>
      <c r="AR117" s="831"/>
      <c r="AS117" s="831"/>
      <c r="AT117" s="832"/>
      <c r="AU117" s="999"/>
      <c r="AV117" s="1000"/>
      <c r="AW117" s="1000"/>
      <c r="AX117" s="1000"/>
      <c r="AY117" s="1000"/>
      <c r="AZ117" s="833" t="s">
        <v>362</v>
      </c>
      <c r="BA117" s="834"/>
      <c r="BB117" s="834"/>
      <c r="BC117" s="834"/>
      <c r="BD117" s="834"/>
      <c r="BE117" s="834"/>
      <c r="BF117" s="834"/>
      <c r="BG117" s="834"/>
      <c r="BH117" s="834"/>
      <c r="BI117" s="834"/>
      <c r="BJ117" s="834"/>
      <c r="BK117" s="834"/>
      <c r="BL117" s="834"/>
      <c r="BM117" s="834"/>
      <c r="BN117" s="834"/>
      <c r="BO117" s="834"/>
      <c r="BP117" s="835"/>
      <c r="BQ117" s="814" t="s">
        <v>199</v>
      </c>
      <c r="BR117" s="815"/>
      <c r="BS117" s="815"/>
      <c r="BT117" s="815"/>
      <c r="BU117" s="815"/>
      <c r="BV117" s="815" t="s">
        <v>199</v>
      </c>
      <c r="BW117" s="815"/>
      <c r="BX117" s="815"/>
      <c r="BY117" s="815"/>
      <c r="BZ117" s="815"/>
      <c r="CA117" s="815" t="s">
        <v>199</v>
      </c>
      <c r="CB117" s="815"/>
      <c r="CC117" s="815"/>
      <c r="CD117" s="815"/>
      <c r="CE117" s="815"/>
      <c r="CF117" s="816" t="s">
        <v>199</v>
      </c>
      <c r="CG117" s="817"/>
      <c r="CH117" s="817"/>
      <c r="CI117" s="817"/>
      <c r="CJ117" s="817"/>
      <c r="CK117" s="1005"/>
      <c r="CL117" s="1006"/>
      <c r="CM117" s="811" t="s">
        <v>338</v>
      </c>
      <c r="CN117" s="812"/>
      <c r="CO117" s="812"/>
      <c r="CP117" s="812"/>
      <c r="CQ117" s="812"/>
      <c r="CR117" s="812"/>
      <c r="CS117" s="812"/>
      <c r="CT117" s="812"/>
      <c r="CU117" s="812"/>
      <c r="CV117" s="812"/>
      <c r="CW117" s="812"/>
      <c r="CX117" s="812"/>
      <c r="CY117" s="812"/>
      <c r="CZ117" s="812"/>
      <c r="DA117" s="812"/>
      <c r="DB117" s="812"/>
      <c r="DC117" s="812"/>
      <c r="DD117" s="812"/>
      <c r="DE117" s="812"/>
      <c r="DF117" s="813"/>
      <c r="DG117" s="804" t="s">
        <v>199</v>
      </c>
      <c r="DH117" s="805"/>
      <c r="DI117" s="805"/>
      <c r="DJ117" s="805"/>
      <c r="DK117" s="806"/>
      <c r="DL117" s="807" t="s">
        <v>199</v>
      </c>
      <c r="DM117" s="805"/>
      <c r="DN117" s="805"/>
      <c r="DO117" s="805"/>
      <c r="DP117" s="806"/>
      <c r="DQ117" s="807" t="s">
        <v>199</v>
      </c>
      <c r="DR117" s="805"/>
      <c r="DS117" s="805"/>
      <c r="DT117" s="805"/>
      <c r="DU117" s="806"/>
      <c r="DV117" s="808" t="s">
        <v>199</v>
      </c>
      <c r="DW117" s="809"/>
      <c r="DX117" s="809"/>
      <c r="DY117" s="809"/>
      <c r="DZ117" s="810"/>
    </row>
    <row r="118" spans="1:130" s="48" customFormat="1" ht="26.25" customHeight="1" x14ac:dyDescent="0.2">
      <c r="A118" s="779" t="s">
        <v>101</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473</v>
      </c>
      <c r="AB118" s="780"/>
      <c r="AC118" s="780"/>
      <c r="AD118" s="780"/>
      <c r="AE118" s="781"/>
      <c r="AF118" s="782" t="s">
        <v>474</v>
      </c>
      <c r="AG118" s="780"/>
      <c r="AH118" s="780"/>
      <c r="AI118" s="780"/>
      <c r="AJ118" s="781"/>
      <c r="AK118" s="782" t="s">
        <v>392</v>
      </c>
      <c r="AL118" s="780"/>
      <c r="AM118" s="780"/>
      <c r="AN118" s="780"/>
      <c r="AO118" s="781"/>
      <c r="AP118" s="782" t="s">
        <v>475</v>
      </c>
      <c r="AQ118" s="780"/>
      <c r="AR118" s="780"/>
      <c r="AS118" s="780"/>
      <c r="AT118" s="783"/>
      <c r="AU118" s="999"/>
      <c r="AV118" s="1000"/>
      <c r="AW118" s="1000"/>
      <c r="AX118" s="1000"/>
      <c r="AY118" s="1000"/>
      <c r="AZ118" s="836" t="s">
        <v>484</v>
      </c>
      <c r="BA118" s="820"/>
      <c r="BB118" s="820"/>
      <c r="BC118" s="820"/>
      <c r="BD118" s="820"/>
      <c r="BE118" s="820"/>
      <c r="BF118" s="820"/>
      <c r="BG118" s="820"/>
      <c r="BH118" s="820"/>
      <c r="BI118" s="820"/>
      <c r="BJ118" s="820"/>
      <c r="BK118" s="820"/>
      <c r="BL118" s="820"/>
      <c r="BM118" s="820"/>
      <c r="BN118" s="820"/>
      <c r="BO118" s="820"/>
      <c r="BP118" s="821"/>
      <c r="BQ118" s="837" t="s">
        <v>199</v>
      </c>
      <c r="BR118" s="838"/>
      <c r="BS118" s="838"/>
      <c r="BT118" s="838"/>
      <c r="BU118" s="838"/>
      <c r="BV118" s="838" t="s">
        <v>199</v>
      </c>
      <c r="BW118" s="838"/>
      <c r="BX118" s="838"/>
      <c r="BY118" s="838"/>
      <c r="BZ118" s="838"/>
      <c r="CA118" s="838" t="s">
        <v>199</v>
      </c>
      <c r="CB118" s="838"/>
      <c r="CC118" s="838"/>
      <c r="CD118" s="838"/>
      <c r="CE118" s="838"/>
      <c r="CF118" s="816" t="s">
        <v>199</v>
      </c>
      <c r="CG118" s="817"/>
      <c r="CH118" s="817"/>
      <c r="CI118" s="817"/>
      <c r="CJ118" s="817"/>
      <c r="CK118" s="1005"/>
      <c r="CL118" s="1006"/>
      <c r="CM118" s="811" t="s">
        <v>485</v>
      </c>
      <c r="CN118" s="812"/>
      <c r="CO118" s="812"/>
      <c r="CP118" s="812"/>
      <c r="CQ118" s="812"/>
      <c r="CR118" s="812"/>
      <c r="CS118" s="812"/>
      <c r="CT118" s="812"/>
      <c r="CU118" s="812"/>
      <c r="CV118" s="812"/>
      <c r="CW118" s="812"/>
      <c r="CX118" s="812"/>
      <c r="CY118" s="812"/>
      <c r="CZ118" s="812"/>
      <c r="DA118" s="812"/>
      <c r="DB118" s="812"/>
      <c r="DC118" s="812"/>
      <c r="DD118" s="812"/>
      <c r="DE118" s="812"/>
      <c r="DF118" s="813"/>
      <c r="DG118" s="804" t="s">
        <v>199</v>
      </c>
      <c r="DH118" s="805"/>
      <c r="DI118" s="805"/>
      <c r="DJ118" s="805"/>
      <c r="DK118" s="806"/>
      <c r="DL118" s="807" t="s">
        <v>199</v>
      </c>
      <c r="DM118" s="805"/>
      <c r="DN118" s="805"/>
      <c r="DO118" s="805"/>
      <c r="DP118" s="806"/>
      <c r="DQ118" s="807" t="s">
        <v>199</v>
      </c>
      <c r="DR118" s="805"/>
      <c r="DS118" s="805"/>
      <c r="DT118" s="805"/>
      <c r="DU118" s="806"/>
      <c r="DV118" s="808" t="s">
        <v>199</v>
      </c>
      <c r="DW118" s="809"/>
      <c r="DX118" s="809"/>
      <c r="DY118" s="809"/>
      <c r="DZ118" s="810"/>
    </row>
    <row r="119" spans="1:130" s="48" customFormat="1" ht="26.25" customHeight="1" x14ac:dyDescent="0.2">
      <c r="A119" s="1009" t="s">
        <v>387</v>
      </c>
      <c r="B119" s="1004"/>
      <c r="C119" s="795" t="s">
        <v>66</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88" t="s">
        <v>199</v>
      </c>
      <c r="AB119" s="789"/>
      <c r="AC119" s="789"/>
      <c r="AD119" s="789"/>
      <c r="AE119" s="790"/>
      <c r="AF119" s="791" t="s">
        <v>199</v>
      </c>
      <c r="AG119" s="789"/>
      <c r="AH119" s="789"/>
      <c r="AI119" s="789"/>
      <c r="AJ119" s="790"/>
      <c r="AK119" s="791" t="s">
        <v>199</v>
      </c>
      <c r="AL119" s="789"/>
      <c r="AM119" s="789"/>
      <c r="AN119" s="789"/>
      <c r="AO119" s="790"/>
      <c r="AP119" s="792" t="s">
        <v>199</v>
      </c>
      <c r="AQ119" s="793"/>
      <c r="AR119" s="793"/>
      <c r="AS119" s="793"/>
      <c r="AT119" s="794"/>
      <c r="AU119" s="1001"/>
      <c r="AV119" s="1002"/>
      <c r="AW119" s="1002"/>
      <c r="AX119" s="1002"/>
      <c r="AY119" s="1002"/>
      <c r="AZ119" s="69" t="s">
        <v>271</v>
      </c>
      <c r="BA119" s="69"/>
      <c r="BB119" s="69"/>
      <c r="BC119" s="69"/>
      <c r="BD119" s="69"/>
      <c r="BE119" s="69"/>
      <c r="BF119" s="69"/>
      <c r="BG119" s="69"/>
      <c r="BH119" s="69"/>
      <c r="BI119" s="69"/>
      <c r="BJ119" s="69"/>
      <c r="BK119" s="69"/>
      <c r="BL119" s="69"/>
      <c r="BM119" s="69"/>
      <c r="BN119" s="69"/>
      <c r="BO119" s="825" t="s">
        <v>172</v>
      </c>
      <c r="BP119" s="839"/>
      <c r="BQ119" s="837">
        <v>24545400</v>
      </c>
      <c r="BR119" s="838"/>
      <c r="BS119" s="838"/>
      <c r="BT119" s="838"/>
      <c r="BU119" s="838"/>
      <c r="BV119" s="838">
        <v>23247598</v>
      </c>
      <c r="BW119" s="838"/>
      <c r="BX119" s="838"/>
      <c r="BY119" s="838"/>
      <c r="BZ119" s="838"/>
      <c r="CA119" s="838">
        <v>22517249</v>
      </c>
      <c r="CB119" s="838"/>
      <c r="CC119" s="838"/>
      <c r="CD119" s="838"/>
      <c r="CE119" s="838"/>
      <c r="CF119" s="840"/>
      <c r="CG119" s="841"/>
      <c r="CH119" s="841"/>
      <c r="CI119" s="841"/>
      <c r="CJ119" s="842"/>
      <c r="CK119" s="1007"/>
      <c r="CL119" s="1008"/>
      <c r="CM119" s="836" t="s">
        <v>486</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43" t="s">
        <v>199</v>
      </c>
      <c r="DH119" s="844"/>
      <c r="DI119" s="844"/>
      <c r="DJ119" s="844"/>
      <c r="DK119" s="845"/>
      <c r="DL119" s="846" t="s">
        <v>199</v>
      </c>
      <c r="DM119" s="844"/>
      <c r="DN119" s="844"/>
      <c r="DO119" s="844"/>
      <c r="DP119" s="845"/>
      <c r="DQ119" s="846" t="s">
        <v>199</v>
      </c>
      <c r="DR119" s="844"/>
      <c r="DS119" s="844"/>
      <c r="DT119" s="844"/>
      <c r="DU119" s="845"/>
      <c r="DV119" s="847" t="s">
        <v>199</v>
      </c>
      <c r="DW119" s="848"/>
      <c r="DX119" s="848"/>
      <c r="DY119" s="848"/>
      <c r="DZ119" s="849"/>
    </row>
    <row r="120" spans="1:130" s="48" customFormat="1" ht="26.25" customHeight="1" x14ac:dyDescent="0.2">
      <c r="A120" s="1010"/>
      <c r="B120" s="1006"/>
      <c r="C120" s="811" t="s">
        <v>142</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3"/>
      <c r="AA120" s="804" t="s">
        <v>199</v>
      </c>
      <c r="AB120" s="805"/>
      <c r="AC120" s="805"/>
      <c r="AD120" s="805"/>
      <c r="AE120" s="806"/>
      <c r="AF120" s="807" t="s">
        <v>199</v>
      </c>
      <c r="AG120" s="805"/>
      <c r="AH120" s="805"/>
      <c r="AI120" s="805"/>
      <c r="AJ120" s="806"/>
      <c r="AK120" s="807" t="s">
        <v>199</v>
      </c>
      <c r="AL120" s="805"/>
      <c r="AM120" s="805"/>
      <c r="AN120" s="805"/>
      <c r="AO120" s="806"/>
      <c r="AP120" s="808" t="s">
        <v>199</v>
      </c>
      <c r="AQ120" s="809"/>
      <c r="AR120" s="809"/>
      <c r="AS120" s="809"/>
      <c r="AT120" s="810"/>
      <c r="AU120" s="972" t="s">
        <v>478</v>
      </c>
      <c r="AV120" s="973"/>
      <c r="AW120" s="973"/>
      <c r="AX120" s="973"/>
      <c r="AY120" s="974"/>
      <c r="AZ120" s="795" t="s">
        <v>213</v>
      </c>
      <c r="BA120" s="786"/>
      <c r="BB120" s="786"/>
      <c r="BC120" s="786"/>
      <c r="BD120" s="786"/>
      <c r="BE120" s="786"/>
      <c r="BF120" s="786"/>
      <c r="BG120" s="786"/>
      <c r="BH120" s="786"/>
      <c r="BI120" s="786"/>
      <c r="BJ120" s="786"/>
      <c r="BK120" s="786"/>
      <c r="BL120" s="786"/>
      <c r="BM120" s="786"/>
      <c r="BN120" s="786"/>
      <c r="BO120" s="786"/>
      <c r="BP120" s="787"/>
      <c r="BQ120" s="796">
        <v>6045429</v>
      </c>
      <c r="BR120" s="797"/>
      <c r="BS120" s="797"/>
      <c r="BT120" s="797"/>
      <c r="BU120" s="797"/>
      <c r="BV120" s="797">
        <v>7373552</v>
      </c>
      <c r="BW120" s="797"/>
      <c r="BX120" s="797"/>
      <c r="BY120" s="797"/>
      <c r="BZ120" s="797"/>
      <c r="CA120" s="797">
        <v>7855193</v>
      </c>
      <c r="CB120" s="797"/>
      <c r="CC120" s="797"/>
      <c r="CD120" s="797"/>
      <c r="CE120" s="797"/>
      <c r="CF120" s="798">
        <v>48.6</v>
      </c>
      <c r="CG120" s="799"/>
      <c r="CH120" s="799"/>
      <c r="CI120" s="799"/>
      <c r="CJ120" s="799"/>
      <c r="CK120" s="980" t="s">
        <v>267</v>
      </c>
      <c r="CL120" s="981"/>
      <c r="CM120" s="981"/>
      <c r="CN120" s="981"/>
      <c r="CO120" s="982"/>
      <c r="CP120" s="850" t="s">
        <v>351</v>
      </c>
      <c r="CQ120" s="851"/>
      <c r="CR120" s="851"/>
      <c r="CS120" s="851"/>
      <c r="CT120" s="851"/>
      <c r="CU120" s="851"/>
      <c r="CV120" s="851"/>
      <c r="CW120" s="851"/>
      <c r="CX120" s="851"/>
      <c r="CY120" s="851"/>
      <c r="CZ120" s="851"/>
      <c r="DA120" s="851"/>
      <c r="DB120" s="851"/>
      <c r="DC120" s="851"/>
      <c r="DD120" s="851"/>
      <c r="DE120" s="851"/>
      <c r="DF120" s="852"/>
      <c r="DG120" s="796">
        <v>1807674</v>
      </c>
      <c r="DH120" s="797"/>
      <c r="DI120" s="797"/>
      <c r="DJ120" s="797"/>
      <c r="DK120" s="797"/>
      <c r="DL120" s="797">
        <v>1166026</v>
      </c>
      <c r="DM120" s="797"/>
      <c r="DN120" s="797"/>
      <c r="DO120" s="797"/>
      <c r="DP120" s="797"/>
      <c r="DQ120" s="797">
        <v>1197366</v>
      </c>
      <c r="DR120" s="797"/>
      <c r="DS120" s="797"/>
      <c r="DT120" s="797"/>
      <c r="DU120" s="797"/>
      <c r="DV120" s="800">
        <v>7.4</v>
      </c>
      <c r="DW120" s="800"/>
      <c r="DX120" s="800"/>
      <c r="DY120" s="800"/>
      <c r="DZ120" s="801"/>
    </row>
    <row r="121" spans="1:130" s="48" customFormat="1" ht="26.25" customHeight="1" x14ac:dyDescent="0.2">
      <c r="A121" s="1010"/>
      <c r="B121" s="1006"/>
      <c r="C121" s="833" t="s">
        <v>140</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04" t="s">
        <v>199</v>
      </c>
      <c r="AB121" s="805"/>
      <c r="AC121" s="805"/>
      <c r="AD121" s="805"/>
      <c r="AE121" s="806"/>
      <c r="AF121" s="807" t="s">
        <v>199</v>
      </c>
      <c r="AG121" s="805"/>
      <c r="AH121" s="805"/>
      <c r="AI121" s="805"/>
      <c r="AJ121" s="806"/>
      <c r="AK121" s="807" t="s">
        <v>199</v>
      </c>
      <c r="AL121" s="805"/>
      <c r="AM121" s="805"/>
      <c r="AN121" s="805"/>
      <c r="AO121" s="806"/>
      <c r="AP121" s="808" t="s">
        <v>199</v>
      </c>
      <c r="AQ121" s="809"/>
      <c r="AR121" s="809"/>
      <c r="AS121" s="809"/>
      <c r="AT121" s="810"/>
      <c r="AU121" s="975"/>
      <c r="AV121" s="976"/>
      <c r="AW121" s="976"/>
      <c r="AX121" s="976"/>
      <c r="AY121" s="977"/>
      <c r="AZ121" s="811" t="s">
        <v>391</v>
      </c>
      <c r="BA121" s="812"/>
      <c r="BB121" s="812"/>
      <c r="BC121" s="812"/>
      <c r="BD121" s="812"/>
      <c r="BE121" s="812"/>
      <c r="BF121" s="812"/>
      <c r="BG121" s="812"/>
      <c r="BH121" s="812"/>
      <c r="BI121" s="812"/>
      <c r="BJ121" s="812"/>
      <c r="BK121" s="812"/>
      <c r="BL121" s="812"/>
      <c r="BM121" s="812"/>
      <c r="BN121" s="812"/>
      <c r="BO121" s="812"/>
      <c r="BP121" s="813"/>
      <c r="BQ121" s="814">
        <v>2364206</v>
      </c>
      <c r="BR121" s="815"/>
      <c r="BS121" s="815"/>
      <c r="BT121" s="815"/>
      <c r="BU121" s="815"/>
      <c r="BV121" s="815">
        <v>1762717</v>
      </c>
      <c r="BW121" s="815"/>
      <c r="BX121" s="815"/>
      <c r="BY121" s="815"/>
      <c r="BZ121" s="815"/>
      <c r="CA121" s="815">
        <v>2203543</v>
      </c>
      <c r="CB121" s="815"/>
      <c r="CC121" s="815"/>
      <c r="CD121" s="815"/>
      <c r="CE121" s="815"/>
      <c r="CF121" s="816">
        <v>13.6</v>
      </c>
      <c r="CG121" s="817"/>
      <c r="CH121" s="817"/>
      <c r="CI121" s="817"/>
      <c r="CJ121" s="817"/>
      <c r="CK121" s="983"/>
      <c r="CL121" s="984"/>
      <c r="CM121" s="984"/>
      <c r="CN121" s="984"/>
      <c r="CO121" s="985"/>
      <c r="CP121" s="853" t="s">
        <v>28</v>
      </c>
      <c r="CQ121" s="854"/>
      <c r="CR121" s="854"/>
      <c r="CS121" s="854"/>
      <c r="CT121" s="854"/>
      <c r="CU121" s="854"/>
      <c r="CV121" s="854"/>
      <c r="CW121" s="854"/>
      <c r="CX121" s="854"/>
      <c r="CY121" s="854"/>
      <c r="CZ121" s="854"/>
      <c r="DA121" s="854"/>
      <c r="DB121" s="854"/>
      <c r="DC121" s="854"/>
      <c r="DD121" s="854"/>
      <c r="DE121" s="854"/>
      <c r="DF121" s="855"/>
      <c r="DG121" s="814" t="s">
        <v>199</v>
      </c>
      <c r="DH121" s="815"/>
      <c r="DI121" s="815"/>
      <c r="DJ121" s="815"/>
      <c r="DK121" s="815"/>
      <c r="DL121" s="815" t="s">
        <v>199</v>
      </c>
      <c r="DM121" s="815"/>
      <c r="DN121" s="815"/>
      <c r="DO121" s="815"/>
      <c r="DP121" s="815"/>
      <c r="DQ121" s="815" t="s">
        <v>199</v>
      </c>
      <c r="DR121" s="815"/>
      <c r="DS121" s="815"/>
      <c r="DT121" s="815"/>
      <c r="DU121" s="815"/>
      <c r="DV121" s="818" t="s">
        <v>199</v>
      </c>
      <c r="DW121" s="818"/>
      <c r="DX121" s="818"/>
      <c r="DY121" s="818"/>
      <c r="DZ121" s="819"/>
    </row>
    <row r="122" spans="1:130" s="48" customFormat="1" ht="26.25" customHeight="1" x14ac:dyDescent="0.2">
      <c r="A122" s="1010"/>
      <c r="B122" s="1006"/>
      <c r="C122" s="811" t="s">
        <v>155</v>
      </c>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3"/>
      <c r="AA122" s="804" t="s">
        <v>199</v>
      </c>
      <c r="AB122" s="805"/>
      <c r="AC122" s="805"/>
      <c r="AD122" s="805"/>
      <c r="AE122" s="806"/>
      <c r="AF122" s="807" t="s">
        <v>199</v>
      </c>
      <c r="AG122" s="805"/>
      <c r="AH122" s="805"/>
      <c r="AI122" s="805"/>
      <c r="AJ122" s="806"/>
      <c r="AK122" s="807" t="s">
        <v>199</v>
      </c>
      <c r="AL122" s="805"/>
      <c r="AM122" s="805"/>
      <c r="AN122" s="805"/>
      <c r="AO122" s="806"/>
      <c r="AP122" s="808" t="s">
        <v>199</v>
      </c>
      <c r="AQ122" s="809"/>
      <c r="AR122" s="809"/>
      <c r="AS122" s="809"/>
      <c r="AT122" s="810"/>
      <c r="AU122" s="975"/>
      <c r="AV122" s="976"/>
      <c r="AW122" s="976"/>
      <c r="AX122" s="976"/>
      <c r="AY122" s="977"/>
      <c r="AZ122" s="836" t="s">
        <v>488</v>
      </c>
      <c r="BA122" s="820"/>
      <c r="BB122" s="820"/>
      <c r="BC122" s="820"/>
      <c r="BD122" s="820"/>
      <c r="BE122" s="820"/>
      <c r="BF122" s="820"/>
      <c r="BG122" s="820"/>
      <c r="BH122" s="820"/>
      <c r="BI122" s="820"/>
      <c r="BJ122" s="820"/>
      <c r="BK122" s="820"/>
      <c r="BL122" s="820"/>
      <c r="BM122" s="820"/>
      <c r="BN122" s="820"/>
      <c r="BO122" s="820"/>
      <c r="BP122" s="821"/>
      <c r="BQ122" s="837">
        <v>16862196</v>
      </c>
      <c r="BR122" s="838"/>
      <c r="BS122" s="838"/>
      <c r="BT122" s="838"/>
      <c r="BU122" s="838"/>
      <c r="BV122" s="838">
        <v>16286153</v>
      </c>
      <c r="BW122" s="838"/>
      <c r="BX122" s="838"/>
      <c r="BY122" s="838"/>
      <c r="BZ122" s="838"/>
      <c r="CA122" s="838">
        <v>15089868</v>
      </c>
      <c r="CB122" s="838"/>
      <c r="CC122" s="838"/>
      <c r="CD122" s="838"/>
      <c r="CE122" s="838"/>
      <c r="CF122" s="856">
        <v>93.4</v>
      </c>
      <c r="CG122" s="857"/>
      <c r="CH122" s="857"/>
      <c r="CI122" s="857"/>
      <c r="CJ122" s="857"/>
      <c r="CK122" s="983"/>
      <c r="CL122" s="984"/>
      <c r="CM122" s="984"/>
      <c r="CN122" s="984"/>
      <c r="CO122" s="985"/>
      <c r="CP122" s="853" t="s">
        <v>223</v>
      </c>
      <c r="CQ122" s="854"/>
      <c r="CR122" s="854"/>
      <c r="CS122" s="854"/>
      <c r="CT122" s="854"/>
      <c r="CU122" s="854"/>
      <c r="CV122" s="854"/>
      <c r="CW122" s="854"/>
      <c r="CX122" s="854"/>
      <c r="CY122" s="854"/>
      <c r="CZ122" s="854"/>
      <c r="DA122" s="854"/>
      <c r="DB122" s="854"/>
      <c r="DC122" s="854"/>
      <c r="DD122" s="854"/>
      <c r="DE122" s="854"/>
      <c r="DF122" s="855"/>
      <c r="DG122" s="814" t="s">
        <v>199</v>
      </c>
      <c r="DH122" s="815"/>
      <c r="DI122" s="815"/>
      <c r="DJ122" s="815"/>
      <c r="DK122" s="815"/>
      <c r="DL122" s="815" t="s">
        <v>199</v>
      </c>
      <c r="DM122" s="815"/>
      <c r="DN122" s="815"/>
      <c r="DO122" s="815"/>
      <c r="DP122" s="815"/>
      <c r="DQ122" s="815" t="s">
        <v>199</v>
      </c>
      <c r="DR122" s="815"/>
      <c r="DS122" s="815"/>
      <c r="DT122" s="815"/>
      <c r="DU122" s="815"/>
      <c r="DV122" s="818" t="s">
        <v>199</v>
      </c>
      <c r="DW122" s="818"/>
      <c r="DX122" s="818"/>
      <c r="DY122" s="818"/>
      <c r="DZ122" s="819"/>
    </row>
    <row r="123" spans="1:130" s="48" customFormat="1" ht="26.25" customHeight="1" x14ac:dyDescent="0.2">
      <c r="A123" s="1010"/>
      <c r="B123" s="1006"/>
      <c r="C123" s="811" t="s">
        <v>11</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3"/>
      <c r="AA123" s="804">
        <v>21245</v>
      </c>
      <c r="AB123" s="805"/>
      <c r="AC123" s="805"/>
      <c r="AD123" s="805"/>
      <c r="AE123" s="806"/>
      <c r="AF123" s="807">
        <v>1245</v>
      </c>
      <c r="AG123" s="805"/>
      <c r="AH123" s="805"/>
      <c r="AI123" s="805"/>
      <c r="AJ123" s="806"/>
      <c r="AK123" s="807" t="s">
        <v>199</v>
      </c>
      <c r="AL123" s="805"/>
      <c r="AM123" s="805"/>
      <c r="AN123" s="805"/>
      <c r="AO123" s="806"/>
      <c r="AP123" s="808" t="s">
        <v>199</v>
      </c>
      <c r="AQ123" s="809"/>
      <c r="AR123" s="809"/>
      <c r="AS123" s="809"/>
      <c r="AT123" s="810"/>
      <c r="AU123" s="978"/>
      <c r="AV123" s="979"/>
      <c r="AW123" s="979"/>
      <c r="AX123" s="979"/>
      <c r="AY123" s="979"/>
      <c r="AZ123" s="69" t="s">
        <v>271</v>
      </c>
      <c r="BA123" s="69"/>
      <c r="BB123" s="69"/>
      <c r="BC123" s="69"/>
      <c r="BD123" s="69"/>
      <c r="BE123" s="69"/>
      <c r="BF123" s="69"/>
      <c r="BG123" s="69"/>
      <c r="BH123" s="69"/>
      <c r="BI123" s="69"/>
      <c r="BJ123" s="69"/>
      <c r="BK123" s="69"/>
      <c r="BL123" s="69"/>
      <c r="BM123" s="69"/>
      <c r="BN123" s="69"/>
      <c r="BO123" s="825" t="s">
        <v>219</v>
      </c>
      <c r="BP123" s="839"/>
      <c r="BQ123" s="858">
        <v>25271831</v>
      </c>
      <c r="BR123" s="859"/>
      <c r="BS123" s="859"/>
      <c r="BT123" s="859"/>
      <c r="BU123" s="859"/>
      <c r="BV123" s="859">
        <v>25422422</v>
      </c>
      <c r="BW123" s="859"/>
      <c r="BX123" s="859"/>
      <c r="BY123" s="859"/>
      <c r="BZ123" s="859"/>
      <c r="CA123" s="859">
        <v>25148604</v>
      </c>
      <c r="CB123" s="859"/>
      <c r="CC123" s="859"/>
      <c r="CD123" s="859"/>
      <c r="CE123" s="859"/>
      <c r="CF123" s="840"/>
      <c r="CG123" s="841"/>
      <c r="CH123" s="841"/>
      <c r="CI123" s="841"/>
      <c r="CJ123" s="842"/>
      <c r="CK123" s="983"/>
      <c r="CL123" s="984"/>
      <c r="CM123" s="984"/>
      <c r="CN123" s="984"/>
      <c r="CO123" s="985"/>
      <c r="CP123" s="853" t="s">
        <v>464</v>
      </c>
      <c r="CQ123" s="854"/>
      <c r="CR123" s="854"/>
      <c r="CS123" s="854"/>
      <c r="CT123" s="854"/>
      <c r="CU123" s="854"/>
      <c r="CV123" s="854"/>
      <c r="CW123" s="854"/>
      <c r="CX123" s="854"/>
      <c r="CY123" s="854"/>
      <c r="CZ123" s="854"/>
      <c r="DA123" s="854"/>
      <c r="DB123" s="854"/>
      <c r="DC123" s="854"/>
      <c r="DD123" s="854"/>
      <c r="DE123" s="854"/>
      <c r="DF123" s="855"/>
      <c r="DG123" s="804" t="s">
        <v>199</v>
      </c>
      <c r="DH123" s="805"/>
      <c r="DI123" s="805"/>
      <c r="DJ123" s="805"/>
      <c r="DK123" s="806"/>
      <c r="DL123" s="807" t="s">
        <v>199</v>
      </c>
      <c r="DM123" s="805"/>
      <c r="DN123" s="805"/>
      <c r="DO123" s="805"/>
      <c r="DP123" s="806"/>
      <c r="DQ123" s="807" t="s">
        <v>199</v>
      </c>
      <c r="DR123" s="805"/>
      <c r="DS123" s="805"/>
      <c r="DT123" s="805"/>
      <c r="DU123" s="806"/>
      <c r="DV123" s="808" t="s">
        <v>199</v>
      </c>
      <c r="DW123" s="809"/>
      <c r="DX123" s="809"/>
      <c r="DY123" s="809"/>
      <c r="DZ123" s="810"/>
    </row>
    <row r="124" spans="1:130" s="48" customFormat="1" ht="26.25" customHeight="1" x14ac:dyDescent="0.2">
      <c r="A124" s="1010"/>
      <c r="B124" s="1006"/>
      <c r="C124" s="811" t="s">
        <v>338</v>
      </c>
      <c r="D124" s="812"/>
      <c r="E124" s="812"/>
      <c r="F124" s="812"/>
      <c r="G124" s="812"/>
      <c r="H124" s="812"/>
      <c r="I124" s="812"/>
      <c r="J124" s="812"/>
      <c r="K124" s="812"/>
      <c r="L124" s="812"/>
      <c r="M124" s="812"/>
      <c r="N124" s="812"/>
      <c r="O124" s="812"/>
      <c r="P124" s="812"/>
      <c r="Q124" s="812"/>
      <c r="R124" s="812"/>
      <c r="S124" s="812"/>
      <c r="T124" s="812"/>
      <c r="U124" s="812"/>
      <c r="V124" s="812"/>
      <c r="W124" s="812"/>
      <c r="X124" s="812"/>
      <c r="Y124" s="812"/>
      <c r="Z124" s="813"/>
      <c r="AA124" s="804" t="s">
        <v>199</v>
      </c>
      <c r="AB124" s="805"/>
      <c r="AC124" s="805"/>
      <c r="AD124" s="805"/>
      <c r="AE124" s="806"/>
      <c r="AF124" s="807" t="s">
        <v>199</v>
      </c>
      <c r="AG124" s="805"/>
      <c r="AH124" s="805"/>
      <c r="AI124" s="805"/>
      <c r="AJ124" s="806"/>
      <c r="AK124" s="807" t="s">
        <v>199</v>
      </c>
      <c r="AL124" s="805"/>
      <c r="AM124" s="805"/>
      <c r="AN124" s="805"/>
      <c r="AO124" s="806"/>
      <c r="AP124" s="808" t="s">
        <v>199</v>
      </c>
      <c r="AQ124" s="809"/>
      <c r="AR124" s="809"/>
      <c r="AS124" s="809"/>
      <c r="AT124" s="810"/>
      <c r="AU124" s="860" t="s">
        <v>489</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t="s">
        <v>199</v>
      </c>
      <c r="BR124" s="864"/>
      <c r="BS124" s="864"/>
      <c r="BT124" s="864"/>
      <c r="BU124" s="864"/>
      <c r="BV124" s="864" t="s">
        <v>199</v>
      </c>
      <c r="BW124" s="864"/>
      <c r="BX124" s="864"/>
      <c r="BY124" s="864"/>
      <c r="BZ124" s="864"/>
      <c r="CA124" s="864" t="s">
        <v>199</v>
      </c>
      <c r="CB124" s="864"/>
      <c r="CC124" s="864"/>
      <c r="CD124" s="864"/>
      <c r="CE124" s="864"/>
      <c r="CF124" s="865"/>
      <c r="CG124" s="866"/>
      <c r="CH124" s="866"/>
      <c r="CI124" s="866"/>
      <c r="CJ124" s="867"/>
      <c r="CK124" s="986"/>
      <c r="CL124" s="986"/>
      <c r="CM124" s="986"/>
      <c r="CN124" s="986"/>
      <c r="CO124" s="987"/>
      <c r="CP124" s="853" t="s">
        <v>490</v>
      </c>
      <c r="CQ124" s="854"/>
      <c r="CR124" s="854"/>
      <c r="CS124" s="854"/>
      <c r="CT124" s="854"/>
      <c r="CU124" s="854"/>
      <c r="CV124" s="854"/>
      <c r="CW124" s="854"/>
      <c r="CX124" s="854"/>
      <c r="CY124" s="854"/>
      <c r="CZ124" s="854"/>
      <c r="DA124" s="854"/>
      <c r="DB124" s="854"/>
      <c r="DC124" s="854"/>
      <c r="DD124" s="854"/>
      <c r="DE124" s="854"/>
      <c r="DF124" s="855"/>
      <c r="DG124" s="843" t="s">
        <v>199</v>
      </c>
      <c r="DH124" s="844"/>
      <c r="DI124" s="844"/>
      <c r="DJ124" s="844"/>
      <c r="DK124" s="845"/>
      <c r="DL124" s="846" t="s">
        <v>199</v>
      </c>
      <c r="DM124" s="844"/>
      <c r="DN124" s="844"/>
      <c r="DO124" s="844"/>
      <c r="DP124" s="845"/>
      <c r="DQ124" s="846" t="s">
        <v>199</v>
      </c>
      <c r="DR124" s="844"/>
      <c r="DS124" s="844"/>
      <c r="DT124" s="844"/>
      <c r="DU124" s="845"/>
      <c r="DV124" s="847" t="s">
        <v>199</v>
      </c>
      <c r="DW124" s="848"/>
      <c r="DX124" s="848"/>
      <c r="DY124" s="848"/>
      <c r="DZ124" s="849"/>
    </row>
    <row r="125" spans="1:130" s="48" customFormat="1" ht="26.25" customHeight="1" x14ac:dyDescent="0.2">
      <c r="A125" s="1010"/>
      <c r="B125" s="1006"/>
      <c r="C125" s="811" t="s">
        <v>485</v>
      </c>
      <c r="D125" s="812"/>
      <c r="E125" s="812"/>
      <c r="F125" s="812"/>
      <c r="G125" s="812"/>
      <c r="H125" s="812"/>
      <c r="I125" s="812"/>
      <c r="J125" s="812"/>
      <c r="K125" s="812"/>
      <c r="L125" s="812"/>
      <c r="M125" s="812"/>
      <c r="N125" s="812"/>
      <c r="O125" s="812"/>
      <c r="P125" s="812"/>
      <c r="Q125" s="812"/>
      <c r="R125" s="812"/>
      <c r="S125" s="812"/>
      <c r="T125" s="812"/>
      <c r="U125" s="812"/>
      <c r="V125" s="812"/>
      <c r="W125" s="812"/>
      <c r="X125" s="812"/>
      <c r="Y125" s="812"/>
      <c r="Z125" s="813"/>
      <c r="AA125" s="804" t="s">
        <v>199</v>
      </c>
      <c r="AB125" s="805"/>
      <c r="AC125" s="805"/>
      <c r="AD125" s="805"/>
      <c r="AE125" s="806"/>
      <c r="AF125" s="807" t="s">
        <v>199</v>
      </c>
      <c r="AG125" s="805"/>
      <c r="AH125" s="805"/>
      <c r="AI125" s="805"/>
      <c r="AJ125" s="806"/>
      <c r="AK125" s="807" t="s">
        <v>199</v>
      </c>
      <c r="AL125" s="805"/>
      <c r="AM125" s="805"/>
      <c r="AN125" s="805"/>
      <c r="AO125" s="806"/>
      <c r="AP125" s="808" t="s">
        <v>199</v>
      </c>
      <c r="AQ125" s="809"/>
      <c r="AR125" s="809"/>
      <c r="AS125" s="809"/>
      <c r="AT125" s="81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8" t="s">
        <v>493</v>
      </c>
      <c r="CL125" s="981"/>
      <c r="CM125" s="981"/>
      <c r="CN125" s="981"/>
      <c r="CO125" s="982"/>
      <c r="CP125" s="795" t="s">
        <v>144</v>
      </c>
      <c r="CQ125" s="786"/>
      <c r="CR125" s="786"/>
      <c r="CS125" s="786"/>
      <c r="CT125" s="786"/>
      <c r="CU125" s="786"/>
      <c r="CV125" s="786"/>
      <c r="CW125" s="786"/>
      <c r="CX125" s="786"/>
      <c r="CY125" s="786"/>
      <c r="CZ125" s="786"/>
      <c r="DA125" s="786"/>
      <c r="DB125" s="786"/>
      <c r="DC125" s="786"/>
      <c r="DD125" s="786"/>
      <c r="DE125" s="786"/>
      <c r="DF125" s="787"/>
      <c r="DG125" s="796" t="s">
        <v>199</v>
      </c>
      <c r="DH125" s="797"/>
      <c r="DI125" s="797"/>
      <c r="DJ125" s="797"/>
      <c r="DK125" s="797"/>
      <c r="DL125" s="797" t="s">
        <v>199</v>
      </c>
      <c r="DM125" s="797"/>
      <c r="DN125" s="797"/>
      <c r="DO125" s="797"/>
      <c r="DP125" s="797"/>
      <c r="DQ125" s="797" t="s">
        <v>199</v>
      </c>
      <c r="DR125" s="797"/>
      <c r="DS125" s="797"/>
      <c r="DT125" s="797"/>
      <c r="DU125" s="797"/>
      <c r="DV125" s="800" t="s">
        <v>199</v>
      </c>
      <c r="DW125" s="800"/>
      <c r="DX125" s="800"/>
      <c r="DY125" s="800"/>
      <c r="DZ125" s="801"/>
    </row>
    <row r="126" spans="1:130" s="48" customFormat="1" ht="26.25" customHeight="1" x14ac:dyDescent="0.2">
      <c r="A126" s="1010"/>
      <c r="B126" s="1006"/>
      <c r="C126" s="811" t="s">
        <v>486</v>
      </c>
      <c r="D126" s="812"/>
      <c r="E126" s="812"/>
      <c r="F126" s="812"/>
      <c r="G126" s="812"/>
      <c r="H126" s="812"/>
      <c r="I126" s="812"/>
      <c r="J126" s="812"/>
      <c r="K126" s="812"/>
      <c r="L126" s="812"/>
      <c r="M126" s="812"/>
      <c r="N126" s="812"/>
      <c r="O126" s="812"/>
      <c r="P126" s="812"/>
      <c r="Q126" s="812"/>
      <c r="R126" s="812"/>
      <c r="S126" s="812"/>
      <c r="T126" s="812"/>
      <c r="U126" s="812"/>
      <c r="V126" s="812"/>
      <c r="W126" s="812"/>
      <c r="X126" s="812"/>
      <c r="Y126" s="812"/>
      <c r="Z126" s="813"/>
      <c r="AA126" s="804" t="s">
        <v>199</v>
      </c>
      <c r="AB126" s="805"/>
      <c r="AC126" s="805"/>
      <c r="AD126" s="805"/>
      <c r="AE126" s="806"/>
      <c r="AF126" s="807" t="s">
        <v>199</v>
      </c>
      <c r="AG126" s="805"/>
      <c r="AH126" s="805"/>
      <c r="AI126" s="805"/>
      <c r="AJ126" s="806"/>
      <c r="AK126" s="807" t="s">
        <v>199</v>
      </c>
      <c r="AL126" s="805"/>
      <c r="AM126" s="805"/>
      <c r="AN126" s="805"/>
      <c r="AO126" s="806"/>
      <c r="AP126" s="808" t="s">
        <v>199</v>
      </c>
      <c r="AQ126" s="809"/>
      <c r="AR126" s="809"/>
      <c r="AS126" s="809"/>
      <c r="AT126" s="81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9"/>
      <c r="CL126" s="984"/>
      <c r="CM126" s="984"/>
      <c r="CN126" s="984"/>
      <c r="CO126" s="985"/>
      <c r="CP126" s="811" t="s">
        <v>422</v>
      </c>
      <c r="CQ126" s="812"/>
      <c r="CR126" s="812"/>
      <c r="CS126" s="812"/>
      <c r="CT126" s="812"/>
      <c r="CU126" s="812"/>
      <c r="CV126" s="812"/>
      <c r="CW126" s="812"/>
      <c r="CX126" s="812"/>
      <c r="CY126" s="812"/>
      <c r="CZ126" s="812"/>
      <c r="DA126" s="812"/>
      <c r="DB126" s="812"/>
      <c r="DC126" s="812"/>
      <c r="DD126" s="812"/>
      <c r="DE126" s="812"/>
      <c r="DF126" s="813"/>
      <c r="DG126" s="814" t="s">
        <v>199</v>
      </c>
      <c r="DH126" s="815"/>
      <c r="DI126" s="815"/>
      <c r="DJ126" s="815"/>
      <c r="DK126" s="815"/>
      <c r="DL126" s="815" t="s">
        <v>199</v>
      </c>
      <c r="DM126" s="815"/>
      <c r="DN126" s="815"/>
      <c r="DO126" s="815"/>
      <c r="DP126" s="815"/>
      <c r="DQ126" s="815" t="s">
        <v>199</v>
      </c>
      <c r="DR126" s="815"/>
      <c r="DS126" s="815"/>
      <c r="DT126" s="815"/>
      <c r="DU126" s="815"/>
      <c r="DV126" s="818" t="s">
        <v>199</v>
      </c>
      <c r="DW126" s="818"/>
      <c r="DX126" s="818"/>
      <c r="DY126" s="818"/>
      <c r="DZ126" s="819"/>
    </row>
    <row r="127" spans="1:130" s="48" customFormat="1" ht="26.25" customHeight="1" x14ac:dyDescent="0.2">
      <c r="A127" s="1011"/>
      <c r="B127" s="1008"/>
      <c r="C127" s="836" t="s">
        <v>84</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804">
        <v>3077</v>
      </c>
      <c r="AB127" s="805"/>
      <c r="AC127" s="805"/>
      <c r="AD127" s="805"/>
      <c r="AE127" s="806"/>
      <c r="AF127" s="807">
        <v>3376</v>
      </c>
      <c r="AG127" s="805"/>
      <c r="AH127" s="805"/>
      <c r="AI127" s="805"/>
      <c r="AJ127" s="806"/>
      <c r="AK127" s="807">
        <v>3442</v>
      </c>
      <c r="AL127" s="805"/>
      <c r="AM127" s="805"/>
      <c r="AN127" s="805"/>
      <c r="AO127" s="806"/>
      <c r="AP127" s="808">
        <v>0</v>
      </c>
      <c r="AQ127" s="809"/>
      <c r="AR127" s="809"/>
      <c r="AS127" s="809"/>
      <c r="AT127" s="810"/>
      <c r="AU127" s="56"/>
      <c r="AV127" s="56"/>
      <c r="AW127" s="56"/>
      <c r="AX127" s="868" t="s">
        <v>494</v>
      </c>
      <c r="AY127" s="869"/>
      <c r="AZ127" s="869"/>
      <c r="BA127" s="869"/>
      <c r="BB127" s="869"/>
      <c r="BC127" s="869"/>
      <c r="BD127" s="869"/>
      <c r="BE127" s="870"/>
      <c r="BF127" s="871" t="s">
        <v>447</v>
      </c>
      <c r="BG127" s="869"/>
      <c r="BH127" s="869"/>
      <c r="BI127" s="869"/>
      <c r="BJ127" s="869"/>
      <c r="BK127" s="869"/>
      <c r="BL127" s="870"/>
      <c r="BM127" s="871" t="s">
        <v>423</v>
      </c>
      <c r="BN127" s="869"/>
      <c r="BO127" s="869"/>
      <c r="BP127" s="869"/>
      <c r="BQ127" s="869"/>
      <c r="BR127" s="869"/>
      <c r="BS127" s="870"/>
      <c r="BT127" s="871" t="s">
        <v>413</v>
      </c>
      <c r="BU127" s="869"/>
      <c r="BV127" s="869"/>
      <c r="BW127" s="869"/>
      <c r="BX127" s="869"/>
      <c r="BY127" s="869"/>
      <c r="BZ127" s="872"/>
      <c r="CA127" s="56"/>
      <c r="CB127" s="56"/>
      <c r="CC127" s="56"/>
      <c r="CD127" s="74"/>
      <c r="CE127" s="74"/>
      <c r="CF127" s="74"/>
      <c r="CG127" s="56"/>
      <c r="CH127" s="56"/>
      <c r="CI127" s="56"/>
      <c r="CJ127" s="75"/>
      <c r="CK127" s="989"/>
      <c r="CL127" s="984"/>
      <c r="CM127" s="984"/>
      <c r="CN127" s="984"/>
      <c r="CO127" s="985"/>
      <c r="CP127" s="811" t="s">
        <v>451</v>
      </c>
      <c r="CQ127" s="812"/>
      <c r="CR127" s="812"/>
      <c r="CS127" s="812"/>
      <c r="CT127" s="812"/>
      <c r="CU127" s="812"/>
      <c r="CV127" s="812"/>
      <c r="CW127" s="812"/>
      <c r="CX127" s="812"/>
      <c r="CY127" s="812"/>
      <c r="CZ127" s="812"/>
      <c r="DA127" s="812"/>
      <c r="DB127" s="812"/>
      <c r="DC127" s="812"/>
      <c r="DD127" s="812"/>
      <c r="DE127" s="812"/>
      <c r="DF127" s="813"/>
      <c r="DG127" s="814" t="s">
        <v>199</v>
      </c>
      <c r="DH127" s="815"/>
      <c r="DI127" s="815"/>
      <c r="DJ127" s="815"/>
      <c r="DK127" s="815"/>
      <c r="DL127" s="815" t="s">
        <v>199</v>
      </c>
      <c r="DM127" s="815"/>
      <c r="DN127" s="815"/>
      <c r="DO127" s="815"/>
      <c r="DP127" s="815"/>
      <c r="DQ127" s="815" t="s">
        <v>199</v>
      </c>
      <c r="DR127" s="815"/>
      <c r="DS127" s="815"/>
      <c r="DT127" s="815"/>
      <c r="DU127" s="815"/>
      <c r="DV127" s="818" t="s">
        <v>199</v>
      </c>
      <c r="DW127" s="818"/>
      <c r="DX127" s="818"/>
      <c r="DY127" s="818"/>
      <c r="DZ127" s="819"/>
    </row>
    <row r="128" spans="1:130" s="48" customFormat="1" ht="26.25" customHeight="1" x14ac:dyDescent="0.2">
      <c r="A128" s="873" t="s">
        <v>495</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8</v>
      </c>
      <c r="X128" s="875"/>
      <c r="Y128" s="875"/>
      <c r="Z128" s="876"/>
      <c r="AA128" s="788">
        <v>187753</v>
      </c>
      <c r="AB128" s="789"/>
      <c r="AC128" s="789"/>
      <c r="AD128" s="789"/>
      <c r="AE128" s="790"/>
      <c r="AF128" s="791">
        <v>173287</v>
      </c>
      <c r="AG128" s="789"/>
      <c r="AH128" s="789"/>
      <c r="AI128" s="789"/>
      <c r="AJ128" s="790"/>
      <c r="AK128" s="791">
        <v>158591</v>
      </c>
      <c r="AL128" s="789"/>
      <c r="AM128" s="789"/>
      <c r="AN128" s="789"/>
      <c r="AO128" s="790"/>
      <c r="AP128" s="877"/>
      <c r="AQ128" s="878"/>
      <c r="AR128" s="878"/>
      <c r="AS128" s="878"/>
      <c r="AT128" s="879"/>
      <c r="AU128" s="56"/>
      <c r="AV128" s="56"/>
      <c r="AW128" s="56"/>
      <c r="AX128" s="785" t="s">
        <v>306</v>
      </c>
      <c r="AY128" s="786"/>
      <c r="AZ128" s="786"/>
      <c r="BA128" s="786"/>
      <c r="BB128" s="786"/>
      <c r="BC128" s="786"/>
      <c r="BD128" s="786"/>
      <c r="BE128" s="787"/>
      <c r="BF128" s="880" t="s">
        <v>199</v>
      </c>
      <c r="BG128" s="881"/>
      <c r="BH128" s="881"/>
      <c r="BI128" s="881"/>
      <c r="BJ128" s="881"/>
      <c r="BK128" s="881"/>
      <c r="BL128" s="882"/>
      <c r="BM128" s="880">
        <v>12.62</v>
      </c>
      <c r="BN128" s="881"/>
      <c r="BO128" s="881"/>
      <c r="BP128" s="881"/>
      <c r="BQ128" s="881"/>
      <c r="BR128" s="881"/>
      <c r="BS128" s="882"/>
      <c r="BT128" s="880">
        <v>20</v>
      </c>
      <c r="BU128" s="881"/>
      <c r="BV128" s="881"/>
      <c r="BW128" s="881"/>
      <c r="BX128" s="881"/>
      <c r="BY128" s="881"/>
      <c r="BZ128" s="883"/>
      <c r="CA128" s="74"/>
      <c r="CB128" s="74"/>
      <c r="CC128" s="74"/>
      <c r="CD128" s="74"/>
      <c r="CE128" s="74"/>
      <c r="CF128" s="74"/>
      <c r="CG128" s="56"/>
      <c r="CH128" s="56"/>
      <c r="CI128" s="56"/>
      <c r="CJ128" s="75"/>
      <c r="CK128" s="990"/>
      <c r="CL128" s="991"/>
      <c r="CM128" s="991"/>
      <c r="CN128" s="991"/>
      <c r="CO128" s="992"/>
      <c r="CP128" s="884" t="s">
        <v>405</v>
      </c>
      <c r="CQ128" s="679"/>
      <c r="CR128" s="679"/>
      <c r="CS128" s="679"/>
      <c r="CT128" s="679"/>
      <c r="CU128" s="679"/>
      <c r="CV128" s="679"/>
      <c r="CW128" s="679"/>
      <c r="CX128" s="679"/>
      <c r="CY128" s="679"/>
      <c r="CZ128" s="679"/>
      <c r="DA128" s="679"/>
      <c r="DB128" s="679"/>
      <c r="DC128" s="679"/>
      <c r="DD128" s="679"/>
      <c r="DE128" s="679"/>
      <c r="DF128" s="885"/>
      <c r="DG128" s="886" t="s">
        <v>199</v>
      </c>
      <c r="DH128" s="887"/>
      <c r="DI128" s="887"/>
      <c r="DJ128" s="887"/>
      <c r="DK128" s="887"/>
      <c r="DL128" s="887" t="s">
        <v>199</v>
      </c>
      <c r="DM128" s="887"/>
      <c r="DN128" s="887"/>
      <c r="DO128" s="887"/>
      <c r="DP128" s="887"/>
      <c r="DQ128" s="887" t="s">
        <v>199</v>
      </c>
      <c r="DR128" s="887"/>
      <c r="DS128" s="887"/>
      <c r="DT128" s="887"/>
      <c r="DU128" s="887"/>
      <c r="DV128" s="888" t="s">
        <v>199</v>
      </c>
      <c r="DW128" s="888"/>
      <c r="DX128" s="888"/>
      <c r="DY128" s="888"/>
      <c r="DZ128" s="889"/>
    </row>
    <row r="129" spans="1:131" s="48" customFormat="1" ht="26.25" customHeight="1" x14ac:dyDescent="0.2">
      <c r="A129" s="802" t="s">
        <v>179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890" t="s">
        <v>232</v>
      </c>
      <c r="X129" s="891"/>
      <c r="Y129" s="891"/>
      <c r="Z129" s="892"/>
      <c r="AA129" s="804">
        <v>17535836</v>
      </c>
      <c r="AB129" s="805"/>
      <c r="AC129" s="805"/>
      <c r="AD129" s="805"/>
      <c r="AE129" s="806"/>
      <c r="AF129" s="807">
        <v>17295242</v>
      </c>
      <c r="AG129" s="805"/>
      <c r="AH129" s="805"/>
      <c r="AI129" s="805"/>
      <c r="AJ129" s="806"/>
      <c r="AK129" s="807">
        <v>17552109</v>
      </c>
      <c r="AL129" s="805"/>
      <c r="AM129" s="805"/>
      <c r="AN129" s="805"/>
      <c r="AO129" s="806"/>
      <c r="AP129" s="893"/>
      <c r="AQ129" s="894"/>
      <c r="AR129" s="894"/>
      <c r="AS129" s="894"/>
      <c r="AT129" s="895"/>
      <c r="AU129" s="67"/>
      <c r="AV129" s="67"/>
      <c r="AW129" s="67"/>
      <c r="AX129" s="896" t="s">
        <v>122</v>
      </c>
      <c r="AY129" s="812"/>
      <c r="AZ129" s="812"/>
      <c r="BA129" s="812"/>
      <c r="BB129" s="812"/>
      <c r="BC129" s="812"/>
      <c r="BD129" s="812"/>
      <c r="BE129" s="813"/>
      <c r="BF129" s="897" t="s">
        <v>199</v>
      </c>
      <c r="BG129" s="898"/>
      <c r="BH129" s="898"/>
      <c r="BI129" s="898"/>
      <c r="BJ129" s="898"/>
      <c r="BK129" s="898"/>
      <c r="BL129" s="899"/>
      <c r="BM129" s="897">
        <v>17.62</v>
      </c>
      <c r="BN129" s="898"/>
      <c r="BO129" s="898"/>
      <c r="BP129" s="898"/>
      <c r="BQ129" s="898"/>
      <c r="BR129" s="898"/>
      <c r="BS129" s="899"/>
      <c r="BT129" s="897">
        <v>30</v>
      </c>
      <c r="BU129" s="898"/>
      <c r="BV129" s="898"/>
      <c r="BW129" s="898"/>
      <c r="BX129" s="898"/>
      <c r="BY129" s="898"/>
      <c r="BZ129" s="9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2" t="s">
        <v>496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890" t="s">
        <v>497</v>
      </c>
      <c r="X130" s="891"/>
      <c r="Y130" s="891"/>
      <c r="Z130" s="892"/>
      <c r="AA130" s="804">
        <v>1410669</v>
      </c>
      <c r="AB130" s="805"/>
      <c r="AC130" s="805"/>
      <c r="AD130" s="805"/>
      <c r="AE130" s="806"/>
      <c r="AF130" s="807">
        <v>1422910</v>
      </c>
      <c r="AG130" s="805"/>
      <c r="AH130" s="805"/>
      <c r="AI130" s="805"/>
      <c r="AJ130" s="806"/>
      <c r="AK130" s="807">
        <v>1396187</v>
      </c>
      <c r="AL130" s="805"/>
      <c r="AM130" s="805"/>
      <c r="AN130" s="805"/>
      <c r="AO130" s="806"/>
      <c r="AP130" s="893"/>
      <c r="AQ130" s="894"/>
      <c r="AR130" s="894"/>
      <c r="AS130" s="894"/>
      <c r="AT130" s="895"/>
      <c r="AU130" s="67"/>
      <c r="AV130" s="67"/>
      <c r="AW130" s="67"/>
      <c r="AX130" s="896" t="s">
        <v>437</v>
      </c>
      <c r="AY130" s="812"/>
      <c r="AZ130" s="812"/>
      <c r="BA130" s="812"/>
      <c r="BB130" s="812"/>
      <c r="BC130" s="812"/>
      <c r="BD130" s="812"/>
      <c r="BE130" s="813"/>
      <c r="BF130" s="901">
        <v>0.9</v>
      </c>
      <c r="BG130" s="902"/>
      <c r="BH130" s="902"/>
      <c r="BI130" s="902"/>
      <c r="BJ130" s="902"/>
      <c r="BK130" s="902"/>
      <c r="BL130" s="903"/>
      <c r="BM130" s="901">
        <v>25</v>
      </c>
      <c r="BN130" s="902"/>
      <c r="BO130" s="902"/>
      <c r="BP130" s="902"/>
      <c r="BQ130" s="902"/>
      <c r="BR130" s="902"/>
      <c r="BS130" s="903"/>
      <c r="BT130" s="901">
        <v>35</v>
      </c>
      <c r="BU130" s="902"/>
      <c r="BV130" s="902"/>
      <c r="BW130" s="902"/>
      <c r="BX130" s="902"/>
      <c r="BY130" s="902"/>
      <c r="BZ130" s="90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181</v>
      </c>
      <c r="X131" s="908"/>
      <c r="Y131" s="908"/>
      <c r="Z131" s="909"/>
      <c r="AA131" s="843">
        <v>16125167</v>
      </c>
      <c r="AB131" s="844"/>
      <c r="AC131" s="844"/>
      <c r="AD131" s="844"/>
      <c r="AE131" s="845"/>
      <c r="AF131" s="846">
        <v>15872332</v>
      </c>
      <c r="AG131" s="844"/>
      <c r="AH131" s="844"/>
      <c r="AI131" s="844"/>
      <c r="AJ131" s="845"/>
      <c r="AK131" s="846">
        <v>16155922</v>
      </c>
      <c r="AL131" s="844"/>
      <c r="AM131" s="844"/>
      <c r="AN131" s="844"/>
      <c r="AO131" s="845"/>
      <c r="AP131" s="910"/>
      <c r="AQ131" s="911"/>
      <c r="AR131" s="911"/>
      <c r="AS131" s="911"/>
      <c r="AT131" s="912"/>
      <c r="AU131" s="67"/>
      <c r="AV131" s="67"/>
      <c r="AW131" s="67"/>
      <c r="AX131" s="913" t="s">
        <v>64</v>
      </c>
      <c r="AY131" s="679"/>
      <c r="AZ131" s="679"/>
      <c r="BA131" s="679"/>
      <c r="BB131" s="679"/>
      <c r="BC131" s="679"/>
      <c r="BD131" s="679"/>
      <c r="BE131" s="885"/>
      <c r="BF131" s="914" t="s">
        <v>199</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3" t="s">
        <v>30</v>
      </c>
      <c r="B132" s="994"/>
      <c r="C132" s="994"/>
      <c r="D132" s="994"/>
      <c r="E132" s="994"/>
      <c r="F132" s="994"/>
      <c r="G132" s="994"/>
      <c r="H132" s="994"/>
      <c r="I132" s="994"/>
      <c r="J132" s="994"/>
      <c r="K132" s="994"/>
      <c r="L132" s="994"/>
      <c r="M132" s="994"/>
      <c r="N132" s="994"/>
      <c r="O132" s="994"/>
      <c r="P132" s="994"/>
      <c r="Q132" s="994"/>
      <c r="R132" s="994"/>
      <c r="S132" s="994"/>
      <c r="T132" s="994"/>
      <c r="U132" s="994"/>
      <c r="V132" s="920" t="s">
        <v>498</v>
      </c>
      <c r="W132" s="920"/>
      <c r="X132" s="920"/>
      <c r="Y132" s="920"/>
      <c r="Z132" s="921"/>
      <c r="AA132" s="922">
        <v>1.2715093120000001</v>
      </c>
      <c r="AB132" s="923"/>
      <c r="AC132" s="923"/>
      <c r="AD132" s="923"/>
      <c r="AE132" s="924"/>
      <c r="AF132" s="925">
        <v>0.91039552300000004</v>
      </c>
      <c r="AG132" s="923"/>
      <c r="AH132" s="923"/>
      <c r="AI132" s="923"/>
      <c r="AJ132" s="924"/>
      <c r="AK132" s="925">
        <v>0.60271397699999996</v>
      </c>
      <c r="AL132" s="923"/>
      <c r="AM132" s="923"/>
      <c r="AN132" s="923"/>
      <c r="AO132" s="924"/>
      <c r="AP132" s="840"/>
      <c r="AQ132" s="841"/>
      <c r="AR132" s="841"/>
      <c r="AS132" s="841"/>
      <c r="AT132" s="9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5"/>
      <c r="B133" s="996"/>
      <c r="C133" s="996"/>
      <c r="D133" s="996"/>
      <c r="E133" s="996"/>
      <c r="F133" s="996"/>
      <c r="G133" s="996"/>
      <c r="H133" s="996"/>
      <c r="I133" s="996"/>
      <c r="J133" s="996"/>
      <c r="K133" s="996"/>
      <c r="L133" s="996"/>
      <c r="M133" s="996"/>
      <c r="N133" s="996"/>
      <c r="O133" s="996"/>
      <c r="P133" s="996"/>
      <c r="Q133" s="996"/>
      <c r="R133" s="996"/>
      <c r="S133" s="996"/>
      <c r="T133" s="996"/>
      <c r="U133" s="996"/>
      <c r="V133" s="927" t="s">
        <v>92</v>
      </c>
      <c r="W133" s="927"/>
      <c r="X133" s="927"/>
      <c r="Y133" s="927"/>
      <c r="Z133" s="928"/>
      <c r="AA133" s="929">
        <v>1.4</v>
      </c>
      <c r="AB133" s="930"/>
      <c r="AC133" s="930"/>
      <c r="AD133" s="930"/>
      <c r="AE133" s="931"/>
      <c r="AF133" s="929">
        <v>1.1000000000000001</v>
      </c>
      <c r="AG133" s="930"/>
      <c r="AH133" s="930"/>
      <c r="AI133" s="930"/>
      <c r="AJ133" s="931"/>
      <c r="AK133" s="929">
        <v>0.9</v>
      </c>
      <c r="AL133" s="930"/>
      <c r="AM133" s="930"/>
      <c r="AN133" s="930"/>
      <c r="AO133" s="931"/>
      <c r="AP133" s="865"/>
      <c r="AQ133" s="866"/>
      <c r="AR133" s="866"/>
      <c r="AS133" s="866"/>
      <c r="AT133" s="93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ufh2MNF8x8+u+uezQTmzzbgqAT69y7VXnqztEOrRVqf38yUzXALtO8aG5NYrfLHX6DcHFVbhyKOqdbgSa6hEA==" saltValue="S3YwWKECmf7qWXVTRYqd9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105</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mljSiOGJjxq/zvO3vahS0FrsS6MmQXd/CJoJ9oqZ0wuSdjDYNS+QmofYC9s5d55/Ozm07pByQ0u1FIhw4ucepw==" saltValue="p127XUW5HtFxRRbZ92Ina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QXKK6ukhPI6KIcyxQWRbzbRaqgrfeNGL69v8IaYxrXMIK1nFbpuTkFFflKQNc01rEOQal0d1rH96cnJgwMyaXA==" saltValue="PQsvRTvXszuAO7MYcDsJp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331</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4" t="s">
        <v>93</v>
      </c>
      <c r="AP7" s="126"/>
      <c r="AQ7" s="137" t="s">
        <v>500</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5"/>
      <c r="AP8" s="127" t="s">
        <v>501</v>
      </c>
      <c r="AQ8" s="138" t="s">
        <v>502</v>
      </c>
      <c r="AR8" s="152" t="s">
        <v>428</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2" t="s">
        <v>503</v>
      </c>
      <c r="AL9" s="1013"/>
      <c r="AM9" s="1013"/>
      <c r="AN9" s="1014"/>
      <c r="AO9" s="116">
        <v>4803266</v>
      </c>
      <c r="AP9" s="116">
        <v>58504</v>
      </c>
      <c r="AQ9" s="139">
        <v>66486</v>
      </c>
      <c r="AR9" s="153">
        <v>-12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2" t="s">
        <v>206</v>
      </c>
      <c r="AL10" s="1013"/>
      <c r="AM10" s="1013"/>
      <c r="AN10" s="1014"/>
      <c r="AO10" s="117">
        <v>43013</v>
      </c>
      <c r="AP10" s="117">
        <v>524</v>
      </c>
      <c r="AQ10" s="140">
        <v>6147</v>
      </c>
      <c r="AR10" s="154">
        <v>-91.5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2" t="s">
        <v>402</v>
      </c>
      <c r="AL11" s="1013"/>
      <c r="AM11" s="1013"/>
      <c r="AN11" s="1014"/>
      <c r="AO11" s="117">
        <v>25532</v>
      </c>
      <c r="AP11" s="117">
        <v>311</v>
      </c>
      <c r="AQ11" s="140">
        <v>1219</v>
      </c>
      <c r="AR11" s="154">
        <v>-74.5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2" t="s">
        <v>135</v>
      </c>
      <c r="AL12" s="1013"/>
      <c r="AM12" s="1013"/>
      <c r="AN12" s="1014"/>
      <c r="AO12" s="117" t="s">
        <v>199</v>
      </c>
      <c r="AP12" s="117" t="s">
        <v>199</v>
      </c>
      <c r="AQ12" s="140">
        <v>9</v>
      </c>
      <c r="AR12" s="154"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2" t="s">
        <v>504</v>
      </c>
      <c r="AL13" s="1013"/>
      <c r="AM13" s="1013"/>
      <c r="AN13" s="1014"/>
      <c r="AO13" s="117">
        <v>255909</v>
      </c>
      <c r="AP13" s="117">
        <v>3117</v>
      </c>
      <c r="AQ13" s="140">
        <v>2955</v>
      </c>
      <c r="AR13" s="154">
        <v>5.5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2" t="s">
        <v>505</v>
      </c>
      <c r="AL14" s="1013"/>
      <c r="AM14" s="1013"/>
      <c r="AN14" s="1014"/>
      <c r="AO14" s="117">
        <v>109160</v>
      </c>
      <c r="AP14" s="117">
        <v>1330</v>
      </c>
      <c r="AQ14" s="140">
        <v>1434</v>
      </c>
      <c r="AR14" s="154">
        <v>-7.3</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308</v>
      </c>
      <c r="AL15" s="1016"/>
      <c r="AM15" s="1016"/>
      <c r="AN15" s="1017"/>
      <c r="AO15" s="117">
        <v>-249602</v>
      </c>
      <c r="AP15" s="117">
        <v>-3040</v>
      </c>
      <c r="AQ15" s="140">
        <v>-3102</v>
      </c>
      <c r="AR15" s="154">
        <v>-2</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271</v>
      </c>
      <c r="AL16" s="1016"/>
      <c r="AM16" s="1016"/>
      <c r="AN16" s="1017"/>
      <c r="AO16" s="117">
        <v>4987278</v>
      </c>
      <c r="AP16" s="117">
        <v>60745</v>
      </c>
      <c r="AQ16" s="140">
        <v>75147</v>
      </c>
      <c r="AR16" s="154">
        <v>-19.2</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176</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506</v>
      </c>
      <c r="AP20" s="128" t="s">
        <v>335</v>
      </c>
      <c r="AQ20" s="141" t="s">
        <v>43</v>
      </c>
      <c r="AR20" s="155"/>
    </row>
    <row r="21" spans="1:46" s="81" customFormat="1" ht="13.2" x14ac:dyDescent="0.2">
      <c r="A21" s="83"/>
      <c r="AK21" s="1018" t="s">
        <v>507</v>
      </c>
      <c r="AL21" s="1019"/>
      <c r="AM21" s="1019"/>
      <c r="AN21" s="1020"/>
      <c r="AO21" s="119">
        <v>4.97</v>
      </c>
      <c r="AP21" s="129">
        <v>6.62</v>
      </c>
      <c r="AQ21" s="142">
        <v>-1.65</v>
      </c>
      <c r="AS21" s="161"/>
      <c r="AT21" s="83"/>
    </row>
    <row r="22" spans="1:46" s="81" customFormat="1" ht="13.2" x14ac:dyDescent="0.2">
      <c r="A22" s="83"/>
      <c r="AK22" s="1018" t="s">
        <v>508</v>
      </c>
      <c r="AL22" s="1019"/>
      <c r="AM22" s="1019"/>
      <c r="AN22" s="1020"/>
      <c r="AO22" s="120">
        <v>101.2</v>
      </c>
      <c r="AP22" s="130">
        <v>98.3</v>
      </c>
      <c r="AQ22" s="143">
        <v>2.9</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21" t="s">
        <v>509</v>
      </c>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row>
    <row r="27" spans="1:46" ht="13.2" x14ac:dyDescent="0.2">
      <c r="A27" s="85"/>
      <c r="AO27" s="90"/>
      <c r="AP27" s="90"/>
      <c r="AQ27" s="90"/>
      <c r="AR27" s="90"/>
      <c r="AS27" s="90"/>
      <c r="AT27" s="90"/>
    </row>
    <row r="28" spans="1:46" ht="16.2" x14ac:dyDescent="0.2">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60</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4" t="s">
        <v>93</v>
      </c>
      <c r="AP30" s="126"/>
      <c r="AQ30" s="137" t="s">
        <v>500</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5"/>
      <c r="AP31" s="127" t="s">
        <v>501</v>
      </c>
      <c r="AQ31" s="138" t="s">
        <v>502</v>
      </c>
      <c r="AR31" s="152" t="s">
        <v>428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510</v>
      </c>
      <c r="AL32" s="1023"/>
      <c r="AM32" s="1023"/>
      <c r="AN32" s="1024"/>
      <c r="AO32" s="117">
        <v>1555406</v>
      </c>
      <c r="AP32" s="117">
        <v>18945</v>
      </c>
      <c r="AQ32" s="144">
        <v>34847</v>
      </c>
      <c r="AR32" s="154">
        <v>-45.6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511</v>
      </c>
      <c r="AL33" s="1023"/>
      <c r="AM33" s="1023"/>
      <c r="AN33" s="1024"/>
      <c r="AO33" s="117" t="s">
        <v>199</v>
      </c>
      <c r="AP33" s="117" t="s">
        <v>199</v>
      </c>
      <c r="AQ33" s="144" t="s">
        <v>199</v>
      </c>
      <c r="AR33" s="154"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512</v>
      </c>
      <c r="AL34" s="1023"/>
      <c r="AM34" s="1023"/>
      <c r="AN34" s="1024"/>
      <c r="AO34" s="117" t="s">
        <v>199</v>
      </c>
      <c r="AP34" s="117" t="s">
        <v>199</v>
      </c>
      <c r="AQ34" s="144">
        <v>5</v>
      </c>
      <c r="AR34" s="154"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514</v>
      </c>
      <c r="AL35" s="1023"/>
      <c r="AM35" s="1023"/>
      <c r="AN35" s="1024"/>
      <c r="AO35" s="117">
        <v>93304</v>
      </c>
      <c r="AP35" s="117">
        <v>1136</v>
      </c>
      <c r="AQ35" s="144">
        <v>8260</v>
      </c>
      <c r="AR35" s="154">
        <v>-86.2</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39</v>
      </c>
      <c r="AL36" s="1023"/>
      <c r="AM36" s="1023"/>
      <c r="AN36" s="1024"/>
      <c r="AO36" s="117" t="s">
        <v>199</v>
      </c>
      <c r="AP36" s="117" t="s">
        <v>199</v>
      </c>
      <c r="AQ36" s="144">
        <v>1689</v>
      </c>
      <c r="AR36" s="154" t="s">
        <v>199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348</v>
      </c>
      <c r="AL37" s="1023"/>
      <c r="AM37" s="1023"/>
      <c r="AN37" s="1024"/>
      <c r="AO37" s="117">
        <v>3442</v>
      </c>
      <c r="AP37" s="117">
        <v>42</v>
      </c>
      <c r="AQ37" s="144">
        <v>748</v>
      </c>
      <c r="AR37" s="154">
        <v>-94.4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515</v>
      </c>
      <c r="AL38" s="1026"/>
      <c r="AM38" s="1026"/>
      <c r="AN38" s="1027"/>
      <c r="AO38" s="121" t="s">
        <v>199</v>
      </c>
      <c r="AP38" s="121" t="s">
        <v>199</v>
      </c>
      <c r="AQ38" s="145">
        <v>1</v>
      </c>
      <c r="AR38" s="143" t="s">
        <v>199</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90</v>
      </c>
      <c r="AL39" s="1026"/>
      <c r="AM39" s="1026"/>
      <c r="AN39" s="1027"/>
      <c r="AO39" s="117">
        <v>-158591</v>
      </c>
      <c r="AP39" s="117">
        <v>-1932</v>
      </c>
      <c r="AQ39" s="144">
        <v>-5762</v>
      </c>
      <c r="AR39" s="154">
        <v>-66.5</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516</v>
      </c>
      <c r="AL40" s="1023"/>
      <c r="AM40" s="1023"/>
      <c r="AN40" s="1024"/>
      <c r="AO40" s="117">
        <v>-1396187</v>
      </c>
      <c r="AP40" s="117">
        <v>-17006</v>
      </c>
      <c r="AQ40" s="144">
        <v>-27609</v>
      </c>
      <c r="AR40" s="154">
        <v>-38.4</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8" t="s">
        <v>389</v>
      </c>
      <c r="AL41" s="1029"/>
      <c r="AM41" s="1029"/>
      <c r="AN41" s="1030"/>
      <c r="AO41" s="117">
        <v>97374</v>
      </c>
      <c r="AP41" s="117">
        <v>1186</v>
      </c>
      <c r="AQ41" s="144">
        <v>12179</v>
      </c>
      <c r="AR41" s="154">
        <v>-90.3</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6" t="s">
        <v>93</v>
      </c>
      <c r="AN49" s="1031" t="s">
        <v>448</v>
      </c>
      <c r="AO49" s="1032"/>
      <c r="AP49" s="1032"/>
      <c r="AQ49" s="1032"/>
      <c r="AR49" s="1033"/>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7"/>
      <c r="AN50" s="113" t="s">
        <v>491</v>
      </c>
      <c r="AO50" s="123" t="s">
        <v>492</v>
      </c>
      <c r="AP50" s="134" t="s">
        <v>519</v>
      </c>
      <c r="AQ50" s="147" t="s">
        <v>384</v>
      </c>
      <c r="AR50" s="157" t="s">
        <v>520</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521</v>
      </c>
      <c r="AL51" s="102"/>
      <c r="AM51" s="107">
        <v>2197471</v>
      </c>
      <c r="AN51" s="114">
        <v>26394</v>
      </c>
      <c r="AO51" s="124">
        <v>-26.6</v>
      </c>
      <c r="AP51" s="135">
        <v>70166</v>
      </c>
      <c r="AQ51" s="148">
        <v>1.4</v>
      </c>
      <c r="AR51" s="158">
        <v>-28</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273</v>
      </c>
      <c r="AM52" s="108">
        <v>1873317</v>
      </c>
      <c r="AN52" s="115">
        <v>22500</v>
      </c>
      <c r="AO52" s="125">
        <v>-18.5</v>
      </c>
      <c r="AP52" s="136">
        <v>36115</v>
      </c>
      <c r="AQ52" s="149">
        <v>-6.2</v>
      </c>
      <c r="AR52" s="159">
        <v>-12.3</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481</v>
      </c>
      <c r="AL53" s="102"/>
      <c r="AM53" s="107">
        <v>1913145</v>
      </c>
      <c r="AN53" s="114">
        <v>22976</v>
      </c>
      <c r="AO53" s="124">
        <v>-12.9</v>
      </c>
      <c r="AP53" s="135">
        <v>70329</v>
      </c>
      <c r="AQ53" s="148">
        <v>0.2</v>
      </c>
      <c r="AR53" s="158">
        <v>-13.1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273</v>
      </c>
      <c r="AM54" s="108">
        <v>1508972</v>
      </c>
      <c r="AN54" s="115">
        <v>18122</v>
      </c>
      <c r="AO54" s="125">
        <v>-19.5</v>
      </c>
      <c r="AP54" s="136">
        <v>39403</v>
      </c>
      <c r="AQ54" s="149">
        <v>9.1</v>
      </c>
      <c r="AR54" s="159">
        <v>-28.6</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2077724</v>
      </c>
      <c r="AN55" s="114">
        <v>25026</v>
      </c>
      <c r="AO55" s="124">
        <v>8.9</v>
      </c>
      <c r="AP55" s="135">
        <v>45945</v>
      </c>
      <c r="AQ55" s="148">
        <v>-34.700000000000003</v>
      </c>
      <c r="AR55" s="158">
        <v>43.6</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273</v>
      </c>
      <c r="AM56" s="108">
        <v>1494459</v>
      </c>
      <c r="AN56" s="115">
        <v>18001</v>
      </c>
      <c r="AO56" s="125">
        <v>-0.7</v>
      </c>
      <c r="AP56" s="136">
        <v>25180</v>
      </c>
      <c r="AQ56" s="149">
        <v>-36.1</v>
      </c>
      <c r="AR56" s="159">
        <v>35.4</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141</v>
      </c>
      <c r="AL57" s="102"/>
      <c r="AM57" s="107">
        <v>2166252</v>
      </c>
      <c r="AN57" s="114">
        <v>26179</v>
      </c>
      <c r="AO57" s="124">
        <v>4.5999999999999996</v>
      </c>
      <c r="AP57" s="135">
        <v>44475</v>
      </c>
      <c r="AQ57" s="148">
        <v>-3.2</v>
      </c>
      <c r="AR57" s="158">
        <v>7.8</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273</v>
      </c>
      <c r="AM58" s="108">
        <v>1660227</v>
      </c>
      <c r="AN58" s="115">
        <v>20063</v>
      </c>
      <c r="AO58" s="125">
        <v>11.5</v>
      </c>
      <c r="AP58" s="136">
        <v>24780</v>
      </c>
      <c r="AQ58" s="149">
        <v>-1.6</v>
      </c>
      <c r="AR58" s="159">
        <v>13.1</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523</v>
      </c>
      <c r="AL59" s="102"/>
      <c r="AM59" s="107">
        <v>2300085</v>
      </c>
      <c r="AN59" s="114">
        <v>28015</v>
      </c>
      <c r="AO59" s="124">
        <v>7</v>
      </c>
      <c r="AP59" s="135">
        <v>45982</v>
      </c>
      <c r="AQ59" s="148">
        <v>3.4</v>
      </c>
      <c r="AR59" s="158">
        <v>3.6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273</v>
      </c>
      <c r="AM60" s="108">
        <v>1510826</v>
      </c>
      <c r="AN60" s="115">
        <v>18402</v>
      </c>
      <c r="AO60" s="125">
        <v>-8.3000000000000007</v>
      </c>
      <c r="AP60" s="136">
        <v>25583</v>
      </c>
      <c r="AQ60" s="149">
        <v>3.2</v>
      </c>
      <c r="AR60" s="159">
        <v>-11.5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524</v>
      </c>
      <c r="AL61" s="105"/>
      <c r="AM61" s="107">
        <v>2130935</v>
      </c>
      <c r="AN61" s="114">
        <v>25718</v>
      </c>
      <c r="AO61" s="124">
        <v>-3.8</v>
      </c>
      <c r="AP61" s="135">
        <v>55379</v>
      </c>
      <c r="AQ61" s="150">
        <v>-6.6</v>
      </c>
      <c r="AR61" s="158">
        <v>2.8</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273</v>
      </c>
      <c r="AM62" s="108">
        <v>1609560</v>
      </c>
      <c r="AN62" s="115">
        <v>19418</v>
      </c>
      <c r="AO62" s="125">
        <v>-7.1</v>
      </c>
      <c r="AP62" s="136">
        <v>30212</v>
      </c>
      <c r="AQ62" s="149">
        <v>-6.3</v>
      </c>
      <c r="AR62" s="159">
        <v>-0.8</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OfOs/R9kFC2rn+g44tqsx1uHenvNx3gG89VxTAd36F5ol7OjY/xhto4PKmLXaBkvGCmHTE6Mk9sOXo2VawqeMg==" saltValue="A34cniDiutUcq0ypjjVEu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105</v>
      </c>
    </row>
    <row r="121" spans="125:125" ht="13.5" hidden="1" customHeight="1" x14ac:dyDescent="0.2">
      <c r="DU121" s="78"/>
    </row>
  </sheetData>
  <sheetProtection algorithmName="SHA-512" hashValue="9apRir+Hwa4RbguVV3bfKzCEVwkeqbgguuuXXRNOzjfpDbwvLmwgM/X/wVK2CCjlqk11oMNmTsgbzGPt+tlObQ==" saltValue="YCyMxhlIG+12jB+2C86kR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105</v>
      </c>
    </row>
  </sheetData>
  <sheetProtection algorithmName="SHA-512" hashValue="Sud01C95mFz3uvcWknZsZlPJyXqtxm5FFdKSe3EIBHjtl7ihFC79+KMmlIGdVfOZcjTcsqPcddRG5R6mzlcQiA==" saltValue="BD3h4kee/C6iZkFpgRsv6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5</v>
      </c>
      <c r="C46" s="170"/>
      <c r="D46" s="170"/>
      <c r="E46" s="171" t="s">
        <v>17</v>
      </c>
      <c r="F46" s="172" t="s">
        <v>526</v>
      </c>
      <c r="G46" s="176" t="s">
        <v>527</v>
      </c>
      <c r="H46" s="176" t="s">
        <v>528</v>
      </c>
      <c r="I46" s="176" t="s">
        <v>529</v>
      </c>
      <c r="J46" s="181" t="s">
        <v>250</v>
      </c>
    </row>
    <row r="47" spans="2:10" ht="57.75" customHeight="1" x14ac:dyDescent="0.2">
      <c r="B47" s="167"/>
      <c r="C47" s="1038" t="s">
        <v>3</v>
      </c>
      <c r="D47" s="1038"/>
      <c r="E47" s="1039"/>
      <c r="F47" s="173">
        <v>12.02</v>
      </c>
      <c r="G47" s="177">
        <v>10.8</v>
      </c>
      <c r="H47" s="177">
        <v>11.43</v>
      </c>
      <c r="I47" s="177">
        <v>13.02</v>
      </c>
      <c r="J47" s="182">
        <v>12.69</v>
      </c>
    </row>
    <row r="48" spans="2:10" ht="57.75" customHeight="1" x14ac:dyDescent="0.2">
      <c r="B48" s="168"/>
      <c r="C48" s="1040" t="s">
        <v>9</v>
      </c>
      <c r="D48" s="1040"/>
      <c r="E48" s="1041"/>
      <c r="F48" s="174">
        <v>5.83</v>
      </c>
      <c r="G48" s="178">
        <v>9.7100000000000009</v>
      </c>
      <c r="H48" s="178">
        <v>13.16</v>
      </c>
      <c r="I48" s="178">
        <v>11.84</v>
      </c>
      <c r="J48" s="183">
        <v>10.18</v>
      </c>
    </row>
    <row r="49" spans="2:10" ht="57.75" customHeight="1" x14ac:dyDescent="0.2">
      <c r="B49" s="169"/>
      <c r="C49" s="1042" t="s">
        <v>16</v>
      </c>
      <c r="D49" s="1042"/>
      <c r="E49" s="1043"/>
      <c r="F49" s="175" t="s">
        <v>153</v>
      </c>
      <c r="G49" s="179">
        <v>3.57</v>
      </c>
      <c r="H49" s="179">
        <v>5.46</v>
      </c>
      <c r="I49" s="179" t="s">
        <v>530</v>
      </c>
      <c r="J49" s="184" t="s">
        <v>531</v>
      </c>
    </row>
    <row r="50" spans="2:10" ht="13.2" x14ac:dyDescent="0.2"/>
  </sheetData>
  <sheetProtection algorithmName="SHA-512" hashValue="PMiH/rbxVROHFxziaF2b9fbjyWL/yked9Ng2pAXWzRhIqUju2WXKQbLXvMXsmWwARgmqR26XhgpFFoFDefgObA==" saltValue="E51HGJuuoNTyjVA2+gEoW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木村　優太</cp:lastModifiedBy>
  <dcterms:created xsi:type="dcterms:W3CDTF">2025-02-19T01:53:35Z</dcterms:created>
  <dcterms:modified xsi:type="dcterms:W3CDTF">2025-09-18T08:30:07Z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2025-09-12T05:23:52Z</vt:filetime>
  </property>
</Properties>
</file>