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90EF40E8-9F12-4B37-B196-3841DF9ED086}"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BE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l="1"/>
  <c r="AM34" i="10" l="1"/>
  <c r="BW34" i="10" l="1"/>
  <c r="BW35" i="10" s="1"/>
  <c r="BW36" i="10" s="1"/>
  <c r="BW37" i="10" s="1"/>
  <c r="BW38" i="10" s="1"/>
  <c r="BW39" i="10" s="1"/>
  <c r="BW40" i="10" s="1"/>
  <c r="CO34" i="10" l="1"/>
  <c r="CO35" i="10" s="1"/>
</calcChain>
</file>

<file path=xl/sharedStrings.xml><?xml version="1.0" encoding="utf-8"?>
<sst xmlns="http://schemas.openxmlformats.org/spreadsheetml/2006/main" count="1116" uniqueCount="574">
  <si>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</si>
  <si>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</si>
  <si>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</si>
  <si>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</si>
  <si>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</si>
  <si>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</si>
  <si>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</si>
  <si>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</si>
  <si>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</si>
  <si>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</si>
  <si>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</si>
  <si>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</si>
  <si>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</si>
  <si>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</si>
  <si>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</si>
  <si>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</si>
  <si>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</si>
  <si>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</si>
  <si>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</si>
  <si>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</si>
  <si>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</si>
  <si>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</si>
  <si>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</si>
  <si>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</si>
  <si>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</si>
  <si>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</si>
  <si>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</si>
  <si>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</si>
  <si>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</si>
  <si>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</si>
  <si>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</si>
  <si>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</si>
  <si>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</si>
  <si>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</si>
  <si>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</si>
  <si>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</si>
  <si>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</si>
  <si>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</si>
  <si>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</si>
  <si>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</si>
  <si>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</si>
  <si>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</si>
  <si>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</si>
  <si>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</si>
  <si>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</si>
  <si>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</si>
  <si>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</si>
  <si>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</si>
  <si>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</si>
  <si>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</si>
  <si>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</si>
  <si>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</si>
  <si>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</si>
  <si>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</si>
  <si>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</si>
  <si>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</si>
  <si>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</si>
  <si>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</si>
  <si>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</si>
  <si>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</si>
  <si>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</si>
  <si>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</si>
  <si>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</si>
  <si>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</si>
  <si>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</si>
  <si>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</si>
  <si>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</si>
  <si>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</si>
  <si>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</si>
  <si>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</si>
  <si>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</si>
  <si>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</si>
  <si>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</si>
  <si>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</si>
  <si>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</si>
  <si>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</si>
  <si>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</si>
  <si>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</si>
  <si>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</si>
  <si>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</si>
  <si>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</si>
  <si>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</si>
  <si>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</si>
  <si>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</si>
  <si>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</si>
  <si>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</si>
  <si>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</si>
  <si>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</si>
  <si>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</si>
  <si>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</si>
  <si>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</si>
  <si>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</si>
  <si>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</si>
  <si>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</si>
  <si>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国立市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</si>
  <si>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</si>
  <si>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</si>
  <si>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</si>
  <si>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</si>
  <si>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</si>
  <si>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</si>
  <si>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</si>
  <si>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</si>
  <si>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</si>
  <si>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</si>
  <si>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</si>
  <si>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</si>
  <si>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</si>
  <si>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</si>
  <si>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</si>
  <si>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</si>
  <si>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</si>
  <si>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</si>
  <si>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</si>
  <si>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</si>
  <si>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</si>
  <si>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</si>
  <si>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</si>
  <si>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</si>
  <si>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</si>
  <si>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</si>
  <si>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</si>
  <si>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</si>
  <si>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</si>
  <si>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</si>
  <si>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</si>
  <si>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</si>
  <si>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</si>
  <si>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</si>
  <si>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</si>
  <si>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</si>
  <si>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</si>
  <si>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</si>
  <si>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</si>
  <si>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</si>
  <si>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</si>
  <si>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</si>
  <si>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</si>
  <si>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</si>
  <si>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</si>
  <si>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</si>
  <si>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</si>
  <si>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</si>
  <si>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</si>
  <si>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</si>
  <si>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</si>
  <si>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</si>
  <si>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</si>
  <si>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</si>
  <si>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</si>
  <si>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</si>
  <si>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</si>
  <si>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</si>
  <si>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</si>
  <si>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</si>
  <si>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</si>
  <si>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</si>
  <si>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</si>
  <si>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</si>
  <si>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</si>
  <si>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</si>
  <si>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</si>
  <si>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</si>
  <si>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</si>
  <si>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</si>
  <si>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</si>
  <si>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</si>
  <si>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</si>
  <si>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</si>
  <si>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</si>
  <si>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</si>
  <si>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</si>
  <si>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</si>
  <si>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</si>
  <si>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</si>
  <si>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</si>
  <si>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</si>
  <si>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</si>
  <si>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</si>
  <si>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</si>
  <si>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</si>
  <si>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</si>
  <si>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</si>
  <si>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</si>
  <si>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</si>
  <si>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</si>
  <si>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</si>
  <si>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</si>
  <si>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</si>
  <si>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</si>
  <si>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</si>
  <si>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</si>
  <si>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</si>
  <si>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</si>
  <si>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</si>
  <si>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</si>
  <si>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</si>
  <si>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</si>
  <si>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</si>
  <si>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</si>
  <si>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</si>
  <si>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</si>
  <si>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</si>
  <si>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</si>
  <si>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東京都国立市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</si>
  <si>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</si>
  <si>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</si>
  <si>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</si>
  <si>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</si>
  <si>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</si>
  <si>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</si>
  <si>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</si>
  <si>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</si>
  <si>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</si>
  <si>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</si>
  <si>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</si>
  <si>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</si>
  <si>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</si>
  <si>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</si>
  <si>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</si>
  <si>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</si>
  <si>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</si>
  <si>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</si>
  <si>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</si>
  <si>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</si>
  <si>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</si>
  <si>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</si>
  <si>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</si>
  <si>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</si>
  <si>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</si>
  <si>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</si>
  <si>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</si>
  <si>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</si>
  <si>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</si>
  <si>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</si>
  <si>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</si>
  <si>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</si>
  <si>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</si>
  <si>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</si>
  <si>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</si>
  <si>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</si>
  <si>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</si>
  <si>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</si>
  <si>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</si>
  <si>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</si>
  <si>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</si>
  <si>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</si>
  <si>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</si>
  <si>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</si>
  <si>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</si>
  <si>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</si>
  <si>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</si>
  <si>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</si>
  <si>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</si>
  <si>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</si>
  <si>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</si>
  <si>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</si>
  <si>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</si>
  <si>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</si>
  <si>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</si>
  <si>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</si>
  <si>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</si>
  <si>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</si>
  <si>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</si>
  <si>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</si>
  <si>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</si>
  <si>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</si>
  <si>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</si>
  <si>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</si>
  <si>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</si>
  <si>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</si>
  <si>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</si>
  <si>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</si>
  <si>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</si>
  <si>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</si>
  <si>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</si>
  <si>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</si>
  <si>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</si>
  <si>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</si>
  <si>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</si>
  <si>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</si>
  <si>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</si>
  <si>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</si>
  <si>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</si>
  <si>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</si>
  <si>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</si>
  <si>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</si>
  <si>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</si>
  <si>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</si>
  <si>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</si>
  <si>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</si>
  <si>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</si>
  <si>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</si>
  <si>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</si>
  <si>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</si>
  <si>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</si>
  <si>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</si>
  <si>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</si>
  <si>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</si>
  <si>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</si>
  <si>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</si>
  <si>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</si>
  <si>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</si>
  <si>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</si>
  <si>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</si>
  <si>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</si>
  <si>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</si>
  <si>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</si>
  <si>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</si>
  <si>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</si>
  <si>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</si>
  <si>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</si>
  <si>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</si>
  <si>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</si>
  <si>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</si>
  <si>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</si>
  <si>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</si>
  <si>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</si>
  <si>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</si>
  <si>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</si>
  <si>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</si>
  <si>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</si>
  <si>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</si>
  <si>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</si>
  <si>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</si>
  <si>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</si>
  <si>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</si>
  <si>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</si>
  <si>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</si>
  <si>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</si>
  <si>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</si>
  <si>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</si>
  <si>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</si>
  <si>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</si>
  <si>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</si>
  <si>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</si>
  <si>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</si>
  <si>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</si>
  <si>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</si>
  <si>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</si>
  <si>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</si>
  <si>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</si>
  <si>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</si>
  <si>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</si>
  <si>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</si>
  <si>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</si>
  <si>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</si>
  <si>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</si>
  <si>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</si>
  <si>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</si>
  <si>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</si>
  <si>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</si>
  <si>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</si>
  <si>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</si>
  <si>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</si>
  <si>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東京都国立市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</si>
  <si>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</si>
  <si>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</si>
  <si>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</si>
  <si>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</si>
  <si>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</si>
  <si>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</si>
  <si>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</si>
  <si>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</si>
  <si>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</si>
  <si>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</si>
  <si>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</si>
  <si>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</si>
  <si>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</si>
  <si>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</si>
  <si>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</si>
  <si>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</si>
  <si>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</si>
  <si>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</si>
  <si>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</si>
  <si>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</si>
  <si>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</si>
  <si>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</si>
  <si>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</si>
  <si>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</si>
  <si>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</si>
  <si>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</si>
  <si>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</si>
  <si>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</si>
  <si>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</si>
  <si>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</si>
  <si>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</si>
  <si>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</si>
  <si>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</si>
  <si>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</si>
  <si>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</si>
  <si>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</si>
  <si>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</si>
  <si>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</si>
  <si>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</si>
  <si>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</si>
  <si>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</si>
  <si>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</si>
  <si>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</si>
  <si>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</si>
  <si>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</si>
  <si>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</si>
  <si>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</si>
  <si>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</si>
  <si>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</si>
  <si>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</si>
  <si>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</si>
  <si>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</si>
  <si>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</si>
  <si>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</si>
  <si>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</si>
  <si>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</si>
  <si>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</si>
  <si>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</si>
  <si>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</si>
  <si>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</si>
  <si>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</si>
  <si>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</si>
  <si>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</si>
  <si>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</si>
  <si>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</si>
  <si>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</si>
  <si>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</si>
  <si>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</si>
  <si>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</si>
  <si>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</si>
  <si>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</si>
  <si>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</si>
  <si>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</si>
  <si>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</si>
  <si>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</si>
  <si>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</si>
  <si>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</si>
  <si>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</si>
  <si>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</si>
  <si>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</si>
  <si>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</si>
  <si>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</si>
  <si>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</si>
  <si>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</si>
  <si>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</si>
  <si>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</si>
  <si>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</si>
  <si>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</si>
  <si>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</si>
  <si>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</si>
  <si>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</si>
  <si>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</si>
  <si>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</si>
  <si>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</si>
  <si>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</si>
  <si>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</si>
  <si>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</si>
  <si>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</si>
  <si>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</si>
  <si>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</si>
  <si>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</si>
  <si>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</si>
  <si>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</si>
  <si>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</si>
  <si>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</si>
  <si>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</si>
  <si>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</si>
  <si>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</si>
  <si>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</si>
  <si>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</si>
  <si>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</si>
  <si>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</si>
  <si>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</si>
  <si>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</si>
  <si>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</si>
  <si>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</si>
  <si>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</si>
  <si>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</si>
  <si>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</si>
  <si>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</si>
  <si>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</si>
  <si>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</si>
  <si>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</si>
  <si>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</si>
  <si>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</si>
  <si>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</si>
  <si>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</si>
  <si>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</si>
  <si>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</si>
  <si>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</si>
  <si>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</si>
  <si>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</si>
  <si>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</si>
  <si>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</si>
  <si>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</si>
  <si>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</si>
  <si>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</si>
  <si>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</si>
  <si>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</si>
  <si>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</si>
  <si>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</si>
  <si>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</si>
  <si>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</si>
  <si>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</si>
  <si>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</si>
  <si>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</si>
  <si>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</si>
  <si>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</si>
  <si>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</si>
  <si>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</si>
  <si>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</si>
  <si>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</si>
  <si>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</si>
  <si>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</si>
  <si>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</si>
  <si>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</si>
  <si>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</si>
  <si>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</si>
  <si>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</si>
  <si>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</si>
  <si>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</si>
  <si>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</si>
  <si>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</si>
  <si>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</si>
  <si>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</si>
  <si>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</si>
  <si>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</si>
  <si>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</si>
  <si>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</si>
  <si>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</si>
  <si>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</si>
  <si>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</si>
  <si>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</si>
  <si>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3.36</t>
  </si>
  <si>
    <t>▲ 1.91</t>
  </si>
  <si>
    <t>▲ 1.81</t>
  </si>
  <si>
    <t>一般会計</t>
  </si>
  <si>
    <t>下水道事業会計</t>
  </si>
  <si>
    <t>介護保険特別会計</t>
  </si>
  <si>
    <t>国民健康保険特別会計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</si>
  <si>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</si>
  <si>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</si>
  <si>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</si>
  <si>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</si>
  <si>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</si>
  <si>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</si>
  <si>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</si>
  <si>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</si>
  <si>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〇</t>
    <phoneticPr fontId="2"/>
  </si>
  <si>
    <t>国立市土地開発公社</t>
    <rPh sb="0" eb="3">
      <t>クニタチシ</t>
    </rPh>
    <rPh sb="3" eb="9">
      <t>トチカイハツコウシャ</t>
    </rPh>
    <phoneticPr fontId="10"/>
  </si>
  <si>
    <t>くにたち文化・スポーツ振興財団</t>
    <rPh sb="4" eb="6">
      <t>ブンカ</t>
    </rPh>
    <rPh sb="11" eb="15">
      <t>シンコウザイダン</t>
    </rPh>
    <phoneticPr fontId="10"/>
  </si>
  <si>
    <t>東京市町村総合事務組合（一般会計）</t>
    <rPh sb="12" eb="14">
      <t>イッパン</t>
    </rPh>
    <rPh sb="14" eb="16">
      <t>カイケイ</t>
    </rPh>
    <phoneticPr fontId="10"/>
  </si>
  <si>
    <t>東京市町村総合事務組合（交通災害共済事業特別会計）</t>
    <rPh sb="12" eb="14">
      <t>コウツウ</t>
    </rPh>
    <rPh sb="14" eb="16">
      <t>サイガイ</t>
    </rPh>
    <rPh sb="16" eb="18">
      <t>キョウサイ</t>
    </rPh>
    <rPh sb="18" eb="20">
      <t>ジギョウ</t>
    </rPh>
    <rPh sb="20" eb="22">
      <t>トクベツ</t>
    </rPh>
    <rPh sb="22" eb="24">
      <t>カイケイ</t>
    </rPh>
    <phoneticPr fontId="10"/>
  </si>
  <si>
    <t>東京たま広域資源循環組合（一般会計）</t>
  </si>
  <si>
    <t>多摩川衛生組合（一般会計）</t>
  </si>
  <si>
    <t>立川・昭島・国立聖苑組合（一般会計）</t>
  </si>
  <si>
    <t>東京都後期高齢者医療広域連合（一般会計）</t>
  </si>
  <si>
    <t>東京都後期高齢者医療広域連合（後期高齢者医療特別会計）</t>
  </si>
  <si>
    <t>-</t>
    <phoneticPr fontId="2"/>
  </si>
  <si>
    <t>-</t>
    <phoneticPr fontId="2"/>
  </si>
  <si>
    <t>-</t>
    <phoneticPr fontId="2"/>
  </si>
  <si>
    <t>公共施設整備基金</t>
    <phoneticPr fontId="5"/>
  </si>
  <si>
    <t>都市計画事業基金</t>
    <phoneticPr fontId="2"/>
  </si>
  <si>
    <t>道路及び水路の整備基金</t>
    <phoneticPr fontId="2"/>
  </si>
  <si>
    <t>くにたち未来基金</t>
    <phoneticPr fontId="2"/>
  </si>
  <si>
    <t>谷保の原風景保全基金</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</si>
  <si>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</si>
  <si>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</si>
  <si>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</si>
  <si>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</si>
  <si>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</si>
  <si>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</si>
  <si>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</si>
  <si>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</si>
  <si>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</si>
  <si>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平成２５年度以降、将来負担比率は算定上数値が存在しない状態となっているが、実質公債費比率はマイナス域からプラスに転じ、徐々に悪化傾向にある。類似団体平均の数値と比較すると、両比率とも健全な状態にあると言えるものの、当市の今後を見据えると、多くの公共施設が老朽化し、また新規の投資事業を行っていく必要もあることから将来の公債費の増加が見込まれるため、両比率とも現在の水準を維持できるような財政運営に留意していかなければならない。</t>
  </si>
  <si>
    <t>実質公債費比率</t>
    <phoneticPr fontId="5"/>
  </si>
  <si>
    <t>令和５年度の数値について、類似団体平均との比較を行うと、将来負担比率は低く（算定上数値が存在しない）、有形固定資産減価償却率はやや低い状態となっている。このことから、更新を必要とする資産に対して、将来負担の観点からはまだ若干の余力があると言えるため、老朽化に伴う公共施設の更新を計画的に推進していく。</t>
    <rPh sb="65" eb="66">
      <t>ヒク</t>
    </rPh>
    <rPh sb="94" eb="95">
      <t>タイ</t>
    </rPh>
    <rPh sb="125" eb="128">
      <t>ロウキュウカ</t>
    </rPh>
    <rPh sb="129" eb="130">
      <t>トモナ</t>
    </rPh>
    <rPh sb="131" eb="133">
      <t>コウキョウ</t>
    </rPh>
    <rPh sb="133" eb="135">
      <t>シセツ</t>
    </rPh>
    <rPh sb="136" eb="138">
      <t>コウシン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</si>
</sst>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84"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894F-48A7-999A-E1566E6B005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28834</c:v>
                </c:pt>
                <c:pt idx="1">
                  <c:v>28972</c:v>
                </c:pt>
                <c:pt idx="2">
                  <c:v>23841</c:v>
                </c:pt>
                <c:pt idx="3">
                  <c:v>28335</c:v>
                </c:pt>
                <c:pt idx="4">
                  <c:v>51277</c:v>
                </c:pt>
              </c:numCache>
            </c:numRef>
          </c:val>
          <c:smooth val="0"/>
          <c:extLst>
            <c:ext xmlns:c16="http://schemas.microsoft.com/office/drawing/2014/chart" uri="{C3380CC4-5D6E-409C-BE32-E72D297353CC}">
              <c16:uniqueId val="{00000001-894F-48A7-999A-E1566E6B005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2.36</c:v>
                </c:pt>
                <c:pt idx="1">
                  <c:v>3.85</c:v>
                </c:pt>
                <c:pt idx="2">
                  <c:v>6.15</c:v>
                </c:pt>
                <c:pt idx="3">
                  <c:v>4.7300000000000004</c:v>
                </c:pt>
                <c:pt idx="4">
                  <c:v>3.91</c:v>
                </c:pt>
              </c:numCache>
            </c:numRef>
          </c:val>
          <c:extLst>
            <c:ext xmlns:c16="http://schemas.microsoft.com/office/drawing/2014/chart" uri="{C3380CC4-5D6E-409C-BE32-E72D297353CC}">
              <c16:uniqueId val="{00000000-01E1-4076-868A-7257ECEB44B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12.9</c:v>
                </c:pt>
                <c:pt idx="1">
                  <c:v>13.73</c:v>
                </c:pt>
                <c:pt idx="2">
                  <c:v>14.93</c:v>
                </c:pt>
                <c:pt idx="3">
                  <c:v>14.65</c:v>
                </c:pt>
                <c:pt idx="4">
                  <c:v>13.09</c:v>
                </c:pt>
              </c:numCache>
            </c:numRef>
          </c:val>
          <c:extLst>
            <c:ext xmlns:c16="http://schemas.microsoft.com/office/drawing/2014/chart" uri="{C3380CC4-5D6E-409C-BE32-E72D297353CC}">
              <c16:uniqueId val="{00000001-01E1-4076-868A-7257ECEB44B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-3.36</c:v>
                </c:pt>
                <c:pt idx="1">
                  <c:v>2.75</c:v>
                </c:pt>
                <c:pt idx="2">
                  <c:v>4.41</c:v>
                </c:pt>
                <c:pt idx="3">
                  <c:v>-1.91</c:v>
                </c:pt>
                <c:pt idx="4">
                  <c:v>-1.81</c:v>
                </c:pt>
              </c:numCache>
            </c:numRef>
          </c:val>
          <c:smooth val="0"/>
          <c:extLst>
            <c:ext xmlns:c16="http://schemas.microsoft.com/office/drawing/2014/chart" uri="{C3380CC4-5D6E-409C-BE32-E72D297353CC}">
              <c16:uniqueId val="{00000002-01E1-4076-868A-7257ECEB44B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0.33</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920-458F-A934-C36A313B617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920-458F-A934-C36A313B617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920-458F-A934-C36A313B617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920-458F-A934-C36A313B617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920-458F-A934-C36A313B617A}"/>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0.4</c:v>
                </c:pt>
                <c:pt idx="2">
                  <c:v>#N/A</c:v>
                </c:pt>
                <c:pt idx="3">
                  <c:v>0.14000000000000001</c:v>
                </c:pt>
                <c:pt idx="4">
                  <c:v>#N/A</c:v>
                </c:pt>
                <c:pt idx="5">
                  <c:v>0.19</c:v>
                </c:pt>
                <c:pt idx="6">
                  <c:v>#N/A</c:v>
                </c:pt>
                <c:pt idx="7">
                  <c:v>0.36</c:v>
                </c:pt>
                <c:pt idx="8">
                  <c:v>#N/A</c:v>
                </c:pt>
                <c:pt idx="9">
                  <c:v>0.24</c:v>
                </c:pt>
              </c:numCache>
            </c:numRef>
          </c:val>
          <c:extLst>
            <c:ext xmlns:c16="http://schemas.microsoft.com/office/drawing/2014/chart" uri="{C3380CC4-5D6E-409C-BE32-E72D297353CC}">
              <c16:uniqueId val="{00000005-F920-458F-A934-C36A313B617A}"/>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0.35</c:v>
                </c:pt>
                <c:pt idx="2">
                  <c:v>#N/A</c:v>
                </c:pt>
                <c:pt idx="3">
                  <c:v>0.32</c:v>
                </c:pt>
                <c:pt idx="4">
                  <c:v>#N/A</c:v>
                </c:pt>
                <c:pt idx="5">
                  <c:v>0.69</c:v>
                </c:pt>
                <c:pt idx="6">
                  <c:v>#N/A</c:v>
                </c:pt>
                <c:pt idx="7">
                  <c:v>0.19</c:v>
                </c:pt>
                <c:pt idx="8">
                  <c:v>#N/A</c:v>
                </c:pt>
                <c:pt idx="9">
                  <c:v>0.25</c:v>
                </c:pt>
              </c:numCache>
            </c:numRef>
          </c:val>
          <c:extLst>
            <c:ext xmlns:c16="http://schemas.microsoft.com/office/drawing/2014/chart" uri="{C3380CC4-5D6E-409C-BE32-E72D297353CC}">
              <c16:uniqueId val="{00000006-F920-458F-A934-C36A313B617A}"/>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0.69</c:v>
                </c:pt>
                <c:pt idx="2">
                  <c:v>#N/A</c:v>
                </c:pt>
                <c:pt idx="3">
                  <c:v>1.34</c:v>
                </c:pt>
                <c:pt idx="4">
                  <c:v>#N/A</c:v>
                </c:pt>
                <c:pt idx="5">
                  <c:v>1.24</c:v>
                </c:pt>
                <c:pt idx="6">
                  <c:v>#N/A</c:v>
                </c:pt>
                <c:pt idx="7">
                  <c:v>1.08</c:v>
                </c:pt>
                <c:pt idx="8">
                  <c:v>#N/A</c:v>
                </c:pt>
                <c:pt idx="9">
                  <c:v>0.5</c:v>
                </c:pt>
              </c:numCache>
            </c:numRef>
          </c:val>
          <c:extLst>
            <c:ext xmlns:c16="http://schemas.microsoft.com/office/drawing/2014/chart" uri="{C3380CC4-5D6E-409C-BE32-E72D297353CC}">
              <c16:uniqueId val="{00000007-F920-458F-A934-C36A313B617A}"/>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0</c:v>
                </c:pt>
                <c:pt idx="4">
                  <c:v>#N/A</c:v>
                </c:pt>
                <c:pt idx="5">
                  <c:v>0.4</c:v>
                </c:pt>
                <c:pt idx="6">
                  <c:v>#N/A</c:v>
                </c:pt>
                <c:pt idx="7">
                  <c:v>0.73</c:v>
                </c:pt>
                <c:pt idx="8">
                  <c:v>#N/A</c:v>
                </c:pt>
                <c:pt idx="9">
                  <c:v>1.37</c:v>
                </c:pt>
              </c:numCache>
            </c:numRef>
          </c:val>
          <c:extLst>
            <c:ext xmlns:c16="http://schemas.microsoft.com/office/drawing/2014/chart" uri="{C3380CC4-5D6E-409C-BE32-E72D297353CC}">
              <c16:uniqueId val="{00000008-F920-458F-A934-C36A313B617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2.36</c:v>
                </c:pt>
                <c:pt idx="2">
                  <c:v>#N/A</c:v>
                </c:pt>
                <c:pt idx="3">
                  <c:v>3.84</c:v>
                </c:pt>
                <c:pt idx="4">
                  <c:v>#N/A</c:v>
                </c:pt>
                <c:pt idx="5">
                  <c:v>6.15</c:v>
                </c:pt>
                <c:pt idx="6">
                  <c:v>#N/A</c:v>
                </c:pt>
                <c:pt idx="7">
                  <c:v>4.72</c:v>
                </c:pt>
                <c:pt idx="8">
                  <c:v>#N/A</c:v>
                </c:pt>
                <c:pt idx="9">
                  <c:v>3.91</c:v>
                </c:pt>
              </c:numCache>
            </c:numRef>
          </c:val>
          <c:extLst>
            <c:ext xmlns:c16="http://schemas.microsoft.com/office/drawing/2014/chart" uri="{C3380CC4-5D6E-409C-BE32-E72D297353CC}">
              <c16:uniqueId val="{00000009-F920-458F-A934-C36A313B617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2403</c:v>
                </c:pt>
                <c:pt idx="5">
                  <c:v>2305</c:v>
                </c:pt>
                <c:pt idx="8">
                  <c:v>2196</c:v>
                </c:pt>
                <c:pt idx="11">
                  <c:v>2023</c:v>
                </c:pt>
                <c:pt idx="14">
                  <c:v>1789</c:v>
                </c:pt>
              </c:numCache>
            </c:numRef>
          </c:val>
          <c:extLst>
            <c:ext xmlns:c16="http://schemas.microsoft.com/office/drawing/2014/chart" uri="{C3380CC4-5D6E-409C-BE32-E72D297353CC}">
              <c16:uniqueId val="{00000000-3E47-40A9-A04D-89A239EBA1F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E47-40A9-A04D-89A239EBA1F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12</c:v>
                </c:pt>
                <c:pt idx="3">
                  <c:v>4</c:v>
                </c:pt>
                <c:pt idx="6">
                  <c:v>4</c:v>
                </c:pt>
                <c:pt idx="9">
                  <c:v>4</c:v>
                </c:pt>
                <c:pt idx="12">
                  <c:v>7</c:v>
                </c:pt>
              </c:numCache>
            </c:numRef>
          </c:val>
          <c:extLst>
            <c:ext xmlns:c16="http://schemas.microsoft.com/office/drawing/2014/chart" uri="{C3380CC4-5D6E-409C-BE32-E72D297353CC}">
              <c16:uniqueId val="{00000002-3E47-40A9-A04D-89A239EBA1F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36</c:v>
                </c:pt>
                <c:pt idx="3">
                  <c:v>20</c:v>
                </c:pt>
                <c:pt idx="6">
                  <c:v>11</c:v>
                </c:pt>
                <c:pt idx="9">
                  <c:v>8</c:v>
                </c:pt>
                <c:pt idx="12">
                  <c:v>10</c:v>
                </c:pt>
              </c:numCache>
            </c:numRef>
          </c:val>
          <c:extLst>
            <c:ext xmlns:c16="http://schemas.microsoft.com/office/drawing/2014/chart" uri="{C3380CC4-5D6E-409C-BE32-E72D297353CC}">
              <c16:uniqueId val="{00000003-3E47-40A9-A04D-89A239EBA1F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776</c:v>
                </c:pt>
                <c:pt idx="3">
                  <c:v>795</c:v>
                </c:pt>
                <c:pt idx="6">
                  <c:v>743</c:v>
                </c:pt>
                <c:pt idx="9">
                  <c:v>660</c:v>
                </c:pt>
                <c:pt idx="12">
                  <c:v>570</c:v>
                </c:pt>
              </c:numCache>
            </c:numRef>
          </c:val>
          <c:extLst>
            <c:ext xmlns:c16="http://schemas.microsoft.com/office/drawing/2014/chart" uri="{C3380CC4-5D6E-409C-BE32-E72D297353CC}">
              <c16:uniqueId val="{00000004-3E47-40A9-A04D-89A239EBA1F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E47-40A9-A04D-89A239EBA1F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E47-40A9-A04D-89A239EBA1F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1551</c:v>
                </c:pt>
                <c:pt idx="3">
                  <c:v>1614</c:v>
                </c:pt>
                <c:pt idx="6">
                  <c:v>1705</c:v>
                </c:pt>
                <c:pt idx="9">
                  <c:v>1758</c:v>
                </c:pt>
                <c:pt idx="12">
                  <c:v>1723</c:v>
                </c:pt>
              </c:numCache>
            </c:numRef>
          </c:val>
          <c:extLst>
            <c:ext xmlns:c16="http://schemas.microsoft.com/office/drawing/2014/chart" uri="{C3380CC4-5D6E-409C-BE32-E72D297353CC}">
              <c16:uniqueId val="{00000007-3E47-40A9-A04D-89A239EBA1F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-28</c:v>
                </c:pt>
                <c:pt idx="2">
                  <c:v>#N/A</c:v>
                </c:pt>
                <c:pt idx="3">
                  <c:v>#N/A</c:v>
                </c:pt>
                <c:pt idx="4">
                  <c:v>128</c:v>
                </c:pt>
                <c:pt idx="5">
                  <c:v>#N/A</c:v>
                </c:pt>
                <c:pt idx="6">
                  <c:v>#N/A</c:v>
                </c:pt>
                <c:pt idx="7">
                  <c:v>267</c:v>
                </c:pt>
                <c:pt idx="8">
                  <c:v>#N/A</c:v>
                </c:pt>
                <c:pt idx="9">
                  <c:v>#N/A</c:v>
                </c:pt>
                <c:pt idx="10">
                  <c:v>407</c:v>
                </c:pt>
                <c:pt idx="11">
                  <c:v>#N/A</c:v>
                </c:pt>
                <c:pt idx="12">
                  <c:v>#N/A</c:v>
                </c:pt>
                <c:pt idx="13">
                  <c:v>521</c:v>
                </c:pt>
                <c:pt idx="14">
                  <c:v>#N/A</c:v>
                </c:pt>
              </c:numCache>
            </c:numRef>
          </c:val>
          <c:smooth val="0"/>
          <c:extLst>
            <c:ext xmlns:c16="http://schemas.microsoft.com/office/drawing/2014/chart" uri="{C3380CC4-5D6E-409C-BE32-E72D297353CC}">
              <c16:uniqueId val="{00000008-3E47-40A9-A04D-89A239EBA1F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10374</c:v>
                </c:pt>
                <c:pt idx="5">
                  <c:v>9591</c:v>
                </c:pt>
                <c:pt idx="8">
                  <c:v>9166</c:v>
                </c:pt>
                <c:pt idx="11">
                  <c:v>8406</c:v>
                </c:pt>
                <c:pt idx="14">
                  <c:v>7781</c:v>
                </c:pt>
              </c:numCache>
            </c:numRef>
          </c:val>
          <c:extLst>
            <c:ext xmlns:c16="http://schemas.microsoft.com/office/drawing/2014/chart" uri="{C3380CC4-5D6E-409C-BE32-E72D297353CC}">
              <c16:uniqueId val="{00000000-1AAB-4A14-9F81-9D2522250D9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6543</c:v>
                </c:pt>
                <c:pt idx="5">
                  <c:v>6425</c:v>
                </c:pt>
                <c:pt idx="8">
                  <c:v>5986</c:v>
                </c:pt>
                <c:pt idx="11">
                  <c:v>5474</c:v>
                </c:pt>
                <c:pt idx="14">
                  <c:v>5176</c:v>
                </c:pt>
              </c:numCache>
            </c:numRef>
          </c:val>
          <c:extLst>
            <c:ext xmlns:c16="http://schemas.microsoft.com/office/drawing/2014/chart" uri="{C3380CC4-5D6E-409C-BE32-E72D297353CC}">
              <c16:uniqueId val="{00000001-1AAB-4A14-9F81-9D2522250D9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5862</c:v>
                </c:pt>
                <c:pt idx="5">
                  <c:v>6203</c:v>
                </c:pt>
                <c:pt idx="8">
                  <c:v>7003</c:v>
                </c:pt>
                <c:pt idx="11">
                  <c:v>7275</c:v>
                </c:pt>
                <c:pt idx="14">
                  <c:v>7548</c:v>
                </c:pt>
              </c:numCache>
            </c:numRef>
          </c:val>
          <c:extLst>
            <c:ext xmlns:c16="http://schemas.microsoft.com/office/drawing/2014/chart" uri="{C3380CC4-5D6E-409C-BE32-E72D297353CC}">
              <c16:uniqueId val="{00000002-1AAB-4A14-9F81-9D2522250D9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AAB-4A14-9F81-9D2522250D9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AAB-4A14-9F81-9D2522250D9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AAB-4A14-9F81-9D2522250D9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3024</c:v>
                </c:pt>
                <c:pt idx="3">
                  <c:v>3027</c:v>
                </c:pt>
                <c:pt idx="6">
                  <c:v>2967</c:v>
                </c:pt>
                <c:pt idx="9">
                  <c:v>3077</c:v>
                </c:pt>
                <c:pt idx="12">
                  <c:v>3137</c:v>
                </c:pt>
              </c:numCache>
            </c:numRef>
          </c:val>
          <c:extLst>
            <c:ext xmlns:c16="http://schemas.microsoft.com/office/drawing/2014/chart" uri="{C3380CC4-5D6E-409C-BE32-E72D297353CC}">
              <c16:uniqueId val="{00000006-1AAB-4A14-9F81-9D2522250D9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172</c:v>
                </c:pt>
                <c:pt idx="3">
                  <c:v>148</c:v>
                </c:pt>
                <c:pt idx="6">
                  <c:v>130</c:v>
                </c:pt>
                <c:pt idx="9">
                  <c:v>115</c:v>
                </c:pt>
                <c:pt idx="12">
                  <c:v>101</c:v>
                </c:pt>
              </c:numCache>
            </c:numRef>
          </c:val>
          <c:extLst>
            <c:ext xmlns:c16="http://schemas.microsoft.com/office/drawing/2014/chart" uri="{C3380CC4-5D6E-409C-BE32-E72D297353CC}">
              <c16:uniqueId val="{00000007-1AAB-4A14-9F81-9D2522250D9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4351</c:v>
                </c:pt>
                <c:pt idx="3">
                  <c:v>4365</c:v>
                </c:pt>
                <c:pt idx="6">
                  <c:v>4263</c:v>
                </c:pt>
                <c:pt idx="9">
                  <c:v>3991</c:v>
                </c:pt>
                <c:pt idx="12">
                  <c:v>3925</c:v>
                </c:pt>
              </c:numCache>
            </c:numRef>
          </c:val>
          <c:extLst>
            <c:ext xmlns:c16="http://schemas.microsoft.com/office/drawing/2014/chart" uri="{C3380CC4-5D6E-409C-BE32-E72D297353CC}">
              <c16:uniqueId val="{00000008-1AAB-4A14-9F81-9D2522250D9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431</c:v>
                </c:pt>
                <c:pt idx="3">
                  <c:v>443</c:v>
                </c:pt>
                <c:pt idx="6">
                  <c:v>248</c:v>
                </c:pt>
                <c:pt idx="9">
                  <c:v>276</c:v>
                </c:pt>
                <c:pt idx="12">
                  <c:v>684</c:v>
                </c:pt>
              </c:numCache>
            </c:numRef>
          </c:val>
          <c:extLst>
            <c:ext xmlns:c16="http://schemas.microsoft.com/office/drawing/2014/chart" uri="{C3380CC4-5D6E-409C-BE32-E72D297353CC}">
              <c16:uniqueId val="{00000009-1AAB-4A14-9F81-9D2522250D9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13082</c:v>
                </c:pt>
                <c:pt idx="3">
                  <c:v>12430</c:v>
                </c:pt>
                <c:pt idx="6">
                  <c:v>11532</c:v>
                </c:pt>
                <c:pt idx="9">
                  <c:v>10985</c:v>
                </c:pt>
                <c:pt idx="12">
                  <c:v>11844</c:v>
                </c:pt>
              </c:numCache>
            </c:numRef>
          </c:val>
          <c:extLst>
            <c:ext xmlns:c16="http://schemas.microsoft.com/office/drawing/2014/chart" uri="{C3380CC4-5D6E-409C-BE32-E72D297353CC}">
              <c16:uniqueId val="{0000000A-1AAB-4A14-9F81-9D2522250D9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AAB-4A14-9F81-9D2522250D9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2502</c:v>
                </c:pt>
                <c:pt idx="1">
                  <c:v>2432</c:v>
                </c:pt>
                <c:pt idx="2">
                  <c:v>2238</c:v>
                </c:pt>
              </c:numCache>
            </c:numRef>
          </c:val>
          <c:extLst>
            <c:ext xmlns:c16="http://schemas.microsoft.com/office/drawing/2014/chart" uri="{C3380CC4-5D6E-409C-BE32-E72D297353CC}">
              <c16:uniqueId val="{00000000-38B0-4482-8334-754F95A311C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38B0-4482-8334-754F95A311C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4173</c:v>
                </c:pt>
                <c:pt idx="1">
                  <c:v>4545</c:v>
                </c:pt>
                <c:pt idx="2">
                  <c:v>4983</c:v>
                </c:pt>
              </c:numCache>
            </c:numRef>
          </c:val>
          <c:extLst>
            <c:ext xmlns:c16="http://schemas.microsoft.com/office/drawing/2014/chart" uri="{C3380CC4-5D6E-409C-BE32-E72D297353CC}">
              <c16:uniqueId val="{00000002-38B0-4482-8334-754F95A311C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{B86310FE-9B5C-4895-8EDF-51B8DD387B47}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3B91-4066-AF5A-D47AAF6BE50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{67F3909C-9D06-46C3-921A-15617A6F8666}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B91-4066-AF5A-D47AAF6BE50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{877406B3-55F3-4DD2-ADC1-17B53CEE57D6}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B91-4066-AF5A-D47AAF6BE50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{FCDC8B2D-1AB6-423E-9B1B-CD0D2D9D5E7D}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B91-4066-AF5A-D47AAF6BE50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{9C1CB980-AC4D-4BC3-A8A8-C7D2549B1D4E}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B91-4066-AF5A-D47AAF6BE50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{AA115681-A5CC-41C8-9D9A-095CC28735FA}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3B91-4066-AF5A-D47AAF6BE50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{ADB0242B-1A1D-44E6-AA9C-347DDBA5FDFC}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3B91-4066-AF5A-D47AAF6BE50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{508F4E1A-DC1A-4F15-90D8-742DCBE03C9A}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3B91-4066-AF5A-D47AAF6BE50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{6902E081-317A-455B-893C-98AA8098E38D}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3B91-4066-AF5A-D47AAF6BE50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64.900000000000006</c:v>
                </c:pt>
                <c:pt idx="8">
                  <c:v>65.5</c:v>
                </c:pt>
                <c:pt idx="16">
                  <c:v>65.900000000000006</c:v>
                </c:pt>
                <c:pt idx="24">
                  <c:v>65.3</c:v>
                </c:pt>
                <c:pt idx="32">
                  <c:v>64.3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B91-4066-AF5A-D47AAF6BE50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{E20FE77D-C7BC-4B02-A6FC-8DA5C246D695}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3B91-4066-AF5A-D47AAF6BE50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{123AB5A2-A7B3-40AB-9FE7-C2290332DEEB}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B91-4066-AF5A-D47AAF6BE50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{3743E01E-E28D-4852-820B-D50C3F37DFAE}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B91-4066-AF5A-D47AAF6BE50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{46720FC8-CAB2-47C1-9162-F61401F71C7D}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B91-4066-AF5A-D47AAF6BE50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{68224F14-3B33-485C-9937-6FCCD03F91EF}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B91-4066-AF5A-D47AAF6BE50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{313EA2D3-2305-4B95-91EA-0621F5CA80C9}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3B91-4066-AF5A-D47AAF6BE50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{123084CF-F943-4999-A34B-D10B9BC66650}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3B91-4066-AF5A-D47AAF6BE50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{C4CAC8E2-80AC-4A70-B4ED-526B18F9C732}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3B91-4066-AF5A-D47AAF6BE50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{0C77136F-7A55-4890-B142-838AF56905B4}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3B91-4066-AF5A-D47AAF6BE50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3B91-4066-AF5A-D47AAF6BE50D}"/>
            </c:ext>
          </c:extLst>
        </c:ser>
        <c:dLbls>
          <c:showLegendKey val="0"/>
          <c:showVal val="1"/>
          <c:showCatName val="0"/>
          <c:showSerName val="0"/>
          <c:showPercent val="0"/>
          <c:showBubbleSize val="0"/>
        </c:dLbls>
        <c:axId val="46179840"/>
        <c:axId val="46181760"/>
      </c:scatterChart>
      <c:valAx>
        <c:axId val="46179840"/>
        <c:scaling>
          <c:orientation val="maxMin"/>
          <c:max val="65"/>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{83F11328-A4B3-4831-9456-51F1B28687CD}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787E-410F-B58B-C4567488A18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{8CCFB5CE-A8A6-4B8A-B90D-7C8532624A3E}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87E-410F-B58B-C4567488A18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{FDFF9208-C799-4676-8AC9-DF6963DBF94E}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87E-410F-B58B-C4567488A18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{4DC60FB8-7733-4EAF-8DBA-5E03B6328BED}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87E-410F-B58B-C4567488A18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{8E879FF9-885A-432D-A56C-976637C504E1}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87E-410F-B58B-C4567488A18C}"/>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{738E0A26-3226-41C7-A779-EF399ABCA13C}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787E-410F-B58B-C4567488A18C}"/>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{E025DF11-7382-448C-B6CE-757B73584F50}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787E-410F-B58B-C4567488A18C}"/>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{AC8E5337-0C57-4FCE-87C0-FB47ADD147C7}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787E-410F-B58B-C4567488A18C}"/>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{6079A86A-B691-4332-8EB1-C36438B916F4}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787E-410F-B58B-C4567488A18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-0.4</c:v>
                </c:pt>
                <c:pt idx="8">
                  <c:v>0</c:v>
                </c:pt>
                <c:pt idx="16">
                  <c:v>0.7</c:v>
                </c:pt>
                <c:pt idx="24">
                  <c:v>1.7</c:v>
                </c:pt>
                <c:pt idx="32">
                  <c:v>2.5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787E-410F-B58B-C4567488A18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{B29F206C-3E7E-48D5-98EA-F7D437F45307}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787E-410F-B58B-C4567488A18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{28A297EB-946F-4144-A73F-3985B504B5A6}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87E-410F-B58B-C4567488A18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{FD34BDF0-AD72-420B-97D4-3E710DB0CC5B}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87E-410F-B58B-C4567488A18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{65655655-CCD6-4EAF-ABAD-EB62B136FAB8}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87E-410F-B58B-C4567488A18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{BDCD0D8B-C80B-49B6-82F8-4DF8072C8FA9}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87E-410F-B58B-C4567488A18C}"/>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{FCB61DBB-C650-440C-9AAD-C54EEE8BAEFF}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787E-410F-B58B-C4567488A18C}"/>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{5B3ECD14-1A10-4B27-9B04-F3DDB41751C7}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787E-410F-B58B-C4567488A18C}"/>
                </c:ext>
              </c:extLst>
            </c:dLbl>
            <c:dLbl>
              <c:idx val="24"/>
              <c:layout>
                <c:manualLayout>
                  <c:x val="-4.4905057365901176E-2"/>
                  <c:y val="-6.2416647087793951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{713A4603-A715-4D2D-BDF9-3BC55E4DA1CE}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787E-410F-B58B-C4567488A18C}"/>
                </c:ext>
              </c:extLst>
            </c:dLbl>
            <c:dLbl>
              <c:idx val="32"/>
              <c:layout>
                <c:manualLayout>
                  <c:x val="-1.8235628084249993E-2"/>
                  <c:y val="-6.241664708779395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{3B5FDA27-A688-4A79-818D-067289D975A6}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787E-410F-B58B-C4567488A18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787E-410F-B58B-C4567488A18C}"/>
            </c:ext>
          </c:extLst>
        </c:ser>
        <c:dLbls>
          <c:showLegendKey val="0"/>
          <c:showVal val="1"/>
          <c:showCatName val="0"/>
          <c:showSerName val="0"/>
          <c:showPercent val="0"/>
          <c:showBubbleSize val="0"/>
        </c:dLbls>
        <c:axId val="84219776"/>
        <c:axId val="84234240"/>
      </c:scatterChart>
      <c:valAx>
        <c:axId val="84219776"/>
        <c:scaling>
          <c:orientation val="maxMin"/>
          <c:max val="6.3999999999999995"/>
          <c:min val="5.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元利償還金の推移を見ると、過去に借り入れた市債の償還が進んだことにより減少傾向にあったが、令和２年度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から令和４年度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は新規償還案件が多かったことから増加に転じ</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については若干減少したものの、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今後も、公共施設の更新等で多額の起債が見込まれるため、元利償還金の推移については適正に管理を図る必要がある。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また、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多摩川衛生組合等の元利償還金に対する負担金等が増、令和５年度から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PFI</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手法を活用した給食・食育推進ステーション整備事業</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によって債務負担行為に基づく支出額が増となっているものの、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下水道事業会計において一般会計からの補助費等が減少したこと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準元利償還金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長期的に見ると減少傾向にある。 </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交付税算入公債費等については、公害防止事業債等の償還が進んでいることから近年は減少傾向にある。</a:t>
          </a:r>
          <a:endParaRPr lang="ja-JP" altLang="ja-JP" sz="1100">
            <a:effectLst/>
            <a:latin typeface="ＭＳ ゴシック" panose="020B0609070205080204" pitchFamily="49" charset="-128"/>
            <a:ea typeface="ＭＳ ゴシック" panose="020B0609070205080204" pitchFamily="49" charset="-128"/>
          </a:endParaRPr>
        </a:p>
        <a:p>
          <a:endParaRPr kumimoji="1" lang="ja-JP" altLang="en-US" sz="12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aseline="0">
              <a:latin typeface="ＭＳ ゴシック" pitchFamily="49" charset="-128"/>
              <a:ea typeface="ＭＳ ゴシック" pitchFamily="49" charset="-128"/>
            </a:rPr>
            <a:t> </a:t>
          </a:r>
          <a:r>
            <a:rPr kumimoji="1" lang="ja-JP" altLang="en-US" sz="1000">
              <a:latin typeface="ＭＳ ゴシック" pitchFamily="49" charset="-128"/>
              <a:ea typeface="ＭＳ ゴシック" pitchFamily="49" charset="-128"/>
            </a:rPr>
            <a:t>減債基金は設置していない。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一般会計等に係る地方債の現在高は、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近年、</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減少傾向</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であったが、令和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PFI</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手法を活用した給食・食育推進ステーション整備事業の起債等により増となった。また</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、今後も国立駅周辺のまちづくりや老朽化した公共施設の耐震化や建て替えなどの大規模事業のために多額の起債が必要となってくるため、</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より一層</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適正に管理していかなくてはならない。 </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退職手当負担見込額は若干の増となったが、年齢・給料の高い職員が退職し、若い職員が入職することによる職員の入れ替えが今後も続くことが見込まれるため、中長期的に見れば減少傾向にある。 </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充当可能財源等は、過去の市債の償還が進む一方で、臨時財政対策債の借入れを近年行っていないことから、基準財政需要額算入見込額は減少傾向にある。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東京都国立市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財政調整基金残高は減少したが、特定目的基金の中でも特に都市計画事業基金において積立額が取崩額を大きく上回ったことにより、全体として２億４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４２６万円の増となった。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老朽化した公共施設の耐震化や建て替えなど、今後見込まれる多額の財政需要に耐えうる財政運営のため、財政調整基金及び特定目的基金ともに適切な管理に努めていく。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・公共施設整備基金：老朽化した公共施設の保全や更新の財源として活用していく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・道路及び水路の整備基金：市が管理する狭あい道路や水路及び緑地等の整備の財源として活用していく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・くにたち未来基金：市への寄附金を適正に管理し、寄附者の意向に沿って市政運営に活用していく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・公共施設整備基金：庁舎修繕費などに充当するため取崩したことによる減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・都市計画事業基金：令和４年度決算において余剰が生じた都市計画税を積み立てたことによる増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・くにたち未来基金：市への寄附金を積み立てたことによる増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・大規模事業等の実施にあわせ、将来負担を減らすために各種基金について積極的に活用を図っていく。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４億６４１万円の積立を行ったものの、６億円を取崩したため、残高は減少した。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現段階では財政調整基金の残高について具体的な目標額や運用指針を定めていないが、短期的にも中長期的にも適切な規模について見定めていく必要がある。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75,889
73,972
8.15
37,639,719
36,955,043
668,842
17,104,542
11,844,275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令和５年度の有形固定資産減価償却率は、６４．３％と類似団体平均に比べてやや低い水準となっており、学校関連施設の解体・整備により資産老朽化比率が改善した。</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760595" y="5212080"/>
          <a:ext cx="1270" cy="1514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813300" y="6730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673600" y="672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813300" y="4987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673600" y="521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39175</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813300" y="61256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711700" y="614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4000500" y="61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3238500" y="6114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4765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714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49953</xdr:rowOff>
    </xdr:from>
    <xdr:to>
      <xdr:col>23</xdr:col>
      <xdr:colOff>136525</xdr:colOff>
      <xdr:row>31</xdr:row>
      <xdr:rowOff>151553</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711700" y="613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72830</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813300" y="5987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85937</xdr:rowOff>
    </xdr:from>
    <xdr:to>
      <xdr:col>19</xdr:col>
      <xdr:colOff>187325</xdr:colOff>
      <xdr:row>32</xdr:row>
      <xdr:rowOff>16087</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4000500" y="6172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100753</xdr:rowOff>
    </xdr:from>
    <xdr:to>
      <xdr:col>23</xdr:col>
      <xdr:colOff>85725</xdr:colOff>
      <xdr:row>31</xdr:row>
      <xdr:rowOff>136737</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flipV="1">
          <a:off x="4051300" y="6187228"/>
          <a:ext cx="7112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107527</xdr:rowOff>
    </xdr:from>
    <xdr:to>
      <xdr:col>15</xdr:col>
      <xdr:colOff>187325</xdr:colOff>
      <xdr:row>32</xdr:row>
      <xdr:rowOff>37677</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3238500" y="6194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136737</xdr:rowOff>
    </xdr:from>
    <xdr:to>
      <xdr:col>19</xdr:col>
      <xdr:colOff>136525</xdr:colOff>
      <xdr:row>31</xdr:row>
      <xdr:rowOff>158327</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flipV="1">
          <a:off x="3289300" y="6223212"/>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93133</xdr:rowOff>
    </xdr:from>
    <xdr:to>
      <xdr:col>11</xdr:col>
      <xdr:colOff>187325</xdr:colOff>
      <xdr:row>32</xdr:row>
      <xdr:rowOff>23283</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476500" y="617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143933</xdr:rowOff>
    </xdr:from>
    <xdr:to>
      <xdr:col>15</xdr:col>
      <xdr:colOff>136525</xdr:colOff>
      <xdr:row>31</xdr:row>
      <xdr:rowOff>158327</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527300" y="6230408"/>
          <a:ext cx="76200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71543</xdr:rowOff>
    </xdr:from>
    <xdr:to>
      <xdr:col>7</xdr:col>
      <xdr:colOff>187325</xdr:colOff>
      <xdr:row>32</xdr:row>
      <xdr:rowOff>1693</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714500" y="615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122343</xdr:rowOff>
    </xdr:from>
    <xdr:to>
      <xdr:col>11</xdr:col>
      <xdr:colOff>136525</xdr:colOff>
      <xdr:row>31</xdr:row>
      <xdr:rowOff>143933</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765300" y="6208818"/>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160884</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836044" y="590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146490</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3086744" y="5890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324744" y="586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56274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7214</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836044" y="6265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28804</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3086744" y="6286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14410</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324744" y="6272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164270</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562744" y="6250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[ 281.6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令和５年度の債務償還比率は、</a:t>
          </a:r>
          <a:r>
            <a:rPr kumimoji="1" lang="en-US" altLang="ja-JP" sz="1100">
              <a:latin typeface="ＭＳ Ｐゴシック" panose="020B0600070205080204" pitchFamily="50" charset="-128"/>
              <a:ea typeface="ＭＳ Ｐゴシック" panose="020B0600070205080204" pitchFamily="50" charset="-128"/>
            </a:rPr>
            <a:t>281.6</a:t>
          </a:r>
          <a:r>
            <a:rPr kumimoji="1" lang="ja-JP" altLang="en-US" sz="1100">
              <a:latin typeface="ＭＳ Ｐゴシック" panose="020B0600070205080204" pitchFamily="50" charset="-128"/>
              <a:ea typeface="ＭＳ Ｐゴシック" panose="020B0600070205080204" pitchFamily="50" charset="-128"/>
            </a:rPr>
            <a:t>％と類似団体平均に比べて低い水準となっているが、財政調整基金等の充当可能財源の減少や人件費等の経常経費充当財源等の増加により、債務償還比率が上昇傾向にある。このため、起債に当たっては実質公債費比率や市債現在高を考慮し、今後も適正な活用に努め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D00-000088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flipV="1">
          <a:off x="14793595" y="5312833"/>
          <a:ext cx="1269" cy="1246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38" name="債務償還比率最小値テキスト">
          <a:extLst>
            <a:ext uri="{FF2B5EF4-FFF2-40B4-BE49-F238E27FC236}">
              <a16:creationId xmlns:a16="http://schemas.microsoft.com/office/drawing/2014/main" id="{00000000-0008-0000-0D00-00008A000000}"/>
            </a:ext>
          </a:extLst>
        </xdr:cNvPr>
        <xdr:cNvSpPr txBox="1"/>
      </xdr:nvSpPr>
      <xdr:spPr>
        <a:xfrm>
          <a:off x="14846300" y="656336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4706600" y="6559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00000000-0008-0000-0D00-00008C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116998</xdr:rowOff>
    </xdr:from>
    <xdr:ext cx="469744" cy="259045"/>
    <xdr:sp macro="" textlink="">
      <xdr:nvSpPr>
        <xdr:cNvPr id="142" name="債務償還比率平均値テキスト">
          <a:extLst>
            <a:ext uri="{FF2B5EF4-FFF2-40B4-BE49-F238E27FC236}">
              <a16:creationId xmlns:a16="http://schemas.microsoft.com/office/drawing/2014/main" id="{00000000-0008-0000-0D00-00008E000000}"/>
            </a:ext>
          </a:extLst>
        </xdr:cNvPr>
        <xdr:cNvSpPr txBox="1"/>
      </xdr:nvSpPr>
      <xdr:spPr>
        <a:xfrm>
          <a:off x="14846300" y="5860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43" name="フローチャート: 判断 142">
          <a:extLst>
            <a:ext uri="{FF2B5EF4-FFF2-40B4-BE49-F238E27FC236}">
              <a16:creationId xmlns:a16="http://schemas.microsoft.com/office/drawing/2014/main" id="{00000000-0008-0000-0D00-00008F000000}"/>
            </a:ext>
          </a:extLst>
        </xdr:cNvPr>
        <xdr:cNvSpPr/>
      </xdr:nvSpPr>
      <xdr:spPr>
        <a:xfrm>
          <a:off x="14744700" y="5882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44" name="フローチャート: 判断 143">
          <a:extLst>
            <a:ext uri="{FF2B5EF4-FFF2-40B4-BE49-F238E27FC236}">
              <a16:creationId xmlns:a16="http://schemas.microsoft.com/office/drawing/2014/main" id="{00000000-0008-0000-0D00-000090000000}"/>
            </a:ext>
          </a:extLst>
        </xdr:cNvPr>
        <xdr:cNvSpPr/>
      </xdr:nvSpPr>
      <xdr:spPr>
        <a:xfrm>
          <a:off x="14033500" y="586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3271500" y="580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2509500" y="600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1747500" y="6026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D00-000095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27672</xdr:rowOff>
    </xdr:from>
    <xdr:to>
      <xdr:col>76</xdr:col>
      <xdr:colOff>73025</xdr:colOff>
      <xdr:row>28</xdr:row>
      <xdr:rowOff>129272</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4744700" y="559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50549</xdr:rowOff>
    </xdr:from>
    <xdr:ext cx="469744" cy="259045"/>
    <xdr:sp macro="" textlink="">
      <xdr:nvSpPr>
        <xdr:cNvPr id="154" name="債務償還比率該当値テキスト">
          <a:extLst>
            <a:ext uri="{FF2B5EF4-FFF2-40B4-BE49-F238E27FC236}">
              <a16:creationId xmlns:a16="http://schemas.microsoft.com/office/drawing/2014/main" id="{00000000-0008-0000-0D00-00009A000000}"/>
            </a:ext>
          </a:extLst>
        </xdr:cNvPr>
        <xdr:cNvSpPr txBox="1"/>
      </xdr:nvSpPr>
      <xdr:spPr>
        <a:xfrm>
          <a:off x="14846300" y="5451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130034</xdr:rowOff>
    </xdr:from>
    <xdr:to>
      <xdr:col>72</xdr:col>
      <xdr:colOff>123825</xdr:colOff>
      <xdr:row>28</xdr:row>
      <xdr:rowOff>60184</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4033500" y="553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9384</xdr:rowOff>
    </xdr:from>
    <xdr:to>
      <xdr:col>76</xdr:col>
      <xdr:colOff>22225</xdr:colOff>
      <xdr:row>28</xdr:row>
      <xdr:rowOff>78472</xdr:rowOff>
    </xdr:to>
    <xdr:cxnSp macro="">
      <xdr:nvCxnSpPr>
        <xdr:cNvPr id="156" name="直線コネクタ 155">
          <a:extLst>
            <a:ext uri="{FF2B5EF4-FFF2-40B4-BE49-F238E27FC236}">
              <a16:creationId xmlns:a16="http://schemas.microsoft.com/office/drawing/2014/main" id="{00000000-0008-0000-0D00-00009C000000}"/>
            </a:ext>
          </a:extLst>
        </xdr:cNvPr>
        <xdr:cNvCxnSpPr/>
      </xdr:nvCxnSpPr>
      <xdr:spPr>
        <a:xfrm>
          <a:off x="14084300" y="5581509"/>
          <a:ext cx="711200" cy="6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76898</xdr:rowOff>
    </xdr:from>
    <xdr:to>
      <xdr:col>68</xdr:col>
      <xdr:colOff>123825</xdr:colOff>
      <xdr:row>28</xdr:row>
      <xdr:rowOff>7048</xdr:rowOff>
    </xdr:to>
    <xdr:sp macro="" textlink="">
      <xdr:nvSpPr>
        <xdr:cNvPr id="157" name="楕円 156">
          <a:extLst>
            <a:ext uri="{FF2B5EF4-FFF2-40B4-BE49-F238E27FC236}">
              <a16:creationId xmlns:a16="http://schemas.microsoft.com/office/drawing/2014/main" id="{00000000-0008-0000-0D00-00009D000000}"/>
            </a:ext>
          </a:extLst>
        </xdr:cNvPr>
        <xdr:cNvSpPr/>
      </xdr:nvSpPr>
      <xdr:spPr>
        <a:xfrm>
          <a:off x="13271500" y="5477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127698</xdr:rowOff>
    </xdr:from>
    <xdr:to>
      <xdr:col>72</xdr:col>
      <xdr:colOff>73025</xdr:colOff>
      <xdr:row>28</xdr:row>
      <xdr:rowOff>9384</xdr:rowOff>
    </xdr:to>
    <xdr:cxnSp macro="">
      <xdr:nvCxnSpPr>
        <xdr:cNvPr id="158" name="直線コネクタ 157">
          <a:extLst>
            <a:ext uri="{FF2B5EF4-FFF2-40B4-BE49-F238E27FC236}">
              <a16:creationId xmlns:a16="http://schemas.microsoft.com/office/drawing/2014/main" id="{00000000-0008-0000-0D00-00009E000000}"/>
            </a:ext>
          </a:extLst>
        </xdr:cNvPr>
        <xdr:cNvCxnSpPr/>
      </xdr:nvCxnSpPr>
      <xdr:spPr>
        <a:xfrm>
          <a:off x="13322300" y="5528373"/>
          <a:ext cx="762000" cy="53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40026</xdr:rowOff>
    </xdr:from>
    <xdr:to>
      <xdr:col>64</xdr:col>
      <xdr:colOff>123825</xdr:colOff>
      <xdr:row>28</xdr:row>
      <xdr:rowOff>141626</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2509500" y="561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127698</xdr:rowOff>
    </xdr:from>
    <xdr:to>
      <xdr:col>68</xdr:col>
      <xdr:colOff>73025</xdr:colOff>
      <xdr:row>28</xdr:row>
      <xdr:rowOff>90826</xdr:rowOff>
    </xdr:to>
    <xdr:cxnSp macro="">
      <xdr:nvCxnSpPr>
        <xdr:cNvPr id="160" name="直線コネクタ 159">
          <a:extLst>
            <a:ext uri="{FF2B5EF4-FFF2-40B4-BE49-F238E27FC236}">
              <a16:creationId xmlns:a16="http://schemas.microsoft.com/office/drawing/2014/main" id="{00000000-0008-0000-0D00-0000A0000000}"/>
            </a:ext>
          </a:extLst>
        </xdr:cNvPr>
        <xdr:cNvCxnSpPr/>
      </xdr:nvCxnSpPr>
      <xdr:spPr>
        <a:xfrm flipV="1">
          <a:off x="12560300" y="5528373"/>
          <a:ext cx="762000" cy="134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146417</xdr:rowOff>
    </xdr:from>
    <xdr:to>
      <xdr:col>60</xdr:col>
      <xdr:colOff>123825</xdr:colOff>
      <xdr:row>29</xdr:row>
      <xdr:rowOff>76567</xdr:rowOff>
    </xdr:to>
    <xdr:sp macro="" textlink="">
      <xdr:nvSpPr>
        <xdr:cNvPr id="161" name="楕円 160">
          <a:extLst>
            <a:ext uri="{FF2B5EF4-FFF2-40B4-BE49-F238E27FC236}">
              <a16:creationId xmlns:a16="http://schemas.microsoft.com/office/drawing/2014/main" id="{00000000-0008-0000-0D00-0000A1000000}"/>
            </a:ext>
          </a:extLst>
        </xdr:cNvPr>
        <xdr:cNvSpPr/>
      </xdr:nvSpPr>
      <xdr:spPr>
        <a:xfrm>
          <a:off x="11747500" y="571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90826</xdr:rowOff>
    </xdr:from>
    <xdr:to>
      <xdr:col>64</xdr:col>
      <xdr:colOff>73025</xdr:colOff>
      <xdr:row>29</xdr:row>
      <xdr:rowOff>25767</xdr:rowOff>
    </xdr:to>
    <xdr:cxnSp macro="">
      <xdr:nvCxnSpPr>
        <xdr:cNvPr id="162" name="直線コネクタ 161">
          <a:extLst>
            <a:ext uri="{FF2B5EF4-FFF2-40B4-BE49-F238E27FC236}">
              <a16:creationId xmlns:a16="http://schemas.microsoft.com/office/drawing/2014/main" id="{00000000-0008-0000-0D00-0000A2000000}"/>
            </a:ext>
          </a:extLst>
        </xdr:cNvPr>
        <xdr:cNvCxnSpPr/>
      </xdr:nvCxnSpPr>
      <xdr:spPr>
        <a:xfrm flipV="1">
          <a:off x="11798300" y="5662951"/>
          <a:ext cx="762000" cy="106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38498</xdr:rowOff>
    </xdr:from>
    <xdr:ext cx="469744" cy="259045"/>
    <xdr:sp macro="" textlink="">
      <xdr:nvSpPr>
        <xdr:cNvPr id="163" name="n_1aveValue債務償還比率">
          <a:extLst>
            <a:ext uri="{FF2B5EF4-FFF2-40B4-BE49-F238E27FC236}">
              <a16:creationId xmlns:a16="http://schemas.microsoft.com/office/drawing/2014/main" id="{00000000-0008-0000-0D00-0000A3000000}"/>
            </a:ext>
          </a:extLst>
        </xdr:cNvPr>
        <xdr:cNvSpPr txBox="1"/>
      </xdr:nvSpPr>
      <xdr:spPr>
        <a:xfrm>
          <a:off x="13836727" y="5953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156692</xdr:rowOff>
    </xdr:from>
    <xdr:ext cx="469744" cy="259045"/>
    <xdr:sp macro="" textlink="">
      <xdr:nvSpPr>
        <xdr:cNvPr id="164" name="n_2aveValue債務償還比率">
          <a:extLst>
            <a:ext uri="{FF2B5EF4-FFF2-40B4-BE49-F238E27FC236}">
              <a16:creationId xmlns:a16="http://schemas.microsoft.com/office/drawing/2014/main" id="{00000000-0008-0000-0D00-0000A4000000}"/>
            </a:ext>
          </a:extLst>
        </xdr:cNvPr>
        <xdr:cNvSpPr txBox="1"/>
      </xdr:nvSpPr>
      <xdr:spPr>
        <a:xfrm>
          <a:off x="13087427" y="5900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16139</xdr:rowOff>
    </xdr:from>
    <xdr:ext cx="469744" cy="259045"/>
    <xdr:sp macro="" textlink="">
      <xdr:nvSpPr>
        <xdr:cNvPr id="165" name="n_3aveValue債務償還比率">
          <a:extLst>
            <a:ext uri="{FF2B5EF4-FFF2-40B4-BE49-F238E27FC236}">
              <a16:creationId xmlns:a16="http://schemas.microsoft.com/office/drawing/2014/main" id="{00000000-0008-0000-0D00-0000A5000000}"/>
            </a:ext>
          </a:extLst>
        </xdr:cNvPr>
        <xdr:cNvSpPr txBox="1"/>
      </xdr:nvSpPr>
      <xdr:spPr>
        <a:xfrm>
          <a:off x="12325427" y="610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32811</xdr:rowOff>
    </xdr:from>
    <xdr:ext cx="469744" cy="259045"/>
    <xdr:sp macro="" textlink="">
      <xdr:nvSpPr>
        <xdr:cNvPr id="166" name="n_4aveValue債務償還比率">
          <a:extLst>
            <a:ext uri="{FF2B5EF4-FFF2-40B4-BE49-F238E27FC236}">
              <a16:creationId xmlns:a16="http://schemas.microsoft.com/office/drawing/2014/main" id="{00000000-0008-0000-0D00-0000A6000000}"/>
            </a:ext>
          </a:extLst>
        </xdr:cNvPr>
        <xdr:cNvSpPr txBox="1"/>
      </xdr:nvSpPr>
      <xdr:spPr>
        <a:xfrm>
          <a:off x="11563427" y="611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76711</xdr:rowOff>
    </xdr:from>
    <xdr:ext cx="469744" cy="259045"/>
    <xdr:sp macro="" textlink="">
      <xdr:nvSpPr>
        <xdr:cNvPr id="167" name="n_1mainValue債務償還比率">
          <a:extLst>
            <a:ext uri="{FF2B5EF4-FFF2-40B4-BE49-F238E27FC236}">
              <a16:creationId xmlns:a16="http://schemas.microsoft.com/office/drawing/2014/main" id="{00000000-0008-0000-0D00-0000A7000000}"/>
            </a:ext>
          </a:extLst>
        </xdr:cNvPr>
        <xdr:cNvSpPr txBox="1"/>
      </xdr:nvSpPr>
      <xdr:spPr>
        <a:xfrm>
          <a:off x="13836727" y="5305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23575</xdr:rowOff>
    </xdr:from>
    <xdr:ext cx="469744" cy="259045"/>
    <xdr:sp macro="" textlink="">
      <xdr:nvSpPr>
        <xdr:cNvPr id="168" name="n_2mainValue債務償還比率">
          <a:extLst>
            <a:ext uri="{FF2B5EF4-FFF2-40B4-BE49-F238E27FC236}">
              <a16:creationId xmlns:a16="http://schemas.microsoft.com/office/drawing/2014/main" id="{00000000-0008-0000-0D00-0000A8000000}"/>
            </a:ext>
          </a:extLst>
        </xdr:cNvPr>
        <xdr:cNvSpPr txBox="1"/>
      </xdr:nvSpPr>
      <xdr:spPr>
        <a:xfrm>
          <a:off x="13087427" y="5252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158153</xdr:rowOff>
    </xdr:from>
    <xdr:ext cx="469744" cy="259045"/>
    <xdr:sp macro="" textlink="">
      <xdr:nvSpPr>
        <xdr:cNvPr id="169" name="n_3mainValue債務償還比率">
          <a:extLst>
            <a:ext uri="{FF2B5EF4-FFF2-40B4-BE49-F238E27FC236}">
              <a16:creationId xmlns:a16="http://schemas.microsoft.com/office/drawing/2014/main" id="{00000000-0008-0000-0D00-0000A9000000}"/>
            </a:ext>
          </a:extLst>
        </xdr:cNvPr>
        <xdr:cNvSpPr txBox="1"/>
      </xdr:nvSpPr>
      <xdr:spPr>
        <a:xfrm>
          <a:off x="12325427" y="5387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93094</xdr:rowOff>
    </xdr:from>
    <xdr:ext cx="469744" cy="259045"/>
    <xdr:sp macro="" textlink="">
      <xdr:nvSpPr>
        <xdr:cNvPr id="170" name="n_4mainValue債務償還比率">
          <a:extLst>
            <a:ext uri="{FF2B5EF4-FFF2-40B4-BE49-F238E27FC236}">
              <a16:creationId xmlns:a16="http://schemas.microsoft.com/office/drawing/2014/main" id="{00000000-0008-0000-0D00-0000AA000000}"/>
            </a:ext>
          </a:extLst>
        </xdr:cNvPr>
        <xdr:cNvSpPr txBox="1"/>
      </xdr:nvSpPr>
      <xdr:spPr>
        <a:xfrm>
          <a:off x="11563427" y="5493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00000000-0008-0000-0D00-0000AB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00000000-0008-0000-0D00-0000AC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00000000-0008-0000-0D00-0000AD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00000000-0008-0000-0D00-0000AE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00000000-0008-0000-0D00-0000AF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00000000-0008-0000-0D00-0000B0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75,889
73,972
8.15
37,639,719
36,955,043
668,842
17,104,542
11,844,275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E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flipV="1">
          <a:off x="4634865" y="577977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E00-00003A000000}"/>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E00-00003C000000}"/>
            </a:ext>
          </a:extLst>
        </xdr:cNvPr>
        <xdr:cNvSpPr txBox="1"/>
      </xdr:nvSpPr>
      <xdr:spPr>
        <a:xfrm>
          <a:off x="4673600" y="555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00000000-0008-0000-0E00-00003D000000}"/>
            </a:ext>
          </a:extLst>
        </xdr:cNvPr>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47642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E00-00003E000000}"/>
            </a:ext>
          </a:extLst>
        </xdr:cNvPr>
        <xdr:cNvSpPr txBox="1"/>
      </xdr:nvSpPr>
      <xdr:spPr>
        <a:xfrm>
          <a:off x="4673600" y="65627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4584700" y="658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3746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2857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1968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31115</xdr:rowOff>
    </xdr:from>
    <xdr:to>
      <xdr:col>24</xdr:col>
      <xdr:colOff>114300</xdr:colOff>
      <xdr:row>38</xdr:row>
      <xdr:rowOff>132715</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4584700" y="654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53992</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E00-00004A000000}"/>
            </a:ext>
          </a:extLst>
        </xdr:cNvPr>
        <xdr:cNvSpPr txBox="1"/>
      </xdr:nvSpPr>
      <xdr:spPr>
        <a:xfrm>
          <a:off x="4673600" y="639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635</xdr:rowOff>
    </xdr:from>
    <xdr:to>
      <xdr:col>20</xdr:col>
      <xdr:colOff>38100</xdr:colOff>
      <xdr:row>38</xdr:row>
      <xdr:rowOff>102235</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3746500" y="651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51435</xdr:rowOff>
    </xdr:from>
    <xdr:to>
      <xdr:col>24</xdr:col>
      <xdr:colOff>63500</xdr:colOff>
      <xdr:row>38</xdr:row>
      <xdr:rowOff>81915</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3797300" y="656653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139700</xdr:rowOff>
    </xdr:from>
    <xdr:to>
      <xdr:col>15</xdr:col>
      <xdr:colOff>101600</xdr:colOff>
      <xdr:row>38</xdr:row>
      <xdr:rowOff>69850</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2857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19050</xdr:rowOff>
    </xdr:from>
    <xdr:to>
      <xdr:col>19</xdr:col>
      <xdr:colOff>177800</xdr:colOff>
      <xdr:row>38</xdr:row>
      <xdr:rowOff>51435</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908300" y="653415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143510</xdr:rowOff>
    </xdr:from>
    <xdr:to>
      <xdr:col>10</xdr:col>
      <xdr:colOff>165100</xdr:colOff>
      <xdr:row>38</xdr:row>
      <xdr:rowOff>73660</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9685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19050</xdr:rowOff>
    </xdr:from>
    <xdr:to>
      <xdr:col>15</xdr:col>
      <xdr:colOff>50800</xdr:colOff>
      <xdr:row>38</xdr:row>
      <xdr:rowOff>22860</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flipV="1">
          <a:off x="2019300" y="65341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139700</xdr:rowOff>
    </xdr:from>
    <xdr:to>
      <xdr:col>6</xdr:col>
      <xdr:colOff>38100</xdr:colOff>
      <xdr:row>38</xdr:row>
      <xdr:rowOff>69850</xdr:rowOff>
    </xdr:to>
    <xdr:sp macro="" textlink="">
      <xdr:nvSpPr>
        <xdr:cNvPr id="81" name="楕円 80">
          <a:extLst>
            <a:ext uri="{FF2B5EF4-FFF2-40B4-BE49-F238E27FC236}">
              <a16:creationId xmlns:a16="http://schemas.microsoft.com/office/drawing/2014/main" id="{00000000-0008-0000-0E00-000051000000}"/>
            </a:ext>
          </a:extLst>
        </xdr:cNvPr>
        <xdr:cNvSpPr/>
      </xdr:nvSpPr>
      <xdr:spPr>
        <a:xfrm>
          <a:off x="1079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19050</xdr:rowOff>
    </xdr:from>
    <xdr:to>
      <xdr:col>10</xdr:col>
      <xdr:colOff>114300</xdr:colOff>
      <xdr:row>38</xdr:row>
      <xdr:rowOff>22860</xdr:rowOff>
    </xdr:to>
    <xdr:cxnSp macro="">
      <xdr:nvCxnSpPr>
        <xdr:cNvPr id="82" name="直線コネクタ 81">
          <a:extLst>
            <a:ext uri="{FF2B5EF4-FFF2-40B4-BE49-F238E27FC236}">
              <a16:creationId xmlns:a16="http://schemas.microsoft.com/office/drawing/2014/main" id="{00000000-0008-0000-0E00-000052000000}"/>
            </a:ext>
          </a:extLst>
        </xdr:cNvPr>
        <xdr:cNvCxnSpPr/>
      </xdr:nvCxnSpPr>
      <xdr:spPr>
        <a:xfrm>
          <a:off x="1130300" y="65341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140987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E00-000053000000}"/>
            </a:ext>
          </a:extLst>
        </xdr:cNvPr>
        <xdr:cNvSpPr txBox="1"/>
      </xdr:nvSpPr>
      <xdr:spPr>
        <a:xfrm>
          <a:off x="35820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E00-000054000000}"/>
            </a:ext>
          </a:extLst>
        </xdr:cNvPr>
        <xdr:cNvSpPr txBox="1"/>
      </xdr:nvSpPr>
      <xdr:spPr>
        <a:xfrm>
          <a:off x="2705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87647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E00-000055000000}"/>
            </a:ext>
          </a:extLst>
        </xdr:cNvPr>
        <xdr:cNvSpPr txBox="1"/>
      </xdr:nvSpPr>
      <xdr:spPr>
        <a:xfrm>
          <a:off x="18167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E00-000056000000}"/>
            </a:ext>
          </a:extLst>
        </xdr:cNvPr>
        <xdr:cNvSpPr txBox="1"/>
      </xdr:nvSpPr>
      <xdr:spPr>
        <a:xfrm>
          <a:off x="927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118762</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E00-000057000000}"/>
            </a:ext>
          </a:extLst>
        </xdr:cNvPr>
        <xdr:cNvSpPr txBox="1"/>
      </xdr:nvSpPr>
      <xdr:spPr>
        <a:xfrm>
          <a:off x="3582044" y="629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86377</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E00-000058000000}"/>
            </a:ext>
          </a:extLst>
        </xdr:cNvPr>
        <xdr:cNvSpPr txBox="1"/>
      </xdr:nvSpPr>
      <xdr:spPr>
        <a:xfrm>
          <a:off x="27057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90187</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E00-000059000000}"/>
            </a:ext>
          </a:extLst>
        </xdr:cNvPr>
        <xdr:cNvSpPr txBox="1"/>
      </xdr:nvSpPr>
      <xdr:spPr>
        <a:xfrm>
          <a:off x="1816744" y="626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60977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E00-00005A000000}"/>
            </a:ext>
          </a:extLst>
        </xdr:cNvPr>
        <xdr:cNvSpPr txBox="1"/>
      </xdr:nvSpPr>
      <xdr:spPr>
        <a:xfrm>
          <a:off x="9277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E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E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10476865" y="5880392"/>
          <a:ext cx="0" cy="1303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10515600" y="7188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7184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10515600" y="565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5880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10515600" y="6753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10426700" y="690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588500" y="69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699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810500" y="69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921500" y="692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89370</xdr:rowOff>
    </xdr:from>
    <xdr:to>
      <xdr:col>55</xdr:col>
      <xdr:colOff>50800</xdr:colOff>
      <xdr:row>42</xdr:row>
      <xdr:rowOff>19520</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10426700" y="71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4297</xdr:rowOff>
    </xdr:from>
    <xdr:ext cx="469744"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10515600" y="703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89598</xdr:rowOff>
    </xdr:from>
    <xdr:to>
      <xdr:col>50</xdr:col>
      <xdr:colOff>165100</xdr:colOff>
      <xdr:row>42</xdr:row>
      <xdr:rowOff>19748</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9588500" y="711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140170</xdr:rowOff>
    </xdr:from>
    <xdr:to>
      <xdr:col>55</xdr:col>
      <xdr:colOff>0</xdr:colOff>
      <xdr:row>41</xdr:row>
      <xdr:rowOff>140398</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9639300" y="7169620"/>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89636</xdr:rowOff>
    </xdr:from>
    <xdr:to>
      <xdr:col>46</xdr:col>
      <xdr:colOff>38100</xdr:colOff>
      <xdr:row>42</xdr:row>
      <xdr:rowOff>19786</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8699500" y="711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140398</xdr:rowOff>
    </xdr:from>
    <xdr:to>
      <xdr:col>50</xdr:col>
      <xdr:colOff>114300</xdr:colOff>
      <xdr:row>41</xdr:row>
      <xdr:rowOff>140436</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8750300" y="7169848"/>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89332</xdr:rowOff>
    </xdr:from>
    <xdr:to>
      <xdr:col>41</xdr:col>
      <xdr:colOff>101600</xdr:colOff>
      <xdr:row>42</xdr:row>
      <xdr:rowOff>19482</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810500" y="711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140132</xdr:rowOff>
    </xdr:from>
    <xdr:to>
      <xdr:col>45</xdr:col>
      <xdr:colOff>177800</xdr:colOff>
      <xdr:row>41</xdr:row>
      <xdr:rowOff>140436</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a:off x="7861300" y="7169582"/>
          <a:ext cx="8890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89179</xdr:rowOff>
    </xdr:from>
    <xdr:to>
      <xdr:col>36</xdr:col>
      <xdr:colOff>165100</xdr:colOff>
      <xdr:row>42</xdr:row>
      <xdr:rowOff>19329</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921500" y="711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139979</xdr:rowOff>
    </xdr:from>
    <xdr:to>
      <xdr:col>41</xdr:col>
      <xdr:colOff>50800</xdr:colOff>
      <xdr:row>41</xdr:row>
      <xdr:rowOff>140132</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a:off x="6972300" y="7169429"/>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9391727" y="668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85154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7626427" y="670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737427" y="669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10875</xdr:rowOff>
    </xdr:from>
    <xdr:ext cx="469744"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9391727" y="7211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10913</xdr:rowOff>
    </xdr:from>
    <xdr:ext cx="469744"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8515427" y="721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10609</xdr:rowOff>
    </xdr:from>
    <xdr:ext cx="469744"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7626427" y="7211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10456</xdr:rowOff>
    </xdr:from>
    <xdr:ext cx="469744"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737427" y="721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6" name="正方形/長方形 155">
          <a:extLst>
            <a:ext uri="{FF2B5EF4-FFF2-40B4-BE49-F238E27FC236}">
              <a16:creationId xmlns:a16="http://schemas.microsoft.com/office/drawing/2014/main" id="{00000000-0008-0000-0E00-00009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7" name="正方形/長方形 156">
          <a:extLst>
            <a:ext uri="{FF2B5EF4-FFF2-40B4-BE49-F238E27FC236}">
              <a16:creationId xmlns:a16="http://schemas.microsoft.com/office/drawing/2014/main" id="{00000000-0008-0000-0E00-00009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8" name="正方形/長方形 157">
          <a:extLst>
            <a:ext uri="{FF2B5EF4-FFF2-40B4-BE49-F238E27FC236}">
              <a16:creationId xmlns:a16="http://schemas.microsoft.com/office/drawing/2014/main" id="{00000000-0008-0000-0E00-00009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9" name="正方形/長方形 158">
          <a:extLst>
            <a:ext uri="{FF2B5EF4-FFF2-40B4-BE49-F238E27FC236}">
              <a16:creationId xmlns:a16="http://schemas.microsoft.com/office/drawing/2014/main" id="{00000000-0008-0000-0E00-00009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0" name="正方形/長方形 159">
          <a:extLst>
            <a:ext uri="{FF2B5EF4-FFF2-40B4-BE49-F238E27FC236}">
              <a16:creationId xmlns:a16="http://schemas.microsoft.com/office/drawing/2014/main" id="{00000000-0008-0000-0E00-0000A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1" name="正方形/長方形 160">
          <a:extLst>
            <a:ext uri="{FF2B5EF4-FFF2-40B4-BE49-F238E27FC236}">
              <a16:creationId xmlns:a16="http://schemas.microsoft.com/office/drawing/2014/main" id="{00000000-0008-0000-0E00-0000A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2" name="正方形/長方形 161">
          <a:extLst>
            <a:ext uri="{FF2B5EF4-FFF2-40B4-BE49-F238E27FC236}">
              <a16:creationId xmlns:a16="http://schemas.microsoft.com/office/drawing/2014/main" id="{00000000-0008-0000-0E00-0000A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3" name="正方形/長方形 162">
          <a:extLst>
            <a:ext uri="{FF2B5EF4-FFF2-40B4-BE49-F238E27FC236}">
              <a16:creationId xmlns:a16="http://schemas.microsoft.com/office/drawing/2014/main" id="{00000000-0008-0000-0E00-0000A3000000}"/>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4" name="正方形/長方形 163">
          <a:extLst>
            <a:ext uri="{FF2B5EF4-FFF2-40B4-BE49-F238E27FC236}">
              <a16:creationId xmlns:a16="http://schemas.microsoft.com/office/drawing/2014/main" id="{00000000-0008-0000-0E00-0000A4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5" name="正方形/長方形 164">
          <a:extLst>
            <a:ext uri="{FF2B5EF4-FFF2-40B4-BE49-F238E27FC236}">
              <a16:creationId xmlns:a16="http://schemas.microsoft.com/office/drawing/2014/main" id="{00000000-0008-0000-0E00-0000A5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6" name="正方形/長方形 165">
          <a:extLst>
            <a:ext uri="{FF2B5EF4-FFF2-40B4-BE49-F238E27FC236}">
              <a16:creationId xmlns:a16="http://schemas.microsoft.com/office/drawing/2014/main" id="{00000000-0008-0000-0E00-0000A6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7" name="正方形/長方形 166">
          <a:extLst>
            <a:ext uri="{FF2B5EF4-FFF2-40B4-BE49-F238E27FC236}">
              <a16:creationId xmlns:a16="http://schemas.microsoft.com/office/drawing/2014/main" id="{00000000-0008-0000-0E00-0000A7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8" name="正方形/長方形 167">
          <a:extLst>
            <a:ext uri="{FF2B5EF4-FFF2-40B4-BE49-F238E27FC236}">
              <a16:creationId xmlns:a16="http://schemas.microsoft.com/office/drawing/2014/main" id="{00000000-0008-0000-0E00-0000A8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9" name="正方形/長方形 168">
          <a:extLst>
            <a:ext uri="{FF2B5EF4-FFF2-40B4-BE49-F238E27FC236}">
              <a16:creationId xmlns:a16="http://schemas.microsoft.com/office/drawing/2014/main" id="{00000000-0008-0000-0E00-0000A9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0" name="正方形/長方形 169">
          <a:extLst>
            <a:ext uri="{FF2B5EF4-FFF2-40B4-BE49-F238E27FC236}">
              <a16:creationId xmlns:a16="http://schemas.microsoft.com/office/drawing/2014/main" id="{00000000-0008-0000-0E00-0000AA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1" name="正方形/長方形 170">
          <a:extLst>
            <a:ext uri="{FF2B5EF4-FFF2-40B4-BE49-F238E27FC236}">
              <a16:creationId xmlns:a16="http://schemas.microsoft.com/office/drawing/2014/main" id="{00000000-0008-0000-0E00-0000AB00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72" name="正方形/長方形 171">
          <a:extLst>
            <a:ext uri="{FF2B5EF4-FFF2-40B4-BE49-F238E27FC236}">
              <a16:creationId xmlns:a16="http://schemas.microsoft.com/office/drawing/2014/main" id="{00000000-0008-0000-0E00-0000AC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73" name="正方形/長方形 172">
          <a:extLst>
            <a:ext uri="{FF2B5EF4-FFF2-40B4-BE49-F238E27FC236}">
              <a16:creationId xmlns:a16="http://schemas.microsoft.com/office/drawing/2014/main" id="{00000000-0008-0000-0E00-0000AD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74" name="正方形/長方形 173">
          <a:extLst>
            <a:ext uri="{FF2B5EF4-FFF2-40B4-BE49-F238E27FC236}">
              <a16:creationId xmlns:a16="http://schemas.microsoft.com/office/drawing/2014/main" id="{00000000-0008-0000-0E00-0000AE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75" name="正方形/長方形 174">
          <a:extLst>
            <a:ext uri="{FF2B5EF4-FFF2-40B4-BE49-F238E27FC236}">
              <a16:creationId xmlns:a16="http://schemas.microsoft.com/office/drawing/2014/main" id="{00000000-0008-0000-0E00-0000AF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76" name="正方形/長方形 175">
          <a:extLst>
            <a:ext uri="{FF2B5EF4-FFF2-40B4-BE49-F238E27FC236}">
              <a16:creationId xmlns:a16="http://schemas.microsoft.com/office/drawing/2014/main" id="{00000000-0008-0000-0E00-0000B0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77" name="正方形/長方形 176">
          <a:extLst>
            <a:ext uri="{FF2B5EF4-FFF2-40B4-BE49-F238E27FC236}">
              <a16:creationId xmlns:a16="http://schemas.microsoft.com/office/drawing/2014/main" id="{00000000-0008-0000-0E00-0000B1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78" name="正方形/長方形 177">
          <a:extLst>
            <a:ext uri="{FF2B5EF4-FFF2-40B4-BE49-F238E27FC236}">
              <a16:creationId xmlns:a16="http://schemas.microsoft.com/office/drawing/2014/main" id="{00000000-0008-0000-0E00-0000B2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79" name="正方形/長方形 178">
          <a:extLst>
            <a:ext uri="{FF2B5EF4-FFF2-40B4-BE49-F238E27FC236}">
              <a16:creationId xmlns:a16="http://schemas.microsoft.com/office/drawing/2014/main" id="{00000000-0008-0000-0E00-0000B300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80" name="正方形/長方形 179">
          <a:extLst>
            <a:ext uri="{FF2B5EF4-FFF2-40B4-BE49-F238E27FC236}">
              <a16:creationId xmlns:a16="http://schemas.microsoft.com/office/drawing/2014/main" id="{00000000-0008-0000-0E00-0000B400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81" name="正方形/長方形 180">
          <a:extLst>
            <a:ext uri="{FF2B5EF4-FFF2-40B4-BE49-F238E27FC236}">
              <a16:creationId xmlns:a16="http://schemas.microsoft.com/office/drawing/2014/main" id="{00000000-0008-0000-0E00-0000B500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82" name="正方形/長方形 181">
          <a:extLst>
            <a:ext uri="{FF2B5EF4-FFF2-40B4-BE49-F238E27FC236}">
              <a16:creationId xmlns:a16="http://schemas.microsoft.com/office/drawing/2014/main" id="{00000000-0008-0000-0E00-0000B600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83" name="正方形/長方形 182">
          <a:extLst>
            <a:ext uri="{FF2B5EF4-FFF2-40B4-BE49-F238E27FC236}">
              <a16:creationId xmlns:a16="http://schemas.microsoft.com/office/drawing/2014/main" id="{00000000-0008-0000-0E00-0000B700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84" name="正方形/長方形 183">
          <a:extLst>
            <a:ext uri="{FF2B5EF4-FFF2-40B4-BE49-F238E27FC236}">
              <a16:creationId xmlns:a16="http://schemas.microsoft.com/office/drawing/2014/main" id="{00000000-0008-0000-0E00-0000B800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85" name="正方形/長方形 184">
          <a:extLst>
            <a:ext uri="{FF2B5EF4-FFF2-40B4-BE49-F238E27FC236}">
              <a16:creationId xmlns:a16="http://schemas.microsoft.com/office/drawing/2014/main" id="{00000000-0008-0000-0E00-0000B900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86" name="正方形/長方形 185">
          <a:extLst>
            <a:ext uri="{FF2B5EF4-FFF2-40B4-BE49-F238E27FC236}">
              <a16:creationId xmlns:a16="http://schemas.microsoft.com/office/drawing/2014/main" id="{00000000-0008-0000-0E00-0000BA00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87" name="正方形/長方形 186">
          <a:extLst>
            <a:ext uri="{FF2B5EF4-FFF2-40B4-BE49-F238E27FC236}">
              <a16:creationId xmlns:a16="http://schemas.microsoft.com/office/drawing/2014/main" id="{00000000-0008-0000-0E00-0000BB00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88" name="正方形/長方形 187">
          <a:extLst>
            <a:ext uri="{FF2B5EF4-FFF2-40B4-BE49-F238E27FC236}">
              <a16:creationId xmlns:a16="http://schemas.microsoft.com/office/drawing/2014/main" id="{00000000-0008-0000-0E00-0000BC00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89" name="正方形/長方形 188">
          <a:extLst>
            <a:ext uri="{FF2B5EF4-FFF2-40B4-BE49-F238E27FC236}">
              <a16:creationId xmlns:a16="http://schemas.microsoft.com/office/drawing/2014/main" id="{00000000-0008-0000-0E00-0000BD00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90" name="正方形/長方形 189">
          <a:extLst>
            <a:ext uri="{FF2B5EF4-FFF2-40B4-BE49-F238E27FC236}">
              <a16:creationId xmlns:a16="http://schemas.microsoft.com/office/drawing/2014/main" id="{00000000-0008-0000-0E00-0000BE00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91" name="正方形/長方形 190">
          <a:extLst>
            <a:ext uri="{FF2B5EF4-FFF2-40B4-BE49-F238E27FC236}">
              <a16:creationId xmlns:a16="http://schemas.microsoft.com/office/drawing/2014/main" id="{00000000-0008-0000-0E00-0000BF00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92" name="正方形/長方形 191">
          <a:extLst>
            <a:ext uri="{FF2B5EF4-FFF2-40B4-BE49-F238E27FC236}">
              <a16:creationId xmlns:a16="http://schemas.microsoft.com/office/drawing/2014/main" id="{00000000-0008-0000-0E00-0000C000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93" name="正方形/長方形 192">
          <a:extLst>
            <a:ext uri="{FF2B5EF4-FFF2-40B4-BE49-F238E27FC236}">
              <a16:creationId xmlns:a16="http://schemas.microsoft.com/office/drawing/2014/main" id="{00000000-0008-0000-0E00-0000C100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94" name="正方形/長方形 193">
          <a:extLst>
            <a:ext uri="{FF2B5EF4-FFF2-40B4-BE49-F238E27FC236}">
              <a16:creationId xmlns:a16="http://schemas.microsoft.com/office/drawing/2014/main" id="{00000000-0008-0000-0E00-0000C200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95" name="正方形/長方形 194">
          <a:extLst>
            <a:ext uri="{FF2B5EF4-FFF2-40B4-BE49-F238E27FC236}">
              <a16:creationId xmlns:a16="http://schemas.microsoft.com/office/drawing/2014/main" id="{00000000-0008-0000-0E00-0000C300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96" name="正方形/長方形 195">
          <a:extLst>
            <a:ext uri="{FF2B5EF4-FFF2-40B4-BE49-F238E27FC236}">
              <a16:creationId xmlns:a16="http://schemas.microsoft.com/office/drawing/2014/main" id="{00000000-0008-0000-0E00-0000C400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97" name="正方形/長方形 196">
          <a:extLst>
            <a:ext uri="{FF2B5EF4-FFF2-40B4-BE49-F238E27FC236}">
              <a16:creationId xmlns:a16="http://schemas.microsoft.com/office/drawing/2014/main" id="{00000000-0008-0000-0E00-0000C500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98" name="正方形/長方形 197">
          <a:extLst>
            <a:ext uri="{FF2B5EF4-FFF2-40B4-BE49-F238E27FC236}">
              <a16:creationId xmlns:a16="http://schemas.microsoft.com/office/drawing/2014/main" id="{00000000-0008-0000-0E00-0000C600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99" name="正方形/長方形 198">
          <a:extLst>
            <a:ext uri="{FF2B5EF4-FFF2-40B4-BE49-F238E27FC236}">
              <a16:creationId xmlns:a16="http://schemas.microsoft.com/office/drawing/2014/main" id="{00000000-0008-0000-0E00-0000C700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00" name="正方形/長方形 199">
          <a:extLst>
            <a:ext uri="{FF2B5EF4-FFF2-40B4-BE49-F238E27FC236}">
              <a16:creationId xmlns:a16="http://schemas.microsoft.com/office/drawing/2014/main" id="{00000000-0008-0000-0E00-0000C800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01" name="正方形/長方形 200">
          <a:extLst>
            <a:ext uri="{FF2B5EF4-FFF2-40B4-BE49-F238E27FC236}">
              <a16:creationId xmlns:a16="http://schemas.microsoft.com/office/drawing/2014/main" id="{00000000-0008-0000-0E00-0000C900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02" name="正方形/長方形 201">
          <a:extLst>
            <a:ext uri="{FF2B5EF4-FFF2-40B4-BE49-F238E27FC236}">
              <a16:creationId xmlns:a16="http://schemas.microsoft.com/office/drawing/2014/main" id="{00000000-0008-0000-0E00-0000CA00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03" name="正方形/長方形 202">
          <a:extLst>
            <a:ext uri="{FF2B5EF4-FFF2-40B4-BE49-F238E27FC236}">
              <a16:creationId xmlns:a16="http://schemas.microsoft.com/office/drawing/2014/main" id="{00000000-0008-0000-0E00-0000CB00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04" name="テキスト ボックス 203">
          <a:extLst>
            <a:ext uri="{FF2B5EF4-FFF2-40B4-BE49-F238E27FC236}">
              <a16:creationId xmlns:a16="http://schemas.microsoft.com/office/drawing/2014/main" id="{00000000-0008-0000-0E00-0000CC00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05" name="直線コネクタ 204">
          <a:extLst>
            <a:ext uri="{FF2B5EF4-FFF2-40B4-BE49-F238E27FC236}">
              <a16:creationId xmlns:a16="http://schemas.microsoft.com/office/drawing/2014/main" id="{00000000-0008-0000-0E00-0000CD00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06" name="テキスト ボックス 205">
          <a:extLst>
            <a:ext uri="{FF2B5EF4-FFF2-40B4-BE49-F238E27FC236}">
              <a16:creationId xmlns:a16="http://schemas.microsoft.com/office/drawing/2014/main" id="{00000000-0008-0000-0E00-0000CE00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07" name="直線コネクタ 206">
          <a:extLst>
            <a:ext uri="{FF2B5EF4-FFF2-40B4-BE49-F238E27FC236}">
              <a16:creationId xmlns:a16="http://schemas.microsoft.com/office/drawing/2014/main" id="{00000000-0008-0000-0E00-0000CF00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208" name="テキスト ボックス 207">
          <a:extLst>
            <a:ext uri="{FF2B5EF4-FFF2-40B4-BE49-F238E27FC236}">
              <a16:creationId xmlns:a16="http://schemas.microsoft.com/office/drawing/2014/main" id="{00000000-0008-0000-0E00-0000D000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09" name="直線コネクタ 208">
          <a:extLst>
            <a:ext uri="{FF2B5EF4-FFF2-40B4-BE49-F238E27FC236}">
              <a16:creationId xmlns:a16="http://schemas.microsoft.com/office/drawing/2014/main" id="{00000000-0008-0000-0E00-0000D100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10" name="テキスト ボックス 209">
          <a:extLst>
            <a:ext uri="{FF2B5EF4-FFF2-40B4-BE49-F238E27FC236}">
              <a16:creationId xmlns:a16="http://schemas.microsoft.com/office/drawing/2014/main" id="{00000000-0008-0000-0E00-0000D200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11" name="直線コネクタ 210">
          <a:extLst>
            <a:ext uri="{FF2B5EF4-FFF2-40B4-BE49-F238E27FC236}">
              <a16:creationId xmlns:a16="http://schemas.microsoft.com/office/drawing/2014/main" id="{00000000-0008-0000-0E00-0000D300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12" name="テキスト ボックス 211">
          <a:extLst>
            <a:ext uri="{FF2B5EF4-FFF2-40B4-BE49-F238E27FC236}">
              <a16:creationId xmlns:a16="http://schemas.microsoft.com/office/drawing/2014/main" id="{00000000-0008-0000-0E00-0000D400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15" name="直線コネクタ 214">
          <a:extLst>
            <a:ext uri="{FF2B5EF4-FFF2-40B4-BE49-F238E27FC236}">
              <a16:creationId xmlns:a16="http://schemas.microsoft.com/office/drawing/2014/main" id="{00000000-0008-0000-0E00-0000D700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216" name="テキスト ボックス 215">
          <a:extLst>
            <a:ext uri="{FF2B5EF4-FFF2-40B4-BE49-F238E27FC236}">
              <a16:creationId xmlns:a16="http://schemas.microsoft.com/office/drawing/2014/main" id="{00000000-0008-0000-0E00-0000D800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19" name="【認定こども園・幼稚園・保育所】&#10;有形固定資産減価償却率グラフ枠">
          <a:extLst>
            <a:ext uri="{FF2B5EF4-FFF2-40B4-BE49-F238E27FC236}">
              <a16:creationId xmlns:a16="http://schemas.microsoft.com/office/drawing/2014/main" id="{00000000-0008-0000-0E00-0000DB00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flipV="1">
          <a:off x="16318864" y="5796915"/>
          <a:ext cx="0" cy="141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221" name="【認定こども園・幼稚園・保育所】&#10;有形固定資産減価償却率最小値テキスト">
          <a:extLst>
            <a:ext uri="{FF2B5EF4-FFF2-40B4-BE49-F238E27FC236}">
              <a16:creationId xmlns:a16="http://schemas.microsoft.com/office/drawing/2014/main" id="{00000000-0008-0000-0E00-0000DD000000}"/>
            </a:ext>
          </a:extLst>
        </xdr:cNvPr>
        <xdr:cNvSpPr txBox="1"/>
      </xdr:nvSpPr>
      <xdr:spPr>
        <a:xfrm>
          <a:off x="1635760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16230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223" name="【認定こども園・幼稚園・保育所】&#10;有形固定資産減価償却率最大値テキスト">
          <a:extLst>
            <a:ext uri="{FF2B5EF4-FFF2-40B4-BE49-F238E27FC236}">
              <a16:creationId xmlns:a16="http://schemas.microsoft.com/office/drawing/2014/main" id="{00000000-0008-0000-0E00-0000DF000000}"/>
            </a:ext>
          </a:extLst>
        </xdr:cNvPr>
        <xdr:cNvSpPr txBox="1"/>
      </xdr:nvSpPr>
      <xdr:spPr>
        <a:xfrm>
          <a:off x="16357600" y="557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a:off x="16230600" y="579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225" name="【認定こども園・幼稚園・保育所】&#10;有形固定資産減価償却率平均値テキスト">
          <a:extLst>
            <a:ext uri="{FF2B5EF4-FFF2-40B4-BE49-F238E27FC236}">
              <a16:creationId xmlns:a16="http://schemas.microsoft.com/office/drawing/2014/main" id="{00000000-0008-0000-0E00-0000E1000000}"/>
            </a:ext>
          </a:extLst>
        </xdr:cNvPr>
        <xdr:cNvSpPr txBox="1"/>
      </xdr:nvSpPr>
      <xdr:spPr>
        <a:xfrm>
          <a:off x="16357600" y="626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226" name="フローチャート: 判断 225">
          <a:extLst>
            <a:ext uri="{FF2B5EF4-FFF2-40B4-BE49-F238E27FC236}">
              <a16:creationId xmlns:a16="http://schemas.microsoft.com/office/drawing/2014/main" id="{00000000-0008-0000-0E00-0000E2000000}"/>
            </a:ext>
          </a:extLst>
        </xdr:cNvPr>
        <xdr:cNvSpPr/>
      </xdr:nvSpPr>
      <xdr:spPr>
        <a:xfrm>
          <a:off x="162687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227" name="フローチャート: 判断 226">
          <a:extLst>
            <a:ext uri="{FF2B5EF4-FFF2-40B4-BE49-F238E27FC236}">
              <a16:creationId xmlns:a16="http://schemas.microsoft.com/office/drawing/2014/main" id="{00000000-0008-0000-0E00-0000E3000000}"/>
            </a:ext>
          </a:extLst>
        </xdr:cNvPr>
        <xdr:cNvSpPr/>
      </xdr:nvSpPr>
      <xdr:spPr>
        <a:xfrm>
          <a:off x="15430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228" name="フローチャート: 判断 227">
          <a:extLst>
            <a:ext uri="{FF2B5EF4-FFF2-40B4-BE49-F238E27FC236}">
              <a16:creationId xmlns:a16="http://schemas.microsoft.com/office/drawing/2014/main" id="{00000000-0008-0000-0E00-0000E4000000}"/>
            </a:ext>
          </a:extLst>
        </xdr:cNvPr>
        <xdr:cNvSpPr/>
      </xdr:nvSpPr>
      <xdr:spPr>
        <a:xfrm>
          <a:off x="14541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229" name="フローチャート: 判断 228">
          <a:extLst>
            <a:ext uri="{FF2B5EF4-FFF2-40B4-BE49-F238E27FC236}">
              <a16:creationId xmlns:a16="http://schemas.microsoft.com/office/drawing/2014/main" id="{00000000-0008-0000-0E00-0000E5000000}"/>
            </a:ext>
          </a:extLst>
        </xdr:cNvPr>
        <xdr:cNvSpPr/>
      </xdr:nvSpPr>
      <xdr:spPr>
        <a:xfrm>
          <a:off x="13652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230" name="フローチャート: 判断 229">
          <a:extLst>
            <a:ext uri="{FF2B5EF4-FFF2-40B4-BE49-F238E27FC236}">
              <a16:creationId xmlns:a16="http://schemas.microsoft.com/office/drawing/2014/main" id="{00000000-0008-0000-0E00-0000E6000000}"/>
            </a:ext>
          </a:extLst>
        </xdr:cNvPr>
        <xdr:cNvSpPr/>
      </xdr:nvSpPr>
      <xdr:spPr>
        <a:xfrm>
          <a:off x="12763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31" name="テキスト ボックス 230">
          <a:extLst>
            <a:ext uri="{FF2B5EF4-FFF2-40B4-BE49-F238E27FC236}">
              <a16:creationId xmlns:a16="http://schemas.microsoft.com/office/drawing/2014/main" id="{00000000-0008-0000-0E00-0000E700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32" name="テキスト ボックス 231">
          <a:extLst>
            <a:ext uri="{FF2B5EF4-FFF2-40B4-BE49-F238E27FC236}">
              <a16:creationId xmlns:a16="http://schemas.microsoft.com/office/drawing/2014/main" id="{00000000-0008-0000-0E00-0000E800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33" name="テキスト ボックス 232">
          <a:extLst>
            <a:ext uri="{FF2B5EF4-FFF2-40B4-BE49-F238E27FC236}">
              <a16:creationId xmlns:a16="http://schemas.microsoft.com/office/drawing/2014/main" id="{00000000-0008-0000-0E00-0000E900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34" name="テキスト ボックス 233">
          <a:extLst>
            <a:ext uri="{FF2B5EF4-FFF2-40B4-BE49-F238E27FC236}">
              <a16:creationId xmlns:a16="http://schemas.microsoft.com/office/drawing/2014/main" id="{00000000-0008-0000-0E00-0000EA00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35" name="テキスト ボックス 234">
          <a:extLst>
            <a:ext uri="{FF2B5EF4-FFF2-40B4-BE49-F238E27FC236}">
              <a16:creationId xmlns:a16="http://schemas.microsoft.com/office/drawing/2014/main" id="{00000000-0008-0000-0E00-0000EB00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95885</xdr:rowOff>
    </xdr:from>
    <xdr:to>
      <xdr:col>85</xdr:col>
      <xdr:colOff>177800</xdr:colOff>
      <xdr:row>41</xdr:row>
      <xdr:rowOff>26035</xdr:rowOff>
    </xdr:to>
    <xdr:sp macro="" textlink="">
      <xdr:nvSpPr>
        <xdr:cNvPr id="236" name="楕円 235">
          <a:extLst>
            <a:ext uri="{FF2B5EF4-FFF2-40B4-BE49-F238E27FC236}">
              <a16:creationId xmlns:a16="http://schemas.microsoft.com/office/drawing/2014/main" id="{00000000-0008-0000-0E00-0000EC000000}"/>
            </a:ext>
          </a:extLst>
        </xdr:cNvPr>
        <xdr:cNvSpPr/>
      </xdr:nvSpPr>
      <xdr:spPr>
        <a:xfrm>
          <a:off x="16268700" y="695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74312</xdr:rowOff>
    </xdr:from>
    <xdr:ext cx="405111" cy="259045"/>
    <xdr:sp macro="" textlink="">
      <xdr:nvSpPr>
        <xdr:cNvPr id="237" name="【認定こども園・幼稚園・保育所】&#10;有形固定資産減価償却率該当値テキスト">
          <a:extLst>
            <a:ext uri="{FF2B5EF4-FFF2-40B4-BE49-F238E27FC236}">
              <a16:creationId xmlns:a16="http://schemas.microsoft.com/office/drawing/2014/main" id="{00000000-0008-0000-0E00-0000ED000000}"/>
            </a:ext>
          </a:extLst>
        </xdr:cNvPr>
        <xdr:cNvSpPr txBox="1"/>
      </xdr:nvSpPr>
      <xdr:spPr>
        <a:xfrm>
          <a:off x="16357600" y="693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17780</xdr:rowOff>
    </xdr:from>
    <xdr:to>
      <xdr:col>81</xdr:col>
      <xdr:colOff>101600</xdr:colOff>
      <xdr:row>41</xdr:row>
      <xdr:rowOff>119380</xdr:rowOff>
    </xdr:to>
    <xdr:sp macro="" textlink="">
      <xdr:nvSpPr>
        <xdr:cNvPr id="238" name="楕円 237">
          <a:extLst>
            <a:ext uri="{FF2B5EF4-FFF2-40B4-BE49-F238E27FC236}">
              <a16:creationId xmlns:a16="http://schemas.microsoft.com/office/drawing/2014/main" id="{00000000-0008-0000-0E00-0000EE000000}"/>
            </a:ext>
          </a:extLst>
        </xdr:cNvPr>
        <xdr:cNvSpPr/>
      </xdr:nvSpPr>
      <xdr:spPr>
        <a:xfrm>
          <a:off x="15430500" y="704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146685</xdr:rowOff>
    </xdr:from>
    <xdr:to>
      <xdr:col>85</xdr:col>
      <xdr:colOff>127000</xdr:colOff>
      <xdr:row>41</xdr:row>
      <xdr:rowOff>68580</xdr:rowOff>
    </xdr:to>
    <xdr:cxnSp macro="">
      <xdr:nvCxnSpPr>
        <xdr:cNvPr id="239" name="直線コネクタ 238">
          <a:extLst>
            <a:ext uri="{FF2B5EF4-FFF2-40B4-BE49-F238E27FC236}">
              <a16:creationId xmlns:a16="http://schemas.microsoft.com/office/drawing/2014/main" id="{00000000-0008-0000-0E00-0000EF000000}"/>
            </a:ext>
          </a:extLst>
        </xdr:cNvPr>
        <xdr:cNvCxnSpPr/>
      </xdr:nvCxnSpPr>
      <xdr:spPr>
        <a:xfrm flipV="1">
          <a:off x="15481300" y="7004685"/>
          <a:ext cx="8382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101600</xdr:rowOff>
    </xdr:from>
    <xdr:to>
      <xdr:col>76</xdr:col>
      <xdr:colOff>165100</xdr:colOff>
      <xdr:row>42</xdr:row>
      <xdr:rowOff>31750</xdr:rowOff>
    </xdr:to>
    <xdr:sp macro="" textlink="">
      <xdr:nvSpPr>
        <xdr:cNvPr id="240" name="楕円 239">
          <a:extLst>
            <a:ext uri="{FF2B5EF4-FFF2-40B4-BE49-F238E27FC236}">
              <a16:creationId xmlns:a16="http://schemas.microsoft.com/office/drawing/2014/main" id="{00000000-0008-0000-0E00-0000F0000000}"/>
            </a:ext>
          </a:extLst>
        </xdr:cNvPr>
        <xdr:cNvSpPr/>
      </xdr:nvSpPr>
      <xdr:spPr>
        <a:xfrm>
          <a:off x="14541500" y="713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68580</xdr:rowOff>
    </xdr:from>
    <xdr:to>
      <xdr:col>81</xdr:col>
      <xdr:colOff>50800</xdr:colOff>
      <xdr:row>41</xdr:row>
      <xdr:rowOff>152400</xdr:rowOff>
    </xdr:to>
    <xdr:cxnSp macro="">
      <xdr:nvCxnSpPr>
        <xdr:cNvPr id="241" name="直線コネクタ 240">
          <a:extLst>
            <a:ext uri="{FF2B5EF4-FFF2-40B4-BE49-F238E27FC236}">
              <a16:creationId xmlns:a16="http://schemas.microsoft.com/office/drawing/2014/main" id="{00000000-0008-0000-0E00-0000F1000000}"/>
            </a:ext>
          </a:extLst>
        </xdr:cNvPr>
        <xdr:cNvCxnSpPr/>
      </xdr:nvCxnSpPr>
      <xdr:spPr>
        <a:xfrm flipV="1">
          <a:off x="14592300" y="709803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71120</xdr:rowOff>
    </xdr:from>
    <xdr:to>
      <xdr:col>72</xdr:col>
      <xdr:colOff>38100</xdr:colOff>
      <xdr:row>41</xdr:row>
      <xdr:rowOff>1270</xdr:rowOff>
    </xdr:to>
    <xdr:sp macro="" textlink="">
      <xdr:nvSpPr>
        <xdr:cNvPr id="242" name="楕円 241">
          <a:extLst>
            <a:ext uri="{FF2B5EF4-FFF2-40B4-BE49-F238E27FC236}">
              <a16:creationId xmlns:a16="http://schemas.microsoft.com/office/drawing/2014/main" id="{00000000-0008-0000-0E00-0000F2000000}"/>
            </a:ext>
          </a:extLst>
        </xdr:cNvPr>
        <xdr:cNvSpPr/>
      </xdr:nvSpPr>
      <xdr:spPr>
        <a:xfrm>
          <a:off x="13652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121920</xdr:rowOff>
    </xdr:from>
    <xdr:to>
      <xdr:col>76</xdr:col>
      <xdr:colOff>114300</xdr:colOff>
      <xdr:row>41</xdr:row>
      <xdr:rowOff>152400</xdr:rowOff>
    </xdr:to>
    <xdr:cxnSp macro="">
      <xdr:nvCxnSpPr>
        <xdr:cNvPr id="243" name="直線コネクタ 242">
          <a:extLst>
            <a:ext uri="{FF2B5EF4-FFF2-40B4-BE49-F238E27FC236}">
              <a16:creationId xmlns:a16="http://schemas.microsoft.com/office/drawing/2014/main" id="{00000000-0008-0000-0E00-0000F3000000}"/>
            </a:ext>
          </a:extLst>
        </xdr:cNvPr>
        <xdr:cNvCxnSpPr/>
      </xdr:nvCxnSpPr>
      <xdr:spPr>
        <a:xfrm>
          <a:off x="13703300" y="6979920"/>
          <a:ext cx="8890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34925</xdr:rowOff>
    </xdr:from>
    <xdr:to>
      <xdr:col>67</xdr:col>
      <xdr:colOff>101600</xdr:colOff>
      <xdr:row>40</xdr:row>
      <xdr:rowOff>136525</xdr:rowOff>
    </xdr:to>
    <xdr:sp macro="" textlink="">
      <xdr:nvSpPr>
        <xdr:cNvPr id="244" name="楕円 243">
          <a:extLst>
            <a:ext uri="{FF2B5EF4-FFF2-40B4-BE49-F238E27FC236}">
              <a16:creationId xmlns:a16="http://schemas.microsoft.com/office/drawing/2014/main" id="{00000000-0008-0000-0E00-0000F4000000}"/>
            </a:ext>
          </a:extLst>
        </xdr:cNvPr>
        <xdr:cNvSpPr/>
      </xdr:nvSpPr>
      <xdr:spPr>
        <a:xfrm>
          <a:off x="12763500" y="689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85725</xdr:rowOff>
    </xdr:from>
    <xdr:to>
      <xdr:col>71</xdr:col>
      <xdr:colOff>177800</xdr:colOff>
      <xdr:row>40</xdr:row>
      <xdr:rowOff>121920</xdr:rowOff>
    </xdr:to>
    <xdr:cxnSp macro="">
      <xdr:nvCxnSpPr>
        <xdr:cNvPr id="245" name="直線コネクタ 244">
          <a:extLst>
            <a:ext uri="{FF2B5EF4-FFF2-40B4-BE49-F238E27FC236}">
              <a16:creationId xmlns:a16="http://schemas.microsoft.com/office/drawing/2014/main" id="{00000000-0008-0000-0E00-0000F5000000}"/>
            </a:ext>
          </a:extLst>
        </xdr:cNvPr>
        <xdr:cNvCxnSpPr/>
      </xdr:nvCxnSpPr>
      <xdr:spPr>
        <a:xfrm>
          <a:off x="12814300" y="69437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246" name="n_1aveValue【認定こども園・幼稚園・保育所】&#10;有形固定資産減価償却率">
          <a:extLst>
            <a:ext uri="{FF2B5EF4-FFF2-40B4-BE49-F238E27FC236}">
              <a16:creationId xmlns:a16="http://schemas.microsoft.com/office/drawing/2014/main" id="{00000000-0008-0000-0E00-0000F6000000}"/>
            </a:ext>
          </a:extLst>
        </xdr:cNvPr>
        <xdr:cNvSpPr txBox="1"/>
      </xdr:nvSpPr>
      <xdr:spPr>
        <a:xfrm>
          <a:off x="152660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247" name="n_2aveValue【認定こども園・幼稚園・保育所】&#10;有形固定資産減価償却率">
          <a:extLst>
            <a:ext uri="{FF2B5EF4-FFF2-40B4-BE49-F238E27FC236}">
              <a16:creationId xmlns:a16="http://schemas.microsoft.com/office/drawing/2014/main" id="{00000000-0008-0000-0E00-0000F7000000}"/>
            </a:ext>
          </a:extLst>
        </xdr:cNvPr>
        <xdr:cNvSpPr txBox="1"/>
      </xdr:nvSpPr>
      <xdr:spPr>
        <a:xfrm>
          <a:off x="143897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248" name="n_3aveValue【認定こども園・幼稚園・保育所】&#10;有形固定資産減価償却率">
          <a:extLst>
            <a:ext uri="{FF2B5EF4-FFF2-40B4-BE49-F238E27FC236}">
              <a16:creationId xmlns:a16="http://schemas.microsoft.com/office/drawing/2014/main" id="{00000000-0008-0000-0E00-0000F8000000}"/>
            </a:ext>
          </a:extLst>
        </xdr:cNvPr>
        <xdr:cNvSpPr txBox="1"/>
      </xdr:nvSpPr>
      <xdr:spPr>
        <a:xfrm>
          <a:off x="13500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249" name="n_4aveValue【認定こども園・幼稚園・保育所】&#10;有形固定資産減価償却率">
          <a:extLst>
            <a:ext uri="{FF2B5EF4-FFF2-40B4-BE49-F238E27FC236}">
              <a16:creationId xmlns:a16="http://schemas.microsoft.com/office/drawing/2014/main" id="{00000000-0008-0000-0E00-0000F9000000}"/>
            </a:ext>
          </a:extLst>
        </xdr:cNvPr>
        <xdr:cNvSpPr txBox="1"/>
      </xdr:nvSpPr>
      <xdr:spPr>
        <a:xfrm>
          <a:off x="12611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110507</xdr:rowOff>
    </xdr:from>
    <xdr:ext cx="405111" cy="259045"/>
    <xdr:sp macro="" textlink="">
      <xdr:nvSpPr>
        <xdr:cNvPr id="250" name="n_1mainValue【認定こども園・幼稚園・保育所】&#10;有形固定資産減価償却率">
          <a:extLst>
            <a:ext uri="{FF2B5EF4-FFF2-40B4-BE49-F238E27FC236}">
              <a16:creationId xmlns:a16="http://schemas.microsoft.com/office/drawing/2014/main" id="{00000000-0008-0000-0E00-0000FA000000}"/>
            </a:ext>
          </a:extLst>
        </xdr:cNvPr>
        <xdr:cNvSpPr txBox="1"/>
      </xdr:nvSpPr>
      <xdr:spPr>
        <a:xfrm>
          <a:off x="15266044" y="713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22877</xdr:rowOff>
    </xdr:from>
    <xdr:ext cx="405111" cy="259045"/>
    <xdr:sp macro="" textlink="">
      <xdr:nvSpPr>
        <xdr:cNvPr id="251" name="n_2mainValue【認定こども園・幼稚園・保育所】&#10;有形固定資産減価償却率">
          <a:extLst>
            <a:ext uri="{FF2B5EF4-FFF2-40B4-BE49-F238E27FC236}">
              <a16:creationId xmlns:a16="http://schemas.microsoft.com/office/drawing/2014/main" id="{00000000-0008-0000-0E00-0000FB000000}"/>
            </a:ext>
          </a:extLst>
        </xdr:cNvPr>
        <xdr:cNvSpPr txBox="1"/>
      </xdr:nvSpPr>
      <xdr:spPr>
        <a:xfrm>
          <a:off x="14389744"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163847</xdr:rowOff>
    </xdr:from>
    <xdr:ext cx="405111" cy="259045"/>
    <xdr:sp macro="" textlink="">
      <xdr:nvSpPr>
        <xdr:cNvPr id="252" name="n_3mainValue【認定こども園・幼稚園・保育所】&#10;有形固定資産減価償却率">
          <a:extLst>
            <a:ext uri="{FF2B5EF4-FFF2-40B4-BE49-F238E27FC236}">
              <a16:creationId xmlns:a16="http://schemas.microsoft.com/office/drawing/2014/main" id="{00000000-0008-0000-0E00-0000FC000000}"/>
            </a:ext>
          </a:extLst>
        </xdr:cNvPr>
        <xdr:cNvSpPr txBox="1"/>
      </xdr:nvSpPr>
      <xdr:spPr>
        <a:xfrm>
          <a:off x="13500744"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127652</xdr:rowOff>
    </xdr:from>
    <xdr:ext cx="405111" cy="259045"/>
    <xdr:sp macro="" textlink="">
      <xdr:nvSpPr>
        <xdr:cNvPr id="253" name="n_4mainValue【認定こども園・幼稚園・保育所】&#10;有形固定資産減価償却率">
          <a:extLst>
            <a:ext uri="{FF2B5EF4-FFF2-40B4-BE49-F238E27FC236}">
              <a16:creationId xmlns:a16="http://schemas.microsoft.com/office/drawing/2014/main" id="{00000000-0008-0000-0E00-0000FD000000}"/>
            </a:ext>
          </a:extLst>
        </xdr:cNvPr>
        <xdr:cNvSpPr txBox="1"/>
      </xdr:nvSpPr>
      <xdr:spPr>
        <a:xfrm>
          <a:off x="12611744" y="698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54" name="正方形/長方形 253">
          <a:extLst>
            <a:ext uri="{FF2B5EF4-FFF2-40B4-BE49-F238E27FC236}">
              <a16:creationId xmlns:a16="http://schemas.microsoft.com/office/drawing/2014/main" id="{00000000-0008-0000-0E00-0000FE00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55" name="正方形/長方形 254">
          <a:extLst>
            <a:ext uri="{FF2B5EF4-FFF2-40B4-BE49-F238E27FC236}">
              <a16:creationId xmlns:a16="http://schemas.microsoft.com/office/drawing/2014/main" id="{00000000-0008-0000-0E00-0000FF00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56" name="正方形/長方形 255">
          <a:extLst>
            <a:ext uri="{FF2B5EF4-FFF2-40B4-BE49-F238E27FC236}">
              <a16:creationId xmlns:a16="http://schemas.microsoft.com/office/drawing/2014/main" id="{00000000-0008-0000-0E00-000000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57" name="正方形/長方形 256">
          <a:extLst>
            <a:ext uri="{FF2B5EF4-FFF2-40B4-BE49-F238E27FC236}">
              <a16:creationId xmlns:a16="http://schemas.microsoft.com/office/drawing/2014/main" id="{00000000-0008-0000-0E00-000001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58" name="正方形/長方形 257">
          <a:extLst>
            <a:ext uri="{FF2B5EF4-FFF2-40B4-BE49-F238E27FC236}">
              <a16:creationId xmlns:a16="http://schemas.microsoft.com/office/drawing/2014/main" id="{00000000-0008-0000-0E00-000002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59" name="正方形/長方形 258">
          <a:extLst>
            <a:ext uri="{FF2B5EF4-FFF2-40B4-BE49-F238E27FC236}">
              <a16:creationId xmlns:a16="http://schemas.microsoft.com/office/drawing/2014/main" id="{00000000-0008-0000-0E00-000003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60" name="正方形/長方形 259">
          <a:extLst>
            <a:ext uri="{FF2B5EF4-FFF2-40B4-BE49-F238E27FC236}">
              <a16:creationId xmlns:a16="http://schemas.microsoft.com/office/drawing/2014/main" id="{00000000-0008-0000-0E00-000004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61" name="正方形/長方形 260">
          <a:extLst>
            <a:ext uri="{FF2B5EF4-FFF2-40B4-BE49-F238E27FC236}">
              <a16:creationId xmlns:a16="http://schemas.microsoft.com/office/drawing/2014/main" id="{00000000-0008-0000-0E00-000005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62" name="テキスト ボックス 261">
          <a:extLst>
            <a:ext uri="{FF2B5EF4-FFF2-40B4-BE49-F238E27FC236}">
              <a16:creationId xmlns:a16="http://schemas.microsoft.com/office/drawing/2014/main" id="{00000000-0008-0000-0E00-000006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63" name="直線コネクタ 262">
          <a:extLst>
            <a:ext uri="{FF2B5EF4-FFF2-40B4-BE49-F238E27FC236}">
              <a16:creationId xmlns:a16="http://schemas.microsoft.com/office/drawing/2014/main" id="{00000000-0008-0000-0E00-000007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264" name="直線コネクタ 263">
          <a:extLst>
            <a:ext uri="{FF2B5EF4-FFF2-40B4-BE49-F238E27FC236}">
              <a16:creationId xmlns:a16="http://schemas.microsoft.com/office/drawing/2014/main" id="{00000000-0008-0000-0E00-000008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265" name="テキスト ボックス 264">
          <a:extLst>
            <a:ext uri="{FF2B5EF4-FFF2-40B4-BE49-F238E27FC236}">
              <a16:creationId xmlns:a16="http://schemas.microsoft.com/office/drawing/2014/main" id="{00000000-0008-0000-0E00-000009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266" name="直線コネクタ 265">
          <a:extLst>
            <a:ext uri="{FF2B5EF4-FFF2-40B4-BE49-F238E27FC236}">
              <a16:creationId xmlns:a16="http://schemas.microsoft.com/office/drawing/2014/main" id="{00000000-0008-0000-0E00-00000A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267" name="テキスト ボックス 266">
          <a:extLst>
            <a:ext uri="{FF2B5EF4-FFF2-40B4-BE49-F238E27FC236}">
              <a16:creationId xmlns:a16="http://schemas.microsoft.com/office/drawing/2014/main" id="{00000000-0008-0000-0E00-00000B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268" name="直線コネクタ 267">
          <a:extLst>
            <a:ext uri="{FF2B5EF4-FFF2-40B4-BE49-F238E27FC236}">
              <a16:creationId xmlns:a16="http://schemas.microsoft.com/office/drawing/2014/main" id="{00000000-0008-0000-0E00-00000C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269" name="テキスト ボックス 268">
          <a:extLst>
            <a:ext uri="{FF2B5EF4-FFF2-40B4-BE49-F238E27FC236}">
              <a16:creationId xmlns:a16="http://schemas.microsoft.com/office/drawing/2014/main" id="{00000000-0008-0000-0E00-00000D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270" name="直線コネクタ 269">
          <a:extLst>
            <a:ext uri="{FF2B5EF4-FFF2-40B4-BE49-F238E27FC236}">
              <a16:creationId xmlns:a16="http://schemas.microsoft.com/office/drawing/2014/main" id="{00000000-0008-0000-0E00-00000E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76" name="【認定こども園・幼稚園・保育所】&#10;一人当たり面積グラフ枠">
          <a:extLst>
            <a:ext uri="{FF2B5EF4-FFF2-40B4-BE49-F238E27FC236}">
              <a16:creationId xmlns:a16="http://schemas.microsoft.com/office/drawing/2014/main" id="{00000000-0008-0000-0E00-000014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flipV="1">
          <a:off x="22160864" y="58674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278" name="【認定こども園・幼稚園・保育所】&#10;一人当たり面積最小値テキスト">
          <a:extLst>
            <a:ext uri="{FF2B5EF4-FFF2-40B4-BE49-F238E27FC236}">
              <a16:creationId xmlns:a16="http://schemas.microsoft.com/office/drawing/2014/main" id="{00000000-0008-0000-0E00-000016010000}"/>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280" name="【認定こども園・幼稚園・保育所】&#10;一人当たり面積最大値テキスト">
          <a:extLst>
            <a:ext uri="{FF2B5EF4-FFF2-40B4-BE49-F238E27FC236}">
              <a16:creationId xmlns:a16="http://schemas.microsoft.com/office/drawing/2014/main" id="{00000000-0008-0000-0E00-000018010000}"/>
            </a:ext>
          </a:extLst>
        </xdr:cNvPr>
        <xdr:cNvSpPr txBox="1"/>
      </xdr:nvSpPr>
      <xdr:spPr>
        <a:xfrm>
          <a:off x="22199600" y="564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220726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25417</xdr:rowOff>
    </xdr:from>
    <xdr:ext cx="469744" cy="259045"/>
    <xdr:sp macro="" textlink="">
      <xdr:nvSpPr>
        <xdr:cNvPr id="282" name="【認定こども園・幼稚園・保育所】&#10;一人当たり面積平均値テキスト">
          <a:extLst>
            <a:ext uri="{FF2B5EF4-FFF2-40B4-BE49-F238E27FC236}">
              <a16:creationId xmlns:a16="http://schemas.microsoft.com/office/drawing/2014/main" id="{00000000-0008-0000-0E00-00001A010000}"/>
            </a:ext>
          </a:extLst>
        </xdr:cNvPr>
        <xdr:cNvSpPr txBox="1"/>
      </xdr:nvSpPr>
      <xdr:spPr>
        <a:xfrm>
          <a:off x="22199600" y="671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283" name="フローチャート: 判断 282">
          <a:extLst>
            <a:ext uri="{FF2B5EF4-FFF2-40B4-BE49-F238E27FC236}">
              <a16:creationId xmlns:a16="http://schemas.microsoft.com/office/drawing/2014/main" id="{00000000-0008-0000-0E00-00001B010000}"/>
            </a:ext>
          </a:extLst>
        </xdr:cNvPr>
        <xdr:cNvSpPr/>
      </xdr:nvSpPr>
      <xdr:spPr>
        <a:xfrm>
          <a:off x="221107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284" name="フローチャート: 判断 283">
          <a:extLst>
            <a:ext uri="{FF2B5EF4-FFF2-40B4-BE49-F238E27FC236}">
              <a16:creationId xmlns:a16="http://schemas.microsoft.com/office/drawing/2014/main" id="{00000000-0008-0000-0E00-00001C010000}"/>
            </a:ext>
          </a:extLst>
        </xdr:cNvPr>
        <xdr:cNvSpPr/>
      </xdr:nvSpPr>
      <xdr:spPr>
        <a:xfrm>
          <a:off x="21272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285" name="フローチャート: 判断 284">
          <a:extLst>
            <a:ext uri="{FF2B5EF4-FFF2-40B4-BE49-F238E27FC236}">
              <a16:creationId xmlns:a16="http://schemas.microsoft.com/office/drawing/2014/main" id="{00000000-0008-0000-0E00-00001D010000}"/>
            </a:ext>
          </a:extLst>
        </xdr:cNvPr>
        <xdr:cNvSpPr/>
      </xdr:nvSpPr>
      <xdr:spPr>
        <a:xfrm>
          <a:off x="20383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286" name="フローチャート: 判断 285">
          <a:extLst>
            <a:ext uri="{FF2B5EF4-FFF2-40B4-BE49-F238E27FC236}">
              <a16:creationId xmlns:a16="http://schemas.microsoft.com/office/drawing/2014/main" id="{00000000-0008-0000-0E00-00001E010000}"/>
            </a:ext>
          </a:extLst>
        </xdr:cNvPr>
        <xdr:cNvSpPr/>
      </xdr:nvSpPr>
      <xdr:spPr>
        <a:xfrm>
          <a:off x="19494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287" name="フローチャート: 判断 286">
          <a:extLst>
            <a:ext uri="{FF2B5EF4-FFF2-40B4-BE49-F238E27FC236}">
              <a16:creationId xmlns:a16="http://schemas.microsoft.com/office/drawing/2014/main" id="{00000000-0008-0000-0E00-00001F010000}"/>
            </a:ext>
          </a:extLst>
        </xdr:cNvPr>
        <xdr:cNvSpPr/>
      </xdr:nvSpPr>
      <xdr:spPr>
        <a:xfrm>
          <a:off x="18605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288" name="テキスト ボックス 287">
          <a:extLst>
            <a:ext uri="{FF2B5EF4-FFF2-40B4-BE49-F238E27FC236}">
              <a16:creationId xmlns:a16="http://schemas.microsoft.com/office/drawing/2014/main" id="{00000000-0008-0000-0E00-000020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89" name="テキスト ボックス 288">
          <a:extLst>
            <a:ext uri="{FF2B5EF4-FFF2-40B4-BE49-F238E27FC236}">
              <a16:creationId xmlns:a16="http://schemas.microsoft.com/office/drawing/2014/main" id="{00000000-0008-0000-0E00-000021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90" name="テキスト ボックス 289">
          <a:extLst>
            <a:ext uri="{FF2B5EF4-FFF2-40B4-BE49-F238E27FC236}">
              <a16:creationId xmlns:a16="http://schemas.microsoft.com/office/drawing/2014/main" id="{00000000-0008-0000-0E00-000022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91" name="テキスト ボックス 290">
          <a:extLst>
            <a:ext uri="{FF2B5EF4-FFF2-40B4-BE49-F238E27FC236}">
              <a16:creationId xmlns:a16="http://schemas.microsoft.com/office/drawing/2014/main" id="{00000000-0008-0000-0E00-000023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292" name="テキスト ボックス 291">
          <a:extLst>
            <a:ext uri="{FF2B5EF4-FFF2-40B4-BE49-F238E27FC236}">
              <a16:creationId xmlns:a16="http://schemas.microsoft.com/office/drawing/2014/main" id="{00000000-0008-0000-0E00-000024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55880</xdr:rowOff>
    </xdr:from>
    <xdr:to>
      <xdr:col>116</xdr:col>
      <xdr:colOff>114300</xdr:colOff>
      <xdr:row>41</xdr:row>
      <xdr:rowOff>157480</xdr:rowOff>
    </xdr:to>
    <xdr:sp macro="" textlink="">
      <xdr:nvSpPr>
        <xdr:cNvPr id="293" name="楕円 292">
          <a:extLst>
            <a:ext uri="{FF2B5EF4-FFF2-40B4-BE49-F238E27FC236}">
              <a16:creationId xmlns:a16="http://schemas.microsoft.com/office/drawing/2014/main" id="{00000000-0008-0000-0E00-000025010000}"/>
            </a:ext>
          </a:extLst>
        </xdr:cNvPr>
        <xdr:cNvSpPr/>
      </xdr:nvSpPr>
      <xdr:spPr>
        <a:xfrm>
          <a:off x="221107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142257</xdr:rowOff>
    </xdr:from>
    <xdr:ext cx="469744" cy="259045"/>
    <xdr:sp macro="" textlink="">
      <xdr:nvSpPr>
        <xdr:cNvPr id="294" name="【認定こども園・幼稚園・保育所】&#10;一人当たり面積該当値テキスト">
          <a:extLst>
            <a:ext uri="{FF2B5EF4-FFF2-40B4-BE49-F238E27FC236}">
              <a16:creationId xmlns:a16="http://schemas.microsoft.com/office/drawing/2014/main" id="{00000000-0008-0000-0E00-000026010000}"/>
            </a:ext>
          </a:extLst>
        </xdr:cNvPr>
        <xdr:cNvSpPr txBox="1"/>
      </xdr:nvSpPr>
      <xdr:spPr>
        <a:xfrm>
          <a:off x="22199600" y="700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55880</xdr:rowOff>
    </xdr:from>
    <xdr:to>
      <xdr:col>112</xdr:col>
      <xdr:colOff>38100</xdr:colOff>
      <xdr:row>41</xdr:row>
      <xdr:rowOff>157480</xdr:rowOff>
    </xdr:to>
    <xdr:sp macro="" textlink="">
      <xdr:nvSpPr>
        <xdr:cNvPr id="295" name="楕円 294">
          <a:extLst>
            <a:ext uri="{FF2B5EF4-FFF2-40B4-BE49-F238E27FC236}">
              <a16:creationId xmlns:a16="http://schemas.microsoft.com/office/drawing/2014/main" id="{00000000-0008-0000-0E00-000027010000}"/>
            </a:ext>
          </a:extLst>
        </xdr:cNvPr>
        <xdr:cNvSpPr/>
      </xdr:nvSpPr>
      <xdr:spPr>
        <a:xfrm>
          <a:off x="212725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106680</xdr:rowOff>
    </xdr:from>
    <xdr:to>
      <xdr:col>116</xdr:col>
      <xdr:colOff>63500</xdr:colOff>
      <xdr:row>41</xdr:row>
      <xdr:rowOff>106680</xdr:rowOff>
    </xdr:to>
    <xdr:cxnSp macro="">
      <xdr:nvCxnSpPr>
        <xdr:cNvPr id="296" name="直線コネクタ 295">
          <a:extLst>
            <a:ext uri="{FF2B5EF4-FFF2-40B4-BE49-F238E27FC236}">
              <a16:creationId xmlns:a16="http://schemas.microsoft.com/office/drawing/2014/main" id="{00000000-0008-0000-0E00-000028010000}"/>
            </a:ext>
          </a:extLst>
        </xdr:cNvPr>
        <xdr:cNvCxnSpPr/>
      </xdr:nvCxnSpPr>
      <xdr:spPr>
        <a:xfrm>
          <a:off x="21323300" y="71361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25400</xdr:rowOff>
    </xdr:from>
    <xdr:to>
      <xdr:col>107</xdr:col>
      <xdr:colOff>101600</xdr:colOff>
      <xdr:row>41</xdr:row>
      <xdr:rowOff>127000</xdr:rowOff>
    </xdr:to>
    <xdr:sp macro="" textlink="">
      <xdr:nvSpPr>
        <xdr:cNvPr id="297" name="楕円 296">
          <a:extLst>
            <a:ext uri="{FF2B5EF4-FFF2-40B4-BE49-F238E27FC236}">
              <a16:creationId xmlns:a16="http://schemas.microsoft.com/office/drawing/2014/main" id="{00000000-0008-0000-0E00-000029010000}"/>
            </a:ext>
          </a:extLst>
        </xdr:cNvPr>
        <xdr:cNvSpPr/>
      </xdr:nvSpPr>
      <xdr:spPr>
        <a:xfrm>
          <a:off x="20383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76200</xdr:rowOff>
    </xdr:from>
    <xdr:to>
      <xdr:col>111</xdr:col>
      <xdr:colOff>177800</xdr:colOff>
      <xdr:row>41</xdr:row>
      <xdr:rowOff>106680</xdr:rowOff>
    </xdr:to>
    <xdr:cxnSp macro="">
      <xdr:nvCxnSpPr>
        <xdr:cNvPr id="298" name="直線コネクタ 297">
          <a:extLst>
            <a:ext uri="{FF2B5EF4-FFF2-40B4-BE49-F238E27FC236}">
              <a16:creationId xmlns:a16="http://schemas.microsoft.com/office/drawing/2014/main" id="{00000000-0008-0000-0E00-00002A010000}"/>
            </a:ext>
          </a:extLst>
        </xdr:cNvPr>
        <xdr:cNvCxnSpPr/>
      </xdr:nvCxnSpPr>
      <xdr:spPr>
        <a:xfrm>
          <a:off x="20434300" y="71056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25400</xdr:rowOff>
    </xdr:from>
    <xdr:to>
      <xdr:col>102</xdr:col>
      <xdr:colOff>165100</xdr:colOff>
      <xdr:row>41</xdr:row>
      <xdr:rowOff>127000</xdr:rowOff>
    </xdr:to>
    <xdr:sp macro="" textlink="">
      <xdr:nvSpPr>
        <xdr:cNvPr id="299" name="楕円 298">
          <a:extLst>
            <a:ext uri="{FF2B5EF4-FFF2-40B4-BE49-F238E27FC236}">
              <a16:creationId xmlns:a16="http://schemas.microsoft.com/office/drawing/2014/main" id="{00000000-0008-0000-0E00-00002B010000}"/>
            </a:ext>
          </a:extLst>
        </xdr:cNvPr>
        <xdr:cNvSpPr/>
      </xdr:nvSpPr>
      <xdr:spPr>
        <a:xfrm>
          <a:off x="19494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76200</xdr:rowOff>
    </xdr:from>
    <xdr:to>
      <xdr:col>107</xdr:col>
      <xdr:colOff>50800</xdr:colOff>
      <xdr:row>41</xdr:row>
      <xdr:rowOff>76200</xdr:rowOff>
    </xdr:to>
    <xdr:cxnSp macro="">
      <xdr:nvCxnSpPr>
        <xdr:cNvPr id="300" name="直線コネクタ 299">
          <a:extLst>
            <a:ext uri="{FF2B5EF4-FFF2-40B4-BE49-F238E27FC236}">
              <a16:creationId xmlns:a16="http://schemas.microsoft.com/office/drawing/2014/main" id="{00000000-0008-0000-0E00-00002C010000}"/>
            </a:ext>
          </a:extLst>
        </xdr:cNvPr>
        <xdr:cNvCxnSpPr/>
      </xdr:nvCxnSpPr>
      <xdr:spPr>
        <a:xfrm>
          <a:off x="19545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25400</xdr:rowOff>
    </xdr:from>
    <xdr:to>
      <xdr:col>98</xdr:col>
      <xdr:colOff>38100</xdr:colOff>
      <xdr:row>41</xdr:row>
      <xdr:rowOff>127000</xdr:rowOff>
    </xdr:to>
    <xdr:sp macro="" textlink="">
      <xdr:nvSpPr>
        <xdr:cNvPr id="301" name="楕円 300">
          <a:extLst>
            <a:ext uri="{FF2B5EF4-FFF2-40B4-BE49-F238E27FC236}">
              <a16:creationId xmlns:a16="http://schemas.microsoft.com/office/drawing/2014/main" id="{00000000-0008-0000-0E00-00002D010000}"/>
            </a:ext>
          </a:extLst>
        </xdr:cNvPr>
        <xdr:cNvSpPr/>
      </xdr:nvSpPr>
      <xdr:spPr>
        <a:xfrm>
          <a:off x="18605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76200</xdr:rowOff>
    </xdr:from>
    <xdr:to>
      <xdr:col>102</xdr:col>
      <xdr:colOff>114300</xdr:colOff>
      <xdr:row>41</xdr:row>
      <xdr:rowOff>76200</xdr:rowOff>
    </xdr:to>
    <xdr:cxnSp macro="">
      <xdr:nvCxnSpPr>
        <xdr:cNvPr id="302" name="直線コネクタ 301">
          <a:extLst>
            <a:ext uri="{FF2B5EF4-FFF2-40B4-BE49-F238E27FC236}">
              <a16:creationId xmlns:a16="http://schemas.microsoft.com/office/drawing/2014/main" id="{00000000-0008-0000-0E00-00002E010000}"/>
            </a:ext>
          </a:extLst>
        </xdr:cNvPr>
        <xdr:cNvCxnSpPr/>
      </xdr:nvCxnSpPr>
      <xdr:spPr>
        <a:xfrm>
          <a:off x="18656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120667</xdr:rowOff>
    </xdr:from>
    <xdr:ext cx="469744" cy="259045"/>
    <xdr:sp macro="" textlink="">
      <xdr:nvSpPr>
        <xdr:cNvPr id="303" name="n_1aveValue【認定こども園・幼稚園・保育所】&#10;一人当たり面積">
          <a:extLst>
            <a:ext uri="{FF2B5EF4-FFF2-40B4-BE49-F238E27FC236}">
              <a16:creationId xmlns:a16="http://schemas.microsoft.com/office/drawing/2014/main" id="{00000000-0008-0000-0E00-00002F010000}"/>
            </a:ext>
          </a:extLst>
        </xdr:cNvPr>
        <xdr:cNvSpPr txBox="1"/>
      </xdr:nvSpPr>
      <xdr:spPr>
        <a:xfrm>
          <a:off x="210757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304" name="n_2aveValue【認定こども園・幼稚園・保育所】&#10;一人当たり面積">
          <a:extLst>
            <a:ext uri="{FF2B5EF4-FFF2-40B4-BE49-F238E27FC236}">
              <a16:creationId xmlns:a16="http://schemas.microsoft.com/office/drawing/2014/main" id="{00000000-0008-0000-0E00-000030010000}"/>
            </a:ext>
          </a:extLst>
        </xdr:cNvPr>
        <xdr:cNvSpPr txBox="1"/>
      </xdr:nvSpPr>
      <xdr:spPr>
        <a:xfrm>
          <a:off x="20199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305" name="n_3aveValue【認定こども園・幼稚園・保育所】&#10;一人当たり面積">
          <a:extLst>
            <a:ext uri="{FF2B5EF4-FFF2-40B4-BE49-F238E27FC236}">
              <a16:creationId xmlns:a16="http://schemas.microsoft.com/office/drawing/2014/main" id="{00000000-0008-0000-0E00-000031010000}"/>
            </a:ext>
          </a:extLst>
        </xdr:cNvPr>
        <xdr:cNvSpPr txBox="1"/>
      </xdr:nvSpPr>
      <xdr:spPr>
        <a:xfrm>
          <a:off x="19310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306" name="n_4aveValue【認定こども園・幼稚園・保育所】&#10;一人当たり面積">
          <a:extLst>
            <a:ext uri="{FF2B5EF4-FFF2-40B4-BE49-F238E27FC236}">
              <a16:creationId xmlns:a16="http://schemas.microsoft.com/office/drawing/2014/main" id="{00000000-0008-0000-0E00-000032010000}"/>
            </a:ext>
          </a:extLst>
        </xdr:cNvPr>
        <xdr:cNvSpPr txBox="1"/>
      </xdr:nvSpPr>
      <xdr:spPr>
        <a:xfrm>
          <a:off x="18421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148607</xdr:rowOff>
    </xdr:from>
    <xdr:ext cx="469744" cy="259045"/>
    <xdr:sp macro="" textlink="">
      <xdr:nvSpPr>
        <xdr:cNvPr id="307" name="n_1mainValue【認定こども園・幼稚園・保育所】&#10;一人当たり面積">
          <a:extLst>
            <a:ext uri="{FF2B5EF4-FFF2-40B4-BE49-F238E27FC236}">
              <a16:creationId xmlns:a16="http://schemas.microsoft.com/office/drawing/2014/main" id="{00000000-0008-0000-0E00-000033010000}"/>
            </a:ext>
          </a:extLst>
        </xdr:cNvPr>
        <xdr:cNvSpPr txBox="1"/>
      </xdr:nvSpPr>
      <xdr:spPr>
        <a:xfrm>
          <a:off x="21075727" y="717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118127</xdr:rowOff>
    </xdr:from>
    <xdr:ext cx="469744" cy="259045"/>
    <xdr:sp macro="" textlink="">
      <xdr:nvSpPr>
        <xdr:cNvPr id="308" name="n_2mainValue【認定こども園・幼稚園・保育所】&#10;一人当たり面積">
          <a:extLst>
            <a:ext uri="{FF2B5EF4-FFF2-40B4-BE49-F238E27FC236}">
              <a16:creationId xmlns:a16="http://schemas.microsoft.com/office/drawing/2014/main" id="{00000000-0008-0000-0E00-000034010000}"/>
            </a:ext>
          </a:extLst>
        </xdr:cNvPr>
        <xdr:cNvSpPr txBox="1"/>
      </xdr:nvSpPr>
      <xdr:spPr>
        <a:xfrm>
          <a:off x="20199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118127</xdr:rowOff>
    </xdr:from>
    <xdr:ext cx="469744" cy="259045"/>
    <xdr:sp macro="" textlink="">
      <xdr:nvSpPr>
        <xdr:cNvPr id="309" name="n_3mainValue【認定こども園・幼稚園・保育所】&#10;一人当たり面積">
          <a:extLst>
            <a:ext uri="{FF2B5EF4-FFF2-40B4-BE49-F238E27FC236}">
              <a16:creationId xmlns:a16="http://schemas.microsoft.com/office/drawing/2014/main" id="{00000000-0008-0000-0E00-000035010000}"/>
            </a:ext>
          </a:extLst>
        </xdr:cNvPr>
        <xdr:cNvSpPr txBox="1"/>
      </xdr:nvSpPr>
      <xdr:spPr>
        <a:xfrm>
          <a:off x="19310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118127</xdr:rowOff>
    </xdr:from>
    <xdr:ext cx="469744" cy="259045"/>
    <xdr:sp macro="" textlink="">
      <xdr:nvSpPr>
        <xdr:cNvPr id="310" name="n_4mainValue【認定こども園・幼稚園・保育所】&#10;一人当たり面積">
          <a:extLst>
            <a:ext uri="{FF2B5EF4-FFF2-40B4-BE49-F238E27FC236}">
              <a16:creationId xmlns:a16="http://schemas.microsoft.com/office/drawing/2014/main" id="{00000000-0008-0000-0E00-000036010000}"/>
            </a:ext>
          </a:extLst>
        </xdr:cNvPr>
        <xdr:cNvSpPr txBox="1"/>
      </xdr:nvSpPr>
      <xdr:spPr>
        <a:xfrm>
          <a:off x="18421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11" name="正方形/長方形 310">
          <a:extLst>
            <a:ext uri="{FF2B5EF4-FFF2-40B4-BE49-F238E27FC236}">
              <a16:creationId xmlns:a16="http://schemas.microsoft.com/office/drawing/2014/main" id="{00000000-0008-0000-0E00-000037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2" name="正方形/長方形 311">
          <a:extLst>
            <a:ext uri="{FF2B5EF4-FFF2-40B4-BE49-F238E27FC236}">
              <a16:creationId xmlns:a16="http://schemas.microsoft.com/office/drawing/2014/main" id="{00000000-0008-0000-0E00-000038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3" name="正方形/長方形 312">
          <a:extLst>
            <a:ext uri="{FF2B5EF4-FFF2-40B4-BE49-F238E27FC236}">
              <a16:creationId xmlns:a16="http://schemas.microsoft.com/office/drawing/2014/main" id="{00000000-0008-0000-0E00-000039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4" name="正方形/長方形 313">
          <a:extLst>
            <a:ext uri="{FF2B5EF4-FFF2-40B4-BE49-F238E27FC236}">
              <a16:creationId xmlns:a16="http://schemas.microsoft.com/office/drawing/2014/main" id="{00000000-0008-0000-0E00-00003A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5" name="正方形/長方形 314">
          <a:extLst>
            <a:ext uri="{FF2B5EF4-FFF2-40B4-BE49-F238E27FC236}">
              <a16:creationId xmlns:a16="http://schemas.microsoft.com/office/drawing/2014/main" id="{00000000-0008-0000-0E00-00003B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6" name="正方形/長方形 315">
          <a:extLst>
            <a:ext uri="{FF2B5EF4-FFF2-40B4-BE49-F238E27FC236}">
              <a16:creationId xmlns:a16="http://schemas.microsoft.com/office/drawing/2014/main" id="{00000000-0008-0000-0E00-00003C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7" name="正方形/長方形 316">
          <a:extLst>
            <a:ext uri="{FF2B5EF4-FFF2-40B4-BE49-F238E27FC236}">
              <a16:creationId xmlns:a16="http://schemas.microsoft.com/office/drawing/2014/main" id="{00000000-0008-0000-0E00-00003D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8" name="正方形/長方形 317">
          <a:extLst>
            <a:ext uri="{FF2B5EF4-FFF2-40B4-BE49-F238E27FC236}">
              <a16:creationId xmlns:a16="http://schemas.microsoft.com/office/drawing/2014/main" id="{00000000-0008-0000-0E00-00003E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19" name="テキスト ボックス 318">
          <a:extLst>
            <a:ext uri="{FF2B5EF4-FFF2-40B4-BE49-F238E27FC236}">
              <a16:creationId xmlns:a16="http://schemas.microsoft.com/office/drawing/2014/main" id="{00000000-0008-0000-0E00-00003F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20" name="直線コネクタ 319">
          <a:extLst>
            <a:ext uri="{FF2B5EF4-FFF2-40B4-BE49-F238E27FC236}">
              <a16:creationId xmlns:a16="http://schemas.microsoft.com/office/drawing/2014/main" id="{00000000-0008-0000-0E00-000040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21" name="テキスト ボックス 320">
          <a:extLst>
            <a:ext uri="{FF2B5EF4-FFF2-40B4-BE49-F238E27FC236}">
              <a16:creationId xmlns:a16="http://schemas.microsoft.com/office/drawing/2014/main" id="{00000000-0008-0000-0E00-000041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22" name="直線コネクタ 321">
          <a:extLst>
            <a:ext uri="{FF2B5EF4-FFF2-40B4-BE49-F238E27FC236}">
              <a16:creationId xmlns:a16="http://schemas.microsoft.com/office/drawing/2014/main" id="{00000000-0008-0000-0E00-00004201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323" name="テキスト ボックス 322">
          <a:extLst>
            <a:ext uri="{FF2B5EF4-FFF2-40B4-BE49-F238E27FC236}">
              <a16:creationId xmlns:a16="http://schemas.microsoft.com/office/drawing/2014/main" id="{00000000-0008-0000-0E00-00004301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24" name="直線コネクタ 323">
          <a:extLst>
            <a:ext uri="{FF2B5EF4-FFF2-40B4-BE49-F238E27FC236}">
              <a16:creationId xmlns:a16="http://schemas.microsoft.com/office/drawing/2014/main" id="{00000000-0008-0000-0E00-00004401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25" name="テキスト ボックス 324">
          <a:extLst>
            <a:ext uri="{FF2B5EF4-FFF2-40B4-BE49-F238E27FC236}">
              <a16:creationId xmlns:a16="http://schemas.microsoft.com/office/drawing/2014/main" id="{00000000-0008-0000-0E00-00004501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26" name="直線コネクタ 325">
          <a:extLst>
            <a:ext uri="{FF2B5EF4-FFF2-40B4-BE49-F238E27FC236}">
              <a16:creationId xmlns:a16="http://schemas.microsoft.com/office/drawing/2014/main" id="{00000000-0008-0000-0E00-000046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27" name="テキスト ボックス 326">
          <a:extLst>
            <a:ext uri="{FF2B5EF4-FFF2-40B4-BE49-F238E27FC236}">
              <a16:creationId xmlns:a16="http://schemas.microsoft.com/office/drawing/2014/main" id="{00000000-0008-0000-0E00-000047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28" name="直線コネクタ 327">
          <a:extLst>
            <a:ext uri="{FF2B5EF4-FFF2-40B4-BE49-F238E27FC236}">
              <a16:creationId xmlns:a16="http://schemas.microsoft.com/office/drawing/2014/main" id="{00000000-0008-0000-0E00-00004801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29" name="テキスト ボックス 328">
          <a:extLst>
            <a:ext uri="{FF2B5EF4-FFF2-40B4-BE49-F238E27FC236}">
              <a16:creationId xmlns:a16="http://schemas.microsoft.com/office/drawing/2014/main" id="{00000000-0008-0000-0E00-00004901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34" name="【学校施設】&#10;有形固定資産減価償却率グラフ枠">
          <a:extLst>
            <a:ext uri="{FF2B5EF4-FFF2-40B4-BE49-F238E27FC236}">
              <a16:creationId xmlns:a16="http://schemas.microsoft.com/office/drawing/2014/main" id="{00000000-0008-0000-0E00-00004E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flipV="1">
          <a:off x="16318864" y="9753600"/>
          <a:ext cx="0" cy="116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336" name="【学校施設】&#10;有形固定資産減価償却率最小値テキスト">
          <a:extLst>
            <a:ext uri="{FF2B5EF4-FFF2-40B4-BE49-F238E27FC236}">
              <a16:creationId xmlns:a16="http://schemas.microsoft.com/office/drawing/2014/main" id="{00000000-0008-0000-0E00-000050010000}"/>
            </a:ext>
          </a:extLst>
        </xdr:cNvPr>
        <xdr:cNvSpPr txBox="1"/>
      </xdr:nvSpPr>
      <xdr:spPr>
        <a:xfrm>
          <a:off x="1635760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337" name="直線コネクタ 336">
          <a:extLst>
            <a:ext uri="{FF2B5EF4-FFF2-40B4-BE49-F238E27FC236}">
              <a16:creationId xmlns:a16="http://schemas.microsoft.com/office/drawing/2014/main" id="{00000000-0008-0000-0E00-000051010000}"/>
            </a:ext>
          </a:extLst>
        </xdr:cNvPr>
        <xdr:cNvCxnSpPr/>
      </xdr:nvCxnSpPr>
      <xdr:spPr>
        <a:xfrm>
          <a:off x="16230600" y="1091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338" name="【学校施設】&#10;有形固定資産減価償却率最大値テキスト">
          <a:extLst>
            <a:ext uri="{FF2B5EF4-FFF2-40B4-BE49-F238E27FC236}">
              <a16:creationId xmlns:a16="http://schemas.microsoft.com/office/drawing/2014/main" id="{00000000-0008-0000-0E00-000052010000}"/>
            </a:ext>
          </a:extLst>
        </xdr:cNvPr>
        <xdr:cNvSpPr txBox="1"/>
      </xdr:nvSpPr>
      <xdr:spPr>
        <a:xfrm>
          <a:off x="16357600" y="952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339" name="直線コネクタ 338">
          <a:extLst>
            <a:ext uri="{FF2B5EF4-FFF2-40B4-BE49-F238E27FC236}">
              <a16:creationId xmlns:a16="http://schemas.microsoft.com/office/drawing/2014/main" id="{00000000-0008-0000-0E00-000053010000}"/>
            </a:ext>
          </a:extLst>
        </xdr:cNvPr>
        <xdr:cNvCxnSpPr/>
      </xdr:nvCxnSpPr>
      <xdr:spPr>
        <a:xfrm>
          <a:off x="16230600" y="975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340" name="【学校施設】&#10;有形固定資産減価償却率平均値テキスト">
          <a:extLst>
            <a:ext uri="{FF2B5EF4-FFF2-40B4-BE49-F238E27FC236}">
              <a16:creationId xmlns:a16="http://schemas.microsoft.com/office/drawing/2014/main" id="{00000000-0008-0000-0E00-000054010000}"/>
            </a:ext>
          </a:extLst>
        </xdr:cNvPr>
        <xdr:cNvSpPr txBox="1"/>
      </xdr:nvSpPr>
      <xdr:spPr>
        <a:xfrm>
          <a:off x="16357600" y="1034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341" name="フローチャート: 判断 340">
          <a:extLst>
            <a:ext uri="{FF2B5EF4-FFF2-40B4-BE49-F238E27FC236}">
              <a16:creationId xmlns:a16="http://schemas.microsoft.com/office/drawing/2014/main" id="{00000000-0008-0000-0E00-000055010000}"/>
            </a:ext>
          </a:extLst>
        </xdr:cNvPr>
        <xdr:cNvSpPr/>
      </xdr:nvSpPr>
      <xdr:spPr>
        <a:xfrm>
          <a:off x="16268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342" name="フローチャート: 判断 341">
          <a:extLst>
            <a:ext uri="{FF2B5EF4-FFF2-40B4-BE49-F238E27FC236}">
              <a16:creationId xmlns:a16="http://schemas.microsoft.com/office/drawing/2014/main" id="{00000000-0008-0000-0E00-000056010000}"/>
            </a:ext>
          </a:extLst>
        </xdr:cNvPr>
        <xdr:cNvSpPr/>
      </xdr:nvSpPr>
      <xdr:spPr>
        <a:xfrm>
          <a:off x="15430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343" name="フローチャート: 判断 342">
          <a:extLst>
            <a:ext uri="{FF2B5EF4-FFF2-40B4-BE49-F238E27FC236}">
              <a16:creationId xmlns:a16="http://schemas.microsoft.com/office/drawing/2014/main" id="{00000000-0008-0000-0E00-000057010000}"/>
            </a:ext>
          </a:extLst>
        </xdr:cNvPr>
        <xdr:cNvSpPr/>
      </xdr:nvSpPr>
      <xdr:spPr>
        <a:xfrm>
          <a:off x="14541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344" name="フローチャート: 判断 343">
          <a:extLst>
            <a:ext uri="{FF2B5EF4-FFF2-40B4-BE49-F238E27FC236}">
              <a16:creationId xmlns:a16="http://schemas.microsoft.com/office/drawing/2014/main" id="{00000000-0008-0000-0E00-000058010000}"/>
            </a:ext>
          </a:extLst>
        </xdr:cNvPr>
        <xdr:cNvSpPr/>
      </xdr:nvSpPr>
      <xdr:spPr>
        <a:xfrm>
          <a:off x="13652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345" name="フローチャート: 判断 344">
          <a:extLst>
            <a:ext uri="{FF2B5EF4-FFF2-40B4-BE49-F238E27FC236}">
              <a16:creationId xmlns:a16="http://schemas.microsoft.com/office/drawing/2014/main" id="{00000000-0008-0000-0E00-000059010000}"/>
            </a:ext>
          </a:extLst>
        </xdr:cNvPr>
        <xdr:cNvSpPr/>
      </xdr:nvSpPr>
      <xdr:spPr>
        <a:xfrm>
          <a:off x="12763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46" name="テキスト ボックス 345">
          <a:extLst>
            <a:ext uri="{FF2B5EF4-FFF2-40B4-BE49-F238E27FC236}">
              <a16:creationId xmlns:a16="http://schemas.microsoft.com/office/drawing/2014/main" id="{00000000-0008-0000-0E00-00005A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48" name="テキスト ボックス 347">
          <a:extLst>
            <a:ext uri="{FF2B5EF4-FFF2-40B4-BE49-F238E27FC236}">
              <a16:creationId xmlns:a16="http://schemas.microsoft.com/office/drawing/2014/main" id="{00000000-0008-0000-0E00-00005C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49" name="テキスト ボックス 348">
          <a:extLst>
            <a:ext uri="{FF2B5EF4-FFF2-40B4-BE49-F238E27FC236}">
              <a16:creationId xmlns:a16="http://schemas.microsoft.com/office/drawing/2014/main" id="{00000000-0008-0000-0E00-00005D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50" name="テキスト ボックス 349">
          <a:extLst>
            <a:ext uri="{FF2B5EF4-FFF2-40B4-BE49-F238E27FC236}">
              <a16:creationId xmlns:a16="http://schemas.microsoft.com/office/drawing/2014/main" id="{00000000-0008-0000-0E00-00005E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40640</xdr:rowOff>
    </xdr:from>
    <xdr:to>
      <xdr:col>85</xdr:col>
      <xdr:colOff>177800</xdr:colOff>
      <xdr:row>60</xdr:row>
      <xdr:rowOff>142240</xdr:rowOff>
    </xdr:to>
    <xdr:sp macro="" textlink="">
      <xdr:nvSpPr>
        <xdr:cNvPr id="351" name="楕円 350">
          <a:extLst>
            <a:ext uri="{FF2B5EF4-FFF2-40B4-BE49-F238E27FC236}">
              <a16:creationId xmlns:a16="http://schemas.microsoft.com/office/drawing/2014/main" id="{00000000-0008-0000-0E00-00005F010000}"/>
            </a:ext>
          </a:extLst>
        </xdr:cNvPr>
        <xdr:cNvSpPr/>
      </xdr:nvSpPr>
      <xdr:spPr>
        <a:xfrm>
          <a:off x="162687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63517</xdr:rowOff>
    </xdr:from>
    <xdr:ext cx="405111" cy="259045"/>
    <xdr:sp macro="" textlink="">
      <xdr:nvSpPr>
        <xdr:cNvPr id="352" name="【学校施設】&#10;有形固定資産減価償却率該当値テキスト">
          <a:extLst>
            <a:ext uri="{FF2B5EF4-FFF2-40B4-BE49-F238E27FC236}">
              <a16:creationId xmlns:a16="http://schemas.microsoft.com/office/drawing/2014/main" id="{00000000-0008-0000-0E00-000060010000}"/>
            </a:ext>
          </a:extLst>
        </xdr:cNvPr>
        <xdr:cNvSpPr txBox="1"/>
      </xdr:nvSpPr>
      <xdr:spPr>
        <a:xfrm>
          <a:off x="16357600" y="1017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166370</xdr:rowOff>
    </xdr:from>
    <xdr:to>
      <xdr:col>81</xdr:col>
      <xdr:colOff>101600</xdr:colOff>
      <xdr:row>60</xdr:row>
      <xdr:rowOff>96520</xdr:rowOff>
    </xdr:to>
    <xdr:sp macro="" textlink="">
      <xdr:nvSpPr>
        <xdr:cNvPr id="353" name="楕円 352">
          <a:extLst>
            <a:ext uri="{FF2B5EF4-FFF2-40B4-BE49-F238E27FC236}">
              <a16:creationId xmlns:a16="http://schemas.microsoft.com/office/drawing/2014/main" id="{00000000-0008-0000-0E00-000061010000}"/>
            </a:ext>
          </a:extLst>
        </xdr:cNvPr>
        <xdr:cNvSpPr/>
      </xdr:nvSpPr>
      <xdr:spPr>
        <a:xfrm>
          <a:off x="154305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45720</xdr:rowOff>
    </xdr:from>
    <xdr:to>
      <xdr:col>85</xdr:col>
      <xdr:colOff>127000</xdr:colOff>
      <xdr:row>60</xdr:row>
      <xdr:rowOff>91440</xdr:rowOff>
    </xdr:to>
    <xdr:cxnSp macro="">
      <xdr:nvCxnSpPr>
        <xdr:cNvPr id="354" name="直線コネクタ 353">
          <a:extLst>
            <a:ext uri="{FF2B5EF4-FFF2-40B4-BE49-F238E27FC236}">
              <a16:creationId xmlns:a16="http://schemas.microsoft.com/office/drawing/2014/main" id="{00000000-0008-0000-0E00-000062010000}"/>
            </a:ext>
          </a:extLst>
        </xdr:cNvPr>
        <xdr:cNvCxnSpPr/>
      </xdr:nvCxnSpPr>
      <xdr:spPr>
        <a:xfrm>
          <a:off x="15481300" y="103327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15875</xdr:rowOff>
    </xdr:from>
    <xdr:to>
      <xdr:col>76</xdr:col>
      <xdr:colOff>165100</xdr:colOff>
      <xdr:row>60</xdr:row>
      <xdr:rowOff>117475</xdr:rowOff>
    </xdr:to>
    <xdr:sp macro="" textlink="">
      <xdr:nvSpPr>
        <xdr:cNvPr id="355" name="楕円 354">
          <a:extLst>
            <a:ext uri="{FF2B5EF4-FFF2-40B4-BE49-F238E27FC236}">
              <a16:creationId xmlns:a16="http://schemas.microsoft.com/office/drawing/2014/main" id="{00000000-0008-0000-0E00-000063010000}"/>
            </a:ext>
          </a:extLst>
        </xdr:cNvPr>
        <xdr:cNvSpPr/>
      </xdr:nvSpPr>
      <xdr:spPr>
        <a:xfrm>
          <a:off x="14541500" y="1030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45720</xdr:rowOff>
    </xdr:from>
    <xdr:to>
      <xdr:col>81</xdr:col>
      <xdr:colOff>50800</xdr:colOff>
      <xdr:row>60</xdr:row>
      <xdr:rowOff>66675</xdr:rowOff>
    </xdr:to>
    <xdr:cxnSp macro="">
      <xdr:nvCxnSpPr>
        <xdr:cNvPr id="356" name="直線コネクタ 355">
          <a:extLst>
            <a:ext uri="{FF2B5EF4-FFF2-40B4-BE49-F238E27FC236}">
              <a16:creationId xmlns:a16="http://schemas.microsoft.com/office/drawing/2014/main" id="{00000000-0008-0000-0E00-000064010000}"/>
            </a:ext>
          </a:extLst>
        </xdr:cNvPr>
        <xdr:cNvCxnSpPr/>
      </xdr:nvCxnSpPr>
      <xdr:spPr>
        <a:xfrm flipV="1">
          <a:off x="14592300" y="1033272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132080</xdr:rowOff>
    </xdr:from>
    <xdr:to>
      <xdr:col>72</xdr:col>
      <xdr:colOff>38100</xdr:colOff>
      <xdr:row>61</xdr:row>
      <xdr:rowOff>62230</xdr:rowOff>
    </xdr:to>
    <xdr:sp macro="" textlink="">
      <xdr:nvSpPr>
        <xdr:cNvPr id="357" name="楕円 356">
          <a:extLst>
            <a:ext uri="{FF2B5EF4-FFF2-40B4-BE49-F238E27FC236}">
              <a16:creationId xmlns:a16="http://schemas.microsoft.com/office/drawing/2014/main" id="{00000000-0008-0000-0E00-000065010000}"/>
            </a:ext>
          </a:extLst>
        </xdr:cNvPr>
        <xdr:cNvSpPr/>
      </xdr:nvSpPr>
      <xdr:spPr>
        <a:xfrm>
          <a:off x="13652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66675</xdr:rowOff>
    </xdr:from>
    <xdr:to>
      <xdr:col>76</xdr:col>
      <xdr:colOff>114300</xdr:colOff>
      <xdr:row>61</xdr:row>
      <xdr:rowOff>11430</xdr:rowOff>
    </xdr:to>
    <xdr:cxnSp macro="">
      <xdr:nvCxnSpPr>
        <xdr:cNvPr id="358" name="直線コネクタ 357">
          <a:extLst>
            <a:ext uri="{FF2B5EF4-FFF2-40B4-BE49-F238E27FC236}">
              <a16:creationId xmlns:a16="http://schemas.microsoft.com/office/drawing/2014/main" id="{00000000-0008-0000-0E00-000066010000}"/>
            </a:ext>
          </a:extLst>
        </xdr:cNvPr>
        <xdr:cNvCxnSpPr/>
      </xdr:nvCxnSpPr>
      <xdr:spPr>
        <a:xfrm flipV="1">
          <a:off x="13703300" y="10353675"/>
          <a:ext cx="889000" cy="11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21590</xdr:rowOff>
    </xdr:from>
    <xdr:to>
      <xdr:col>67</xdr:col>
      <xdr:colOff>101600</xdr:colOff>
      <xdr:row>61</xdr:row>
      <xdr:rowOff>123190</xdr:rowOff>
    </xdr:to>
    <xdr:sp macro="" textlink="">
      <xdr:nvSpPr>
        <xdr:cNvPr id="359" name="楕円 358">
          <a:extLst>
            <a:ext uri="{FF2B5EF4-FFF2-40B4-BE49-F238E27FC236}">
              <a16:creationId xmlns:a16="http://schemas.microsoft.com/office/drawing/2014/main" id="{00000000-0008-0000-0E00-000067010000}"/>
            </a:ext>
          </a:extLst>
        </xdr:cNvPr>
        <xdr:cNvSpPr/>
      </xdr:nvSpPr>
      <xdr:spPr>
        <a:xfrm>
          <a:off x="12763500" y="1048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11430</xdr:rowOff>
    </xdr:from>
    <xdr:to>
      <xdr:col>71</xdr:col>
      <xdr:colOff>177800</xdr:colOff>
      <xdr:row>61</xdr:row>
      <xdr:rowOff>72390</xdr:rowOff>
    </xdr:to>
    <xdr:cxnSp macro="">
      <xdr:nvCxnSpPr>
        <xdr:cNvPr id="360" name="直線コネクタ 359">
          <a:extLst>
            <a:ext uri="{FF2B5EF4-FFF2-40B4-BE49-F238E27FC236}">
              <a16:creationId xmlns:a16="http://schemas.microsoft.com/office/drawing/2014/main" id="{00000000-0008-0000-0E00-000068010000}"/>
            </a:ext>
          </a:extLst>
        </xdr:cNvPr>
        <xdr:cNvCxnSpPr/>
      </xdr:nvCxnSpPr>
      <xdr:spPr>
        <a:xfrm flipV="1">
          <a:off x="12814300" y="104698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163847</xdr:rowOff>
    </xdr:from>
    <xdr:ext cx="405111" cy="259045"/>
    <xdr:sp macro="" textlink="">
      <xdr:nvSpPr>
        <xdr:cNvPr id="361" name="n_1aveValue【学校施設】&#10;有形固定資産減価償却率">
          <a:extLst>
            <a:ext uri="{FF2B5EF4-FFF2-40B4-BE49-F238E27FC236}">
              <a16:creationId xmlns:a16="http://schemas.microsoft.com/office/drawing/2014/main" id="{00000000-0008-0000-0E00-000069010000}"/>
            </a:ext>
          </a:extLst>
        </xdr:cNvPr>
        <xdr:cNvSpPr txBox="1"/>
      </xdr:nvSpPr>
      <xdr:spPr>
        <a:xfrm>
          <a:off x="152660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152417</xdr:rowOff>
    </xdr:from>
    <xdr:ext cx="405111" cy="259045"/>
    <xdr:sp macro="" textlink="">
      <xdr:nvSpPr>
        <xdr:cNvPr id="362" name="n_2aveValue【学校施設】&#10;有形固定資産減価償却率">
          <a:extLst>
            <a:ext uri="{FF2B5EF4-FFF2-40B4-BE49-F238E27FC236}">
              <a16:creationId xmlns:a16="http://schemas.microsoft.com/office/drawing/2014/main" id="{00000000-0008-0000-0E00-00006A010000}"/>
            </a:ext>
          </a:extLst>
        </xdr:cNvPr>
        <xdr:cNvSpPr txBox="1"/>
      </xdr:nvSpPr>
      <xdr:spPr>
        <a:xfrm>
          <a:off x="143897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166387</xdr:rowOff>
    </xdr:from>
    <xdr:ext cx="405111" cy="259045"/>
    <xdr:sp macro="" textlink="">
      <xdr:nvSpPr>
        <xdr:cNvPr id="363" name="n_3aveValue【学校施設】&#10;有形固定資産減価償却率">
          <a:extLst>
            <a:ext uri="{FF2B5EF4-FFF2-40B4-BE49-F238E27FC236}">
              <a16:creationId xmlns:a16="http://schemas.microsoft.com/office/drawing/2014/main" id="{00000000-0008-0000-0E00-00006B010000}"/>
            </a:ext>
          </a:extLst>
        </xdr:cNvPr>
        <xdr:cNvSpPr txBox="1"/>
      </xdr:nvSpPr>
      <xdr:spPr>
        <a:xfrm>
          <a:off x="13500744"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156862</xdr:rowOff>
    </xdr:from>
    <xdr:ext cx="405111" cy="259045"/>
    <xdr:sp macro="" textlink="">
      <xdr:nvSpPr>
        <xdr:cNvPr id="364" name="n_4aveValue【学校施設】&#10;有形固定資産減価償却率">
          <a:extLst>
            <a:ext uri="{FF2B5EF4-FFF2-40B4-BE49-F238E27FC236}">
              <a16:creationId xmlns:a16="http://schemas.microsoft.com/office/drawing/2014/main" id="{00000000-0008-0000-0E00-00006C010000}"/>
            </a:ext>
          </a:extLst>
        </xdr:cNvPr>
        <xdr:cNvSpPr txBox="1"/>
      </xdr:nvSpPr>
      <xdr:spPr>
        <a:xfrm>
          <a:off x="12611744" y="1010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113047</xdr:rowOff>
    </xdr:from>
    <xdr:ext cx="405111" cy="259045"/>
    <xdr:sp macro="" textlink="">
      <xdr:nvSpPr>
        <xdr:cNvPr id="365" name="n_1mainValue【学校施設】&#10;有形固定資産減価償却率">
          <a:extLst>
            <a:ext uri="{FF2B5EF4-FFF2-40B4-BE49-F238E27FC236}">
              <a16:creationId xmlns:a16="http://schemas.microsoft.com/office/drawing/2014/main" id="{00000000-0008-0000-0E00-00006D010000}"/>
            </a:ext>
          </a:extLst>
        </xdr:cNvPr>
        <xdr:cNvSpPr txBox="1"/>
      </xdr:nvSpPr>
      <xdr:spPr>
        <a:xfrm>
          <a:off x="152660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134002</xdr:rowOff>
    </xdr:from>
    <xdr:ext cx="405111" cy="259045"/>
    <xdr:sp macro="" textlink="">
      <xdr:nvSpPr>
        <xdr:cNvPr id="366" name="n_2mainValue【学校施設】&#10;有形固定資産減価償却率">
          <a:extLst>
            <a:ext uri="{FF2B5EF4-FFF2-40B4-BE49-F238E27FC236}">
              <a16:creationId xmlns:a16="http://schemas.microsoft.com/office/drawing/2014/main" id="{00000000-0008-0000-0E00-00006E010000}"/>
            </a:ext>
          </a:extLst>
        </xdr:cNvPr>
        <xdr:cNvSpPr txBox="1"/>
      </xdr:nvSpPr>
      <xdr:spPr>
        <a:xfrm>
          <a:off x="14389744" y="1007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53357</xdr:rowOff>
    </xdr:from>
    <xdr:ext cx="405111" cy="259045"/>
    <xdr:sp macro="" textlink="">
      <xdr:nvSpPr>
        <xdr:cNvPr id="367" name="n_3mainValue【学校施設】&#10;有形固定資産減価償却率">
          <a:extLst>
            <a:ext uri="{FF2B5EF4-FFF2-40B4-BE49-F238E27FC236}">
              <a16:creationId xmlns:a16="http://schemas.microsoft.com/office/drawing/2014/main" id="{00000000-0008-0000-0E00-00006F010000}"/>
            </a:ext>
          </a:extLst>
        </xdr:cNvPr>
        <xdr:cNvSpPr txBox="1"/>
      </xdr:nvSpPr>
      <xdr:spPr>
        <a:xfrm>
          <a:off x="13500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114317</xdr:rowOff>
    </xdr:from>
    <xdr:ext cx="405111" cy="259045"/>
    <xdr:sp macro="" textlink="">
      <xdr:nvSpPr>
        <xdr:cNvPr id="368" name="n_4mainValue【学校施設】&#10;有形固定資産減価償却率">
          <a:extLst>
            <a:ext uri="{FF2B5EF4-FFF2-40B4-BE49-F238E27FC236}">
              <a16:creationId xmlns:a16="http://schemas.microsoft.com/office/drawing/2014/main" id="{00000000-0008-0000-0E00-000070010000}"/>
            </a:ext>
          </a:extLst>
        </xdr:cNvPr>
        <xdr:cNvSpPr txBox="1"/>
      </xdr:nvSpPr>
      <xdr:spPr>
        <a:xfrm>
          <a:off x="12611744" y="1057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69" name="正方形/長方形 368">
          <a:extLst>
            <a:ext uri="{FF2B5EF4-FFF2-40B4-BE49-F238E27FC236}">
              <a16:creationId xmlns:a16="http://schemas.microsoft.com/office/drawing/2014/main" id="{00000000-0008-0000-0E00-000071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70" name="正方形/長方形 369">
          <a:extLst>
            <a:ext uri="{FF2B5EF4-FFF2-40B4-BE49-F238E27FC236}">
              <a16:creationId xmlns:a16="http://schemas.microsoft.com/office/drawing/2014/main" id="{00000000-0008-0000-0E00-000072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71" name="正方形/長方形 370">
          <a:extLst>
            <a:ext uri="{FF2B5EF4-FFF2-40B4-BE49-F238E27FC236}">
              <a16:creationId xmlns:a16="http://schemas.microsoft.com/office/drawing/2014/main" id="{00000000-0008-0000-0E00-000073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2" name="正方形/長方形 371">
          <a:extLst>
            <a:ext uri="{FF2B5EF4-FFF2-40B4-BE49-F238E27FC236}">
              <a16:creationId xmlns:a16="http://schemas.microsoft.com/office/drawing/2014/main" id="{00000000-0008-0000-0E00-000074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3" name="正方形/長方形 372">
          <a:extLst>
            <a:ext uri="{FF2B5EF4-FFF2-40B4-BE49-F238E27FC236}">
              <a16:creationId xmlns:a16="http://schemas.microsoft.com/office/drawing/2014/main" id="{00000000-0008-0000-0E00-000075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77" name="テキスト ボックス 376">
          <a:extLst>
            <a:ext uri="{FF2B5EF4-FFF2-40B4-BE49-F238E27FC236}">
              <a16:creationId xmlns:a16="http://schemas.microsoft.com/office/drawing/2014/main" id="{00000000-0008-0000-0E00-000079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78" name="直線コネクタ 377">
          <a:extLst>
            <a:ext uri="{FF2B5EF4-FFF2-40B4-BE49-F238E27FC236}">
              <a16:creationId xmlns:a16="http://schemas.microsoft.com/office/drawing/2014/main" id="{00000000-0008-0000-0E00-00007A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379" name="テキスト ボックス 378">
          <a:extLst>
            <a:ext uri="{FF2B5EF4-FFF2-40B4-BE49-F238E27FC236}">
              <a16:creationId xmlns:a16="http://schemas.microsoft.com/office/drawing/2014/main" id="{00000000-0008-0000-0E00-00007B01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380" name="直線コネクタ 379">
          <a:extLst>
            <a:ext uri="{FF2B5EF4-FFF2-40B4-BE49-F238E27FC236}">
              <a16:creationId xmlns:a16="http://schemas.microsoft.com/office/drawing/2014/main" id="{00000000-0008-0000-0E00-00007C01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381" name="テキスト ボックス 380">
          <a:extLst>
            <a:ext uri="{FF2B5EF4-FFF2-40B4-BE49-F238E27FC236}">
              <a16:creationId xmlns:a16="http://schemas.microsoft.com/office/drawing/2014/main" id="{00000000-0008-0000-0E00-00007D01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382" name="直線コネクタ 381">
          <a:extLst>
            <a:ext uri="{FF2B5EF4-FFF2-40B4-BE49-F238E27FC236}">
              <a16:creationId xmlns:a16="http://schemas.microsoft.com/office/drawing/2014/main" id="{00000000-0008-0000-0E00-00007E01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383" name="テキスト ボックス 382">
          <a:extLst>
            <a:ext uri="{FF2B5EF4-FFF2-40B4-BE49-F238E27FC236}">
              <a16:creationId xmlns:a16="http://schemas.microsoft.com/office/drawing/2014/main" id="{00000000-0008-0000-0E00-00007F01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384" name="直線コネクタ 383">
          <a:extLst>
            <a:ext uri="{FF2B5EF4-FFF2-40B4-BE49-F238E27FC236}">
              <a16:creationId xmlns:a16="http://schemas.microsoft.com/office/drawing/2014/main" id="{00000000-0008-0000-0E00-00008001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385" name="テキスト ボックス 384">
          <a:extLst>
            <a:ext uri="{FF2B5EF4-FFF2-40B4-BE49-F238E27FC236}">
              <a16:creationId xmlns:a16="http://schemas.microsoft.com/office/drawing/2014/main" id="{00000000-0008-0000-0E00-00008101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386" name="直線コネクタ 385">
          <a:extLst>
            <a:ext uri="{FF2B5EF4-FFF2-40B4-BE49-F238E27FC236}">
              <a16:creationId xmlns:a16="http://schemas.microsoft.com/office/drawing/2014/main" id="{00000000-0008-0000-0E00-00008201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387" name="テキスト ボックス 386">
          <a:extLst>
            <a:ext uri="{FF2B5EF4-FFF2-40B4-BE49-F238E27FC236}">
              <a16:creationId xmlns:a16="http://schemas.microsoft.com/office/drawing/2014/main" id="{00000000-0008-0000-0E00-00008301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88" name="直線コネクタ 387">
          <a:extLst>
            <a:ext uri="{FF2B5EF4-FFF2-40B4-BE49-F238E27FC236}">
              <a16:creationId xmlns:a16="http://schemas.microsoft.com/office/drawing/2014/main" id="{00000000-0008-0000-0E00-000084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89" name="テキスト ボックス 388">
          <a:extLst>
            <a:ext uri="{FF2B5EF4-FFF2-40B4-BE49-F238E27FC236}">
              <a16:creationId xmlns:a16="http://schemas.microsoft.com/office/drawing/2014/main" id="{00000000-0008-0000-0E00-000085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90" name="【学校施設】&#10;一人当たり面積グラフ枠">
          <a:extLst>
            <a:ext uri="{FF2B5EF4-FFF2-40B4-BE49-F238E27FC236}">
              <a16:creationId xmlns:a16="http://schemas.microsoft.com/office/drawing/2014/main" id="{00000000-0008-0000-0E00-000086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391" name="直線コネクタ 390">
          <a:extLst>
            <a:ext uri="{FF2B5EF4-FFF2-40B4-BE49-F238E27FC236}">
              <a16:creationId xmlns:a16="http://schemas.microsoft.com/office/drawing/2014/main" id="{00000000-0008-0000-0E00-000087010000}"/>
            </a:ext>
          </a:extLst>
        </xdr:cNvPr>
        <xdr:cNvCxnSpPr/>
      </xdr:nvCxnSpPr>
      <xdr:spPr>
        <a:xfrm flipV="1">
          <a:off x="22160864" y="9509760"/>
          <a:ext cx="0" cy="156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392" name="【学校施設】&#10;一人当たり面積最小値テキスト">
          <a:extLst>
            <a:ext uri="{FF2B5EF4-FFF2-40B4-BE49-F238E27FC236}">
              <a16:creationId xmlns:a16="http://schemas.microsoft.com/office/drawing/2014/main" id="{00000000-0008-0000-0E00-000088010000}"/>
            </a:ext>
          </a:extLst>
        </xdr:cNvPr>
        <xdr:cNvSpPr txBox="1"/>
      </xdr:nvSpPr>
      <xdr:spPr>
        <a:xfrm>
          <a:off x="22199600" y="1107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393" name="直線コネクタ 392">
          <a:extLst>
            <a:ext uri="{FF2B5EF4-FFF2-40B4-BE49-F238E27FC236}">
              <a16:creationId xmlns:a16="http://schemas.microsoft.com/office/drawing/2014/main" id="{00000000-0008-0000-0E00-000089010000}"/>
            </a:ext>
          </a:extLst>
        </xdr:cNvPr>
        <xdr:cNvCxnSpPr/>
      </xdr:nvCxnSpPr>
      <xdr:spPr>
        <a:xfrm>
          <a:off x="22072600" y="1107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394" name="【学校施設】&#10;一人当たり面積最大値テキスト">
          <a:extLst>
            <a:ext uri="{FF2B5EF4-FFF2-40B4-BE49-F238E27FC236}">
              <a16:creationId xmlns:a16="http://schemas.microsoft.com/office/drawing/2014/main" id="{00000000-0008-0000-0E00-00008A010000}"/>
            </a:ext>
          </a:extLst>
        </xdr:cNvPr>
        <xdr:cNvSpPr txBox="1"/>
      </xdr:nvSpPr>
      <xdr:spPr>
        <a:xfrm>
          <a:off x="22199600" y="928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395" name="直線コネクタ 394">
          <a:extLst>
            <a:ext uri="{FF2B5EF4-FFF2-40B4-BE49-F238E27FC236}">
              <a16:creationId xmlns:a16="http://schemas.microsoft.com/office/drawing/2014/main" id="{00000000-0008-0000-0E00-00008B010000}"/>
            </a:ext>
          </a:extLst>
        </xdr:cNvPr>
        <xdr:cNvCxnSpPr/>
      </xdr:nvCxnSpPr>
      <xdr:spPr>
        <a:xfrm>
          <a:off x="22072600" y="950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396" name="【学校施設】&#10;一人当たり面積平均値テキスト">
          <a:extLst>
            <a:ext uri="{FF2B5EF4-FFF2-40B4-BE49-F238E27FC236}">
              <a16:creationId xmlns:a16="http://schemas.microsoft.com/office/drawing/2014/main" id="{00000000-0008-0000-0E00-00008C010000}"/>
            </a:ext>
          </a:extLst>
        </xdr:cNvPr>
        <xdr:cNvSpPr txBox="1"/>
      </xdr:nvSpPr>
      <xdr:spPr>
        <a:xfrm>
          <a:off x="22199600" y="10567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397" name="フローチャート: 判断 396">
          <a:extLst>
            <a:ext uri="{FF2B5EF4-FFF2-40B4-BE49-F238E27FC236}">
              <a16:creationId xmlns:a16="http://schemas.microsoft.com/office/drawing/2014/main" id="{00000000-0008-0000-0E00-00008D010000}"/>
            </a:ext>
          </a:extLst>
        </xdr:cNvPr>
        <xdr:cNvSpPr/>
      </xdr:nvSpPr>
      <xdr:spPr>
        <a:xfrm>
          <a:off x="221107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398" name="フローチャート: 判断 397">
          <a:extLst>
            <a:ext uri="{FF2B5EF4-FFF2-40B4-BE49-F238E27FC236}">
              <a16:creationId xmlns:a16="http://schemas.microsoft.com/office/drawing/2014/main" id="{00000000-0008-0000-0E00-00008E010000}"/>
            </a:ext>
          </a:extLst>
        </xdr:cNvPr>
        <xdr:cNvSpPr/>
      </xdr:nvSpPr>
      <xdr:spPr>
        <a:xfrm>
          <a:off x="21272500" y="1072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399" name="フローチャート: 判断 398">
          <a:extLst>
            <a:ext uri="{FF2B5EF4-FFF2-40B4-BE49-F238E27FC236}">
              <a16:creationId xmlns:a16="http://schemas.microsoft.com/office/drawing/2014/main" id="{00000000-0008-0000-0E00-00008F010000}"/>
            </a:ext>
          </a:extLst>
        </xdr:cNvPr>
        <xdr:cNvSpPr/>
      </xdr:nvSpPr>
      <xdr:spPr>
        <a:xfrm>
          <a:off x="20383500" y="1072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400" name="フローチャート: 判断 399">
          <a:extLst>
            <a:ext uri="{FF2B5EF4-FFF2-40B4-BE49-F238E27FC236}">
              <a16:creationId xmlns:a16="http://schemas.microsoft.com/office/drawing/2014/main" id="{00000000-0008-0000-0E00-000090010000}"/>
            </a:ext>
          </a:extLst>
        </xdr:cNvPr>
        <xdr:cNvSpPr/>
      </xdr:nvSpPr>
      <xdr:spPr>
        <a:xfrm>
          <a:off x="19494500" y="10716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401" name="フローチャート: 判断 400">
          <a:extLst>
            <a:ext uri="{FF2B5EF4-FFF2-40B4-BE49-F238E27FC236}">
              <a16:creationId xmlns:a16="http://schemas.microsoft.com/office/drawing/2014/main" id="{00000000-0008-0000-0E00-000091010000}"/>
            </a:ext>
          </a:extLst>
        </xdr:cNvPr>
        <xdr:cNvSpPr/>
      </xdr:nvSpPr>
      <xdr:spPr>
        <a:xfrm>
          <a:off x="18605500" y="107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12751</xdr:rowOff>
    </xdr:from>
    <xdr:to>
      <xdr:col>116</xdr:col>
      <xdr:colOff>114300</xdr:colOff>
      <xdr:row>64</xdr:row>
      <xdr:rowOff>114351</xdr:rowOff>
    </xdr:to>
    <xdr:sp macro="" textlink="">
      <xdr:nvSpPr>
        <xdr:cNvPr id="407" name="楕円 406">
          <a:extLst>
            <a:ext uri="{FF2B5EF4-FFF2-40B4-BE49-F238E27FC236}">
              <a16:creationId xmlns:a16="http://schemas.microsoft.com/office/drawing/2014/main" id="{00000000-0008-0000-0E00-000097010000}"/>
            </a:ext>
          </a:extLst>
        </xdr:cNvPr>
        <xdr:cNvSpPr/>
      </xdr:nvSpPr>
      <xdr:spPr>
        <a:xfrm>
          <a:off x="22110700" y="1098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99128</xdr:rowOff>
    </xdr:from>
    <xdr:ext cx="469744" cy="259045"/>
    <xdr:sp macro="" textlink="">
      <xdr:nvSpPr>
        <xdr:cNvPr id="408" name="【学校施設】&#10;一人当たり面積該当値テキスト">
          <a:extLst>
            <a:ext uri="{FF2B5EF4-FFF2-40B4-BE49-F238E27FC236}">
              <a16:creationId xmlns:a16="http://schemas.microsoft.com/office/drawing/2014/main" id="{00000000-0008-0000-0E00-000098010000}"/>
            </a:ext>
          </a:extLst>
        </xdr:cNvPr>
        <xdr:cNvSpPr txBox="1"/>
      </xdr:nvSpPr>
      <xdr:spPr>
        <a:xfrm>
          <a:off x="22199600" y="10900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14122</xdr:rowOff>
    </xdr:from>
    <xdr:to>
      <xdr:col>112</xdr:col>
      <xdr:colOff>38100</xdr:colOff>
      <xdr:row>64</xdr:row>
      <xdr:rowOff>115722</xdr:rowOff>
    </xdr:to>
    <xdr:sp macro="" textlink="">
      <xdr:nvSpPr>
        <xdr:cNvPr id="409" name="楕円 408">
          <a:extLst>
            <a:ext uri="{FF2B5EF4-FFF2-40B4-BE49-F238E27FC236}">
              <a16:creationId xmlns:a16="http://schemas.microsoft.com/office/drawing/2014/main" id="{00000000-0008-0000-0E00-000099010000}"/>
            </a:ext>
          </a:extLst>
        </xdr:cNvPr>
        <xdr:cNvSpPr/>
      </xdr:nvSpPr>
      <xdr:spPr>
        <a:xfrm>
          <a:off x="21272500" y="10986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63551</xdr:rowOff>
    </xdr:from>
    <xdr:to>
      <xdr:col>116</xdr:col>
      <xdr:colOff>63500</xdr:colOff>
      <xdr:row>64</xdr:row>
      <xdr:rowOff>64922</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flipV="1">
          <a:off x="21323300" y="11036351"/>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7721</xdr:rowOff>
    </xdr:from>
    <xdr:to>
      <xdr:col>107</xdr:col>
      <xdr:colOff>101600</xdr:colOff>
      <xdr:row>64</xdr:row>
      <xdr:rowOff>109321</xdr:rowOff>
    </xdr:to>
    <xdr:sp macro="" textlink="">
      <xdr:nvSpPr>
        <xdr:cNvPr id="411" name="楕円 410">
          <a:extLst>
            <a:ext uri="{FF2B5EF4-FFF2-40B4-BE49-F238E27FC236}">
              <a16:creationId xmlns:a16="http://schemas.microsoft.com/office/drawing/2014/main" id="{00000000-0008-0000-0E00-00009B010000}"/>
            </a:ext>
          </a:extLst>
        </xdr:cNvPr>
        <xdr:cNvSpPr/>
      </xdr:nvSpPr>
      <xdr:spPr>
        <a:xfrm>
          <a:off x="20383500" y="1098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58521</xdr:rowOff>
    </xdr:from>
    <xdr:to>
      <xdr:col>111</xdr:col>
      <xdr:colOff>177800</xdr:colOff>
      <xdr:row>64</xdr:row>
      <xdr:rowOff>64922</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20434300" y="11031321"/>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7721</xdr:rowOff>
    </xdr:from>
    <xdr:to>
      <xdr:col>102</xdr:col>
      <xdr:colOff>165100</xdr:colOff>
      <xdr:row>64</xdr:row>
      <xdr:rowOff>109321</xdr:rowOff>
    </xdr:to>
    <xdr:sp macro="" textlink="">
      <xdr:nvSpPr>
        <xdr:cNvPr id="413" name="楕円 412">
          <a:extLst>
            <a:ext uri="{FF2B5EF4-FFF2-40B4-BE49-F238E27FC236}">
              <a16:creationId xmlns:a16="http://schemas.microsoft.com/office/drawing/2014/main" id="{00000000-0008-0000-0E00-00009D010000}"/>
            </a:ext>
          </a:extLst>
        </xdr:cNvPr>
        <xdr:cNvSpPr/>
      </xdr:nvSpPr>
      <xdr:spPr>
        <a:xfrm>
          <a:off x="19494500" y="1098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58521</xdr:rowOff>
    </xdr:from>
    <xdr:to>
      <xdr:col>107</xdr:col>
      <xdr:colOff>50800</xdr:colOff>
      <xdr:row>64</xdr:row>
      <xdr:rowOff>58521</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a:off x="19545300" y="110313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7721</xdr:rowOff>
    </xdr:from>
    <xdr:to>
      <xdr:col>98</xdr:col>
      <xdr:colOff>38100</xdr:colOff>
      <xdr:row>64</xdr:row>
      <xdr:rowOff>109321</xdr:rowOff>
    </xdr:to>
    <xdr:sp macro="" textlink="">
      <xdr:nvSpPr>
        <xdr:cNvPr id="415" name="楕円 414">
          <a:extLst>
            <a:ext uri="{FF2B5EF4-FFF2-40B4-BE49-F238E27FC236}">
              <a16:creationId xmlns:a16="http://schemas.microsoft.com/office/drawing/2014/main" id="{00000000-0008-0000-0E00-00009F010000}"/>
            </a:ext>
          </a:extLst>
        </xdr:cNvPr>
        <xdr:cNvSpPr/>
      </xdr:nvSpPr>
      <xdr:spPr>
        <a:xfrm>
          <a:off x="18605500" y="1098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58521</xdr:rowOff>
    </xdr:from>
    <xdr:to>
      <xdr:col>102</xdr:col>
      <xdr:colOff>114300</xdr:colOff>
      <xdr:row>64</xdr:row>
      <xdr:rowOff>58521</xdr:rowOff>
    </xdr:to>
    <xdr:cxnSp macro="">
      <xdr:nvCxnSpPr>
        <xdr:cNvPr id="416" name="直線コネクタ 415">
          <a:extLst>
            <a:ext uri="{FF2B5EF4-FFF2-40B4-BE49-F238E27FC236}">
              <a16:creationId xmlns:a16="http://schemas.microsoft.com/office/drawing/2014/main" id="{00000000-0008-0000-0E00-0000A0010000}"/>
            </a:ext>
          </a:extLst>
        </xdr:cNvPr>
        <xdr:cNvCxnSpPr/>
      </xdr:nvCxnSpPr>
      <xdr:spPr>
        <a:xfrm>
          <a:off x="18656300" y="110313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417" name="n_1aveValue【学校施設】&#10;一人当たり面積">
          <a:extLst>
            <a:ext uri="{FF2B5EF4-FFF2-40B4-BE49-F238E27FC236}">
              <a16:creationId xmlns:a16="http://schemas.microsoft.com/office/drawing/2014/main" id="{00000000-0008-0000-0E00-0000A1010000}"/>
            </a:ext>
          </a:extLst>
        </xdr:cNvPr>
        <xdr:cNvSpPr txBox="1"/>
      </xdr:nvSpPr>
      <xdr:spPr>
        <a:xfrm>
          <a:off x="21075727" y="1050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418" name="n_2aveValue【学校施設】&#10;一人当たり面積">
          <a:extLst>
            <a:ext uri="{FF2B5EF4-FFF2-40B4-BE49-F238E27FC236}">
              <a16:creationId xmlns:a16="http://schemas.microsoft.com/office/drawing/2014/main" id="{00000000-0008-0000-0E00-0000A2010000}"/>
            </a:ext>
          </a:extLst>
        </xdr:cNvPr>
        <xdr:cNvSpPr txBox="1"/>
      </xdr:nvSpPr>
      <xdr:spPr>
        <a:xfrm>
          <a:off x="20199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419" name="n_3aveValue【学校施設】&#10;一人当たり面積">
          <a:extLst>
            <a:ext uri="{FF2B5EF4-FFF2-40B4-BE49-F238E27FC236}">
              <a16:creationId xmlns:a16="http://schemas.microsoft.com/office/drawing/2014/main" id="{00000000-0008-0000-0E00-0000A3010000}"/>
            </a:ext>
          </a:extLst>
        </xdr:cNvPr>
        <xdr:cNvSpPr txBox="1"/>
      </xdr:nvSpPr>
      <xdr:spPr>
        <a:xfrm>
          <a:off x="19310427" y="1049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420" name="n_4aveValue【学校施設】&#10;一人当たり面積">
          <a:extLst>
            <a:ext uri="{FF2B5EF4-FFF2-40B4-BE49-F238E27FC236}">
              <a16:creationId xmlns:a16="http://schemas.microsoft.com/office/drawing/2014/main" id="{00000000-0008-0000-0E00-0000A4010000}"/>
            </a:ext>
          </a:extLst>
        </xdr:cNvPr>
        <xdr:cNvSpPr txBox="1"/>
      </xdr:nvSpPr>
      <xdr:spPr>
        <a:xfrm>
          <a:off x="18421427" y="1049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106849</xdr:rowOff>
    </xdr:from>
    <xdr:ext cx="469744" cy="259045"/>
    <xdr:sp macro="" textlink="">
      <xdr:nvSpPr>
        <xdr:cNvPr id="421" name="n_1mainValue【学校施設】&#10;一人当たり面積">
          <a:extLst>
            <a:ext uri="{FF2B5EF4-FFF2-40B4-BE49-F238E27FC236}">
              <a16:creationId xmlns:a16="http://schemas.microsoft.com/office/drawing/2014/main" id="{00000000-0008-0000-0E00-0000A5010000}"/>
            </a:ext>
          </a:extLst>
        </xdr:cNvPr>
        <xdr:cNvSpPr txBox="1"/>
      </xdr:nvSpPr>
      <xdr:spPr>
        <a:xfrm>
          <a:off x="21075727" y="11079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100448</xdr:rowOff>
    </xdr:from>
    <xdr:ext cx="469744" cy="259045"/>
    <xdr:sp macro="" textlink="">
      <xdr:nvSpPr>
        <xdr:cNvPr id="422" name="n_2mainValue【学校施設】&#10;一人当たり面積">
          <a:extLst>
            <a:ext uri="{FF2B5EF4-FFF2-40B4-BE49-F238E27FC236}">
              <a16:creationId xmlns:a16="http://schemas.microsoft.com/office/drawing/2014/main" id="{00000000-0008-0000-0E00-0000A6010000}"/>
            </a:ext>
          </a:extLst>
        </xdr:cNvPr>
        <xdr:cNvSpPr txBox="1"/>
      </xdr:nvSpPr>
      <xdr:spPr>
        <a:xfrm>
          <a:off x="20199427" y="11073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100448</xdr:rowOff>
    </xdr:from>
    <xdr:ext cx="469744" cy="259045"/>
    <xdr:sp macro="" textlink="">
      <xdr:nvSpPr>
        <xdr:cNvPr id="423" name="n_3mainValue【学校施設】&#10;一人当たり面積">
          <a:extLst>
            <a:ext uri="{FF2B5EF4-FFF2-40B4-BE49-F238E27FC236}">
              <a16:creationId xmlns:a16="http://schemas.microsoft.com/office/drawing/2014/main" id="{00000000-0008-0000-0E00-0000A7010000}"/>
            </a:ext>
          </a:extLst>
        </xdr:cNvPr>
        <xdr:cNvSpPr txBox="1"/>
      </xdr:nvSpPr>
      <xdr:spPr>
        <a:xfrm>
          <a:off x="19310427" y="11073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100448</xdr:rowOff>
    </xdr:from>
    <xdr:ext cx="469744" cy="259045"/>
    <xdr:sp macro="" textlink="">
      <xdr:nvSpPr>
        <xdr:cNvPr id="424" name="n_4mainValue【学校施設】&#10;一人当たり面積">
          <a:extLst>
            <a:ext uri="{FF2B5EF4-FFF2-40B4-BE49-F238E27FC236}">
              <a16:creationId xmlns:a16="http://schemas.microsoft.com/office/drawing/2014/main" id="{00000000-0008-0000-0E00-0000A8010000}"/>
            </a:ext>
          </a:extLst>
        </xdr:cNvPr>
        <xdr:cNvSpPr txBox="1"/>
      </xdr:nvSpPr>
      <xdr:spPr>
        <a:xfrm>
          <a:off x="18421427" y="11073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25" name="正方形/長方形 424">
          <a:extLst>
            <a:ext uri="{FF2B5EF4-FFF2-40B4-BE49-F238E27FC236}">
              <a16:creationId xmlns:a16="http://schemas.microsoft.com/office/drawing/2014/main" id="{00000000-0008-0000-0E00-0000A901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6" name="正方形/長方形 425">
          <a:extLst>
            <a:ext uri="{FF2B5EF4-FFF2-40B4-BE49-F238E27FC236}">
              <a16:creationId xmlns:a16="http://schemas.microsoft.com/office/drawing/2014/main" id="{00000000-0008-0000-0E00-0000AA01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7" name="正方形/長方形 426">
          <a:extLst>
            <a:ext uri="{FF2B5EF4-FFF2-40B4-BE49-F238E27FC236}">
              <a16:creationId xmlns:a16="http://schemas.microsoft.com/office/drawing/2014/main" id="{00000000-0008-0000-0E00-0000AB01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8" name="正方形/長方形 427">
          <a:extLst>
            <a:ext uri="{FF2B5EF4-FFF2-40B4-BE49-F238E27FC236}">
              <a16:creationId xmlns:a16="http://schemas.microsoft.com/office/drawing/2014/main" id="{00000000-0008-0000-0E00-0000AC01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29" name="正方形/長方形 428">
          <a:extLst>
            <a:ext uri="{FF2B5EF4-FFF2-40B4-BE49-F238E27FC236}">
              <a16:creationId xmlns:a16="http://schemas.microsoft.com/office/drawing/2014/main" id="{00000000-0008-0000-0E00-0000AD01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0" name="正方形/長方形 429">
          <a:extLst>
            <a:ext uri="{FF2B5EF4-FFF2-40B4-BE49-F238E27FC236}">
              <a16:creationId xmlns:a16="http://schemas.microsoft.com/office/drawing/2014/main" id="{00000000-0008-0000-0E00-0000AE01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1" name="正方形/長方形 430">
          <a:extLst>
            <a:ext uri="{FF2B5EF4-FFF2-40B4-BE49-F238E27FC236}">
              <a16:creationId xmlns:a16="http://schemas.microsoft.com/office/drawing/2014/main" id="{00000000-0008-0000-0E00-0000AF01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2" name="正方形/長方形 431">
          <a:extLst>
            <a:ext uri="{FF2B5EF4-FFF2-40B4-BE49-F238E27FC236}">
              <a16:creationId xmlns:a16="http://schemas.microsoft.com/office/drawing/2014/main" id="{00000000-0008-0000-0E00-0000B001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3" name="テキスト ボックス 432">
          <a:extLst>
            <a:ext uri="{FF2B5EF4-FFF2-40B4-BE49-F238E27FC236}">
              <a16:creationId xmlns:a16="http://schemas.microsoft.com/office/drawing/2014/main" id="{00000000-0008-0000-0E00-0000B101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4" name="直線コネクタ 433">
          <a:extLst>
            <a:ext uri="{FF2B5EF4-FFF2-40B4-BE49-F238E27FC236}">
              <a16:creationId xmlns:a16="http://schemas.microsoft.com/office/drawing/2014/main" id="{00000000-0008-0000-0E00-0000B201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5" name="テキスト ボックス 434">
          <a:extLst>
            <a:ext uri="{FF2B5EF4-FFF2-40B4-BE49-F238E27FC236}">
              <a16:creationId xmlns:a16="http://schemas.microsoft.com/office/drawing/2014/main" id="{00000000-0008-0000-0E00-0000B301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6" name="直線コネクタ 435">
          <a:extLst>
            <a:ext uri="{FF2B5EF4-FFF2-40B4-BE49-F238E27FC236}">
              <a16:creationId xmlns:a16="http://schemas.microsoft.com/office/drawing/2014/main" id="{00000000-0008-0000-0E00-0000B401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7" name="テキスト ボックス 436">
          <a:extLst>
            <a:ext uri="{FF2B5EF4-FFF2-40B4-BE49-F238E27FC236}">
              <a16:creationId xmlns:a16="http://schemas.microsoft.com/office/drawing/2014/main" id="{00000000-0008-0000-0E00-0000B501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39" name="テキスト ボックス 438">
          <a:extLst>
            <a:ext uri="{FF2B5EF4-FFF2-40B4-BE49-F238E27FC236}">
              <a16:creationId xmlns:a16="http://schemas.microsoft.com/office/drawing/2014/main" id="{00000000-0008-0000-0E00-0000B701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1" name="テキスト ボックス 440">
          <a:extLst>
            <a:ext uri="{FF2B5EF4-FFF2-40B4-BE49-F238E27FC236}">
              <a16:creationId xmlns:a16="http://schemas.microsoft.com/office/drawing/2014/main" id="{00000000-0008-0000-0E00-0000B901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3" name="テキスト ボックス 442">
          <a:extLst>
            <a:ext uri="{FF2B5EF4-FFF2-40B4-BE49-F238E27FC236}">
              <a16:creationId xmlns:a16="http://schemas.microsoft.com/office/drawing/2014/main" id="{00000000-0008-0000-0E00-0000BB01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4" name="直線コネクタ 443">
          <a:extLst>
            <a:ext uri="{FF2B5EF4-FFF2-40B4-BE49-F238E27FC236}">
              <a16:creationId xmlns:a16="http://schemas.microsoft.com/office/drawing/2014/main" id="{00000000-0008-0000-0E00-0000BC01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5" name="テキスト ボックス 444">
          <a:extLst>
            <a:ext uri="{FF2B5EF4-FFF2-40B4-BE49-F238E27FC236}">
              <a16:creationId xmlns:a16="http://schemas.microsoft.com/office/drawing/2014/main" id="{00000000-0008-0000-0E00-0000BD01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6" name="直線コネクタ 445">
          <a:extLst>
            <a:ext uri="{FF2B5EF4-FFF2-40B4-BE49-F238E27FC236}">
              <a16:creationId xmlns:a16="http://schemas.microsoft.com/office/drawing/2014/main" id="{00000000-0008-0000-0E00-0000BE01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7" name="テキスト ボックス 446">
          <a:extLst>
            <a:ext uri="{FF2B5EF4-FFF2-40B4-BE49-F238E27FC236}">
              <a16:creationId xmlns:a16="http://schemas.microsoft.com/office/drawing/2014/main" id="{00000000-0008-0000-0E00-0000BF01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8" name="直線コネクタ 447">
          <a:extLst>
            <a:ext uri="{FF2B5EF4-FFF2-40B4-BE49-F238E27FC236}">
              <a16:creationId xmlns:a16="http://schemas.microsoft.com/office/drawing/2014/main" id="{00000000-0008-0000-0E00-0000C001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9" name="【児童館】&#10;有形固定資産減価償却率グラフ枠">
          <a:extLst>
            <a:ext uri="{FF2B5EF4-FFF2-40B4-BE49-F238E27FC236}">
              <a16:creationId xmlns:a16="http://schemas.microsoft.com/office/drawing/2014/main" id="{00000000-0008-0000-0E00-0000C101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134438</xdr:rowOff>
    </xdr:from>
    <xdr:to>
      <xdr:col>85</xdr:col>
      <xdr:colOff>126364</xdr:colOff>
      <xdr:row>86</xdr:row>
      <xdr:rowOff>168729</xdr:rowOff>
    </xdr:to>
    <xdr:cxnSp macro="">
      <xdr:nvCxnSpPr>
        <xdr:cNvPr id="450" name="直線コネクタ 449">
          <a:extLst>
            <a:ext uri="{FF2B5EF4-FFF2-40B4-BE49-F238E27FC236}">
              <a16:creationId xmlns:a16="http://schemas.microsoft.com/office/drawing/2014/main" id="{00000000-0008-0000-0E00-0000C2010000}"/>
            </a:ext>
          </a:extLst>
        </xdr:cNvPr>
        <xdr:cNvCxnSpPr/>
      </xdr:nvCxnSpPr>
      <xdr:spPr>
        <a:xfrm flipV="1">
          <a:off x="16318864" y="13336088"/>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51" name="【児童館】&#10;有形固定資産減価償却率最小値テキスト">
          <a:extLst>
            <a:ext uri="{FF2B5EF4-FFF2-40B4-BE49-F238E27FC236}">
              <a16:creationId xmlns:a16="http://schemas.microsoft.com/office/drawing/2014/main" id="{00000000-0008-0000-0E00-0000C301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81115</xdr:rowOff>
    </xdr:from>
    <xdr:ext cx="340478" cy="259045"/>
    <xdr:sp macro="" textlink="">
      <xdr:nvSpPr>
        <xdr:cNvPr id="453" name="【児童館】&#10;有形固定資産減価償却率最大値テキスト">
          <a:extLst>
            <a:ext uri="{FF2B5EF4-FFF2-40B4-BE49-F238E27FC236}">
              <a16:creationId xmlns:a16="http://schemas.microsoft.com/office/drawing/2014/main" id="{00000000-0008-0000-0E00-0000C5010000}"/>
            </a:ext>
          </a:extLst>
        </xdr:cNvPr>
        <xdr:cNvSpPr txBox="1"/>
      </xdr:nvSpPr>
      <xdr:spPr>
        <a:xfrm>
          <a:off x="16357600" y="131113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134438</xdr:rowOff>
    </xdr:from>
    <xdr:to>
      <xdr:col>86</xdr:col>
      <xdr:colOff>25400</xdr:colOff>
      <xdr:row>77</xdr:row>
      <xdr:rowOff>134438</xdr:rowOff>
    </xdr:to>
    <xdr:cxnSp macro="">
      <xdr:nvCxnSpPr>
        <xdr:cNvPr id="454" name="直線コネクタ 453">
          <a:extLst>
            <a:ext uri="{FF2B5EF4-FFF2-40B4-BE49-F238E27FC236}">
              <a16:creationId xmlns:a16="http://schemas.microsoft.com/office/drawing/2014/main" id="{00000000-0008-0000-0E00-0000C6010000}"/>
            </a:ext>
          </a:extLst>
        </xdr:cNvPr>
        <xdr:cNvCxnSpPr/>
      </xdr:nvCxnSpPr>
      <xdr:spPr>
        <a:xfrm>
          <a:off x="16230600" y="1333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57529</xdr:rowOff>
    </xdr:from>
    <xdr:ext cx="405111" cy="259045"/>
    <xdr:sp macro="" textlink="">
      <xdr:nvSpPr>
        <xdr:cNvPr id="455" name="【児童館】&#10;有形固定資産減価償却率平均値テキスト">
          <a:extLst>
            <a:ext uri="{FF2B5EF4-FFF2-40B4-BE49-F238E27FC236}">
              <a16:creationId xmlns:a16="http://schemas.microsoft.com/office/drawing/2014/main" id="{00000000-0008-0000-0E00-0000C7010000}"/>
            </a:ext>
          </a:extLst>
        </xdr:cNvPr>
        <xdr:cNvSpPr txBox="1"/>
      </xdr:nvSpPr>
      <xdr:spPr>
        <a:xfrm>
          <a:off x="16357600" y="13944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34652</xdr:rowOff>
    </xdr:from>
    <xdr:to>
      <xdr:col>85</xdr:col>
      <xdr:colOff>177800</xdr:colOff>
      <xdr:row>82</xdr:row>
      <xdr:rowOff>136252</xdr:rowOff>
    </xdr:to>
    <xdr:sp macro="" textlink="">
      <xdr:nvSpPr>
        <xdr:cNvPr id="456" name="フローチャート: 判断 455">
          <a:extLst>
            <a:ext uri="{FF2B5EF4-FFF2-40B4-BE49-F238E27FC236}">
              <a16:creationId xmlns:a16="http://schemas.microsoft.com/office/drawing/2014/main" id="{00000000-0008-0000-0E00-0000C8010000}"/>
            </a:ext>
          </a:extLst>
        </xdr:cNvPr>
        <xdr:cNvSpPr/>
      </xdr:nvSpPr>
      <xdr:spPr>
        <a:xfrm>
          <a:off x="162687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21589</xdr:rowOff>
    </xdr:from>
    <xdr:to>
      <xdr:col>81</xdr:col>
      <xdr:colOff>101600</xdr:colOff>
      <xdr:row>82</xdr:row>
      <xdr:rowOff>123189</xdr:rowOff>
    </xdr:to>
    <xdr:sp macro="" textlink="">
      <xdr:nvSpPr>
        <xdr:cNvPr id="457" name="フローチャート: 判断 456">
          <a:extLst>
            <a:ext uri="{FF2B5EF4-FFF2-40B4-BE49-F238E27FC236}">
              <a16:creationId xmlns:a16="http://schemas.microsoft.com/office/drawing/2014/main" id="{00000000-0008-0000-0E00-0000C9010000}"/>
            </a:ext>
          </a:extLst>
        </xdr:cNvPr>
        <xdr:cNvSpPr/>
      </xdr:nvSpPr>
      <xdr:spPr>
        <a:xfrm>
          <a:off x="15430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44450</xdr:rowOff>
    </xdr:from>
    <xdr:to>
      <xdr:col>76</xdr:col>
      <xdr:colOff>165100</xdr:colOff>
      <xdr:row>82</xdr:row>
      <xdr:rowOff>146050</xdr:rowOff>
    </xdr:to>
    <xdr:sp macro="" textlink="">
      <xdr:nvSpPr>
        <xdr:cNvPr id="458" name="フローチャート: 判断 457">
          <a:extLst>
            <a:ext uri="{FF2B5EF4-FFF2-40B4-BE49-F238E27FC236}">
              <a16:creationId xmlns:a16="http://schemas.microsoft.com/office/drawing/2014/main" id="{00000000-0008-0000-0E00-0000CA010000}"/>
            </a:ext>
          </a:extLst>
        </xdr:cNvPr>
        <xdr:cNvSpPr/>
      </xdr:nvSpPr>
      <xdr:spPr>
        <a:xfrm>
          <a:off x="14541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86905</xdr:rowOff>
    </xdr:from>
    <xdr:to>
      <xdr:col>72</xdr:col>
      <xdr:colOff>38100</xdr:colOff>
      <xdr:row>83</xdr:row>
      <xdr:rowOff>17055</xdr:rowOff>
    </xdr:to>
    <xdr:sp macro="" textlink="">
      <xdr:nvSpPr>
        <xdr:cNvPr id="459" name="フローチャート: 判断 458">
          <a:extLst>
            <a:ext uri="{FF2B5EF4-FFF2-40B4-BE49-F238E27FC236}">
              <a16:creationId xmlns:a16="http://schemas.microsoft.com/office/drawing/2014/main" id="{00000000-0008-0000-0E00-0000CB010000}"/>
            </a:ext>
          </a:extLst>
        </xdr:cNvPr>
        <xdr:cNvSpPr/>
      </xdr:nvSpPr>
      <xdr:spPr>
        <a:xfrm>
          <a:off x="13652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460" name="フローチャート: 判断 459">
          <a:extLst>
            <a:ext uri="{FF2B5EF4-FFF2-40B4-BE49-F238E27FC236}">
              <a16:creationId xmlns:a16="http://schemas.microsoft.com/office/drawing/2014/main" id="{00000000-0008-0000-0E00-0000CC010000}"/>
            </a:ext>
          </a:extLst>
        </xdr:cNvPr>
        <xdr:cNvSpPr/>
      </xdr:nvSpPr>
      <xdr:spPr>
        <a:xfrm>
          <a:off x="12763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2" name="テキスト ボックス 461">
          <a:extLst>
            <a:ext uri="{FF2B5EF4-FFF2-40B4-BE49-F238E27FC236}">
              <a16:creationId xmlns:a16="http://schemas.microsoft.com/office/drawing/2014/main" id="{00000000-0008-0000-0E00-0000CE01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5" name="テキスト ボックス 464">
          <a:extLst>
            <a:ext uri="{FF2B5EF4-FFF2-40B4-BE49-F238E27FC236}">
              <a16:creationId xmlns:a16="http://schemas.microsoft.com/office/drawing/2014/main" id="{00000000-0008-0000-0E00-0000D101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77107</xdr:rowOff>
    </xdr:from>
    <xdr:to>
      <xdr:col>85</xdr:col>
      <xdr:colOff>177800</xdr:colOff>
      <xdr:row>86</xdr:row>
      <xdr:rowOff>7257</xdr:rowOff>
    </xdr:to>
    <xdr:sp macro="" textlink="">
      <xdr:nvSpPr>
        <xdr:cNvPr id="466" name="楕円 465">
          <a:extLst>
            <a:ext uri="{FF2B5EF4-FFF2-40B4-BE49-F238E27FC236}">
              <a16:creationId xmlns:a16="http://schemas.microsoft.com/office/drawing/2014/main" id="{00000000-0008-0000-0E00-0000D2010000}"/>
            </a:ext>
          </a:extLst>
        </xdr:cNvPr>
        <xdr:cNvSpPr/>
      </xdr:nvSpPr>
      <xdr:spPr>
        <a:xfrm>
          <a:off x="16268700" y="1465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55534</xdr:rowOff>
    </xdr:from>
    <xdr:ext cx="405111" cy="259045"/>
    <xdr:sp macro="" textlink="">
      <xdr:nvSpPr>
        <xdr:cNvPr id="467" name="【児童館】&#10;有形固定資産減価償却率該当値テキスト">
          <a:extLst>
            <a:ext uri="{FF2B5EF4-FFF2-40B4-BE49-F238E27FC236}">
              <a16:creationId xmlns:a16="http://schemas.microsoft.com/office/drawing/2014/main" id="{00000000-0008-0000-0E00-0000D3010000}"/>
            </a:ext>
          </a:extLst>
        </xdr:cNvPr>
        <xdr:cNvSpPr txBox="1"/>
      </xdr:nvSpPr>
      <xdr:spPr>
        <a:xfrm>
          <a:off x="16357600" y="1462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34652</xdr:rowOff>
    </xdr:from>
    <xdr:to>
      <xdr:col>81</xdr:col>
      <xdr:colOff>101600</xdr:colOff>
      <xdr:row>85</xdr:row>
      <xdr:rowOff>136252</xdr:rowOff>
    </xdr:to>
    <xdr:sp macro="" textlink="">
      <xdr:nvSpPr>
        <xdr:cNvPr id="468" name="楕円 467">
          <a:extLst>
            <a:ext uri="{FF2B5EF4-FFF2-40B4-BE49-F238E27FC236}">
              <a16:creationId xmlns:a16="http://schemas.microsoft.com/office/drawing/2014/main" id="{00000000-0008-0000-0E00-0000D4010000}"/>
            </a:ext>
          </a:extLst>
        </xdr:cNvPr>
        <xdr:cNvSpPr/>
      </xdr:nvSpPr>
      <xdr:spPr>
        <a:xfrm>
          <a:off x="15430500" y="1460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85452</xdr:rowOff>
    </xdr:from>
    <xdr:to>
      <xdr:col>85</xdr:col>
      <xdr:colOff>127000</xdr:colOff>
      <xdr:row>85</xdr:row>
      <xdr:rowOff>127907</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5481300" y="14658702"/>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162016</xdr:rowOff>
    </xdr:from>
    <xdr:to>
      <xdr:col>76</xdr:col>
      <xdr:colOff>165100</xdr:colOff>
      <xdr:row>85</xdr:row>
      <xdr:rowOff>92166</xdr:rowOff>
    </xdr:to>
    <xdr:sp macro="" textlink="">
      <xdr:nvSpPr>
        <xdr:cNvPr id="470" name="楕円 469">
          <a:extLst>
            <a:ext uri="{FF2B5EF4-FFF2-40B4-BE49-F238E27FC236}">
              <a16:creationId xmlns:a16="http://schemas.microsoft.com/office/drawing/2014/main" id="{00000000-0008-0000-0E00-0000D6010000}"/>
            </a:ext>
          </a:extLst>
        </xdr:cNvPr>
        <xdr:cNvSpPr/>
      </xdr:nvSpPr>
      <xdr:spPr>
        <a:xfrm>
          <a:off x="14541500" y="14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41366</xdr:rowOff>
    </xdr:from>
    <xdr:to>
      <xdr:col>81</xdr:col>
      <xdr:colOff>50800</xdr:colOff>
      <xdr:row>85</xdr:row>
      <xdr:rowOff>85452</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4592300" y="14614616"/>
          <a:ext cx="889000" cy="4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119562</xdr:rowOff>
    </xdr:from>
    <xdr:to>
      <xdr:col>72</xdr:col>
      <xdr:colOff>38100</xdr:colOff>
      <xdr:row>85</xdr:row>
      <xdr:rowOff>49712</xdr:rowOff>
    </xdr:to>
    <xdr:sp macro="" textlink="">
      <xdr:nvSpPr>
        <xdr:cNvPr id="472" name="楕円 471">
          <a:extLst>
            <a:ext uri="{FF2B5EF4-FFF2-40B4-BE49-F238E27FC236}">
              <a16:creationId xmlns:a16="http://schemas.microsoft.com/office/drawing/2014/main" id="{00000000-0008-0000-0E00-0000D8010000}"/>
            </a:ext>
          </a:extLst>
        </xdr:cNvPr>
        <xdr:cNvSpPr/>
      </xdr:nvSpPr>
      <xdr:spPr>
        <a:xfrm>
          <a:off x="13652500" y="1452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170362</xdr:rowOff>
    </xdr:from>
    <xdr:to>
      <xdr:col>76</xdr:col>
      <xdr:colOff>114300</xdr:colOff>
      <xdr:row>85</xdr:row>
      <xdr:rowOff>41366</xdr:rowOff>
    </xdr:to>
    <xdr:cxnSp macro="">
      <xdr:nvCxnSpPr>
        <xdr:cNvPr id="473" name="直線コネクタ 472">
          <a:extLst>
            <a:ext uri="{FF2B5EF4-FFF2-40B4-BE49-F238E27FC236}">
              <a16:creationId xmlns:a16="http://schemas.microsoft.com/office/drawing/2014/main" id="{00000000-0008-0000-0E00-0000D9010000}"/>
            </a:ext>
          </a:extLst>
        </xdr:cNvPr>
        <xdr:cNvCxnSpPr/>
      </xdr:nvCxnSpPr>
      <xdr:spPr>
        <a:xfrm>
          <a:off x="13703300" y="14572162"/>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77107</xdr:rowOff>
    </xdr:from>
    <xdr:to>
      <xdr:col>67</xdr:col>
      <xdr:colOff>101600</xdr:colOff>
      <xdr:row>85</xdr:row>
      <xdr:rowOff>7257</xdr:rowOff>
    </xdr:to>
    <xdr:sp macro="" textlink="">
      <xdr:nvSpPr>
        <xdr:cNvPr id="474" name="楕円 473">
          <a:extLst>
            <a:ext uri="{FF2B5EF4-FFF2-40B4-BE49-F238E27FC236}">
              <a16:creationId xmlns:a16="http://schemas.microsoft.com/office/drawing/2014/main" id="{00000000-0008-0000-0E00-0000DA010000}"/>
            </a:ext>
          </a:extLst>
        </xdr:cNvPr>
        <xdr:cNvSpPr/>
      </xdr:nvSpPr>
      <xdr:spPr>
        <a:xfrm>
          <a:off x="12763500" y="1447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127907</xdr:rowOff>
    </xdr:from>
    <xdr:to>
      <xdr:col>71</xdr:col>
      <xdr:colOff>177800</xdr:colOff>
      <xdr:row>84</xdr:row>
      <xdr:rowOff>170362</xdr:rowOff>
    </xdr:to>
    <xdr:cxnSp macro="">
      <xdr:nvCxnSpPr>
        <xdr:cNvPr id="475" name="直線コネクタ 474">
          <a:extLst>
            <a:ext uri="{FF2B5EF4-FFF2-40B4-BE49-F238E27FC236}">
              <a16:creationId xmlns:a16="http://schemas.microsoft.com/office/drawing/2014/main" id="{00000000-0008-0000-0E00-0000DB010000}"/>
            </a:ext>
          </a:extLst>
        </xdr:cNvPr>
        <xdr:cNvCxnSpPr/>
      </xdr:nvCxnSpPr>
      <xdr:spPr>
        <a:xfrm>
          <a:off x="12814300" y="1452970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139716</xdr:rowOff>
    </xdr:from>
    <xdr:ext cx="405111" cy="259045"/>
    <xdr:sp macro="" textlink="">
      <xdr:nvSpPr>
        <xdr:cNvPr id="476" name="n_1aveValue【児童館】&#10;有形固定資産減価償却率">
          <a:extLst>
            <a:ext uri="{FF2B5EF4-FFF2-40B4-BE49-F238E27FC236}">
              <a16:creationId xmlns:a16="http://schemas.microsoft.com/office/drawing/2014/main" id="{00000000-0008-0000-0E00-0000DC010000}"/>
            </a:ext>
          </a:extLst>
        </xdr:cNvPr>
        <xdr:cNvSpPr txBox="1"/>
      </xdr:nvSpPr>
      <xdr:spPr>
        <a:xfrm>
          <a:off x="152660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162577</xdr:rowOff>
    </xdr:from>
    <xdr:ext cx="405111" cy="259045"/>
    <xdr:sp macro="" textlink="">
      <xdr:nvSpPr>
        <xdr:cNvPr id="477" name="n_2aveValue【児童館】&#10;有形固定資産減価償却率">
          <a:extLst>
            <a:ext uri="{FF2B5EF4-FFF2-40B4-BE49-F238E27FC236}">
              <a16:creationId xmlns:a16="http://schemas.microsoft.com/office/drawing/2014/main" id="{00000000-0008-0000-0E00-0000DD010000}"/>
            </a:ext>
          </a:extLst>
        </xdr:cNvPr>
        <xdr:cNvSpPr txBox="1"/>
      </xdr:nvSpPr>
      <xdr:spPr>
        <a:xfrm>
          <a:off x="143897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33582</xdr:rowOff>
    </xdr:from>
    <xdr:ext cx="405111" cy="259045"/>
    <xdr:sp macro="" textlink="">
      <xdr:nvSpPr>
        <xdr:cNvPr id="478" name="n_3aveValue【児童館】&#10;有形固定資産減価償却率">
          <a:extLst>
            <a:ext uri="{FF2B5EF4-FFF2-40B4-BE49-F238E27FC236}">
              <a16:creationId xmlns:a16="http://schemas.microsoft.com/office/drawing/2014/main" id="{00000000-0008-0000-0E00-0000DE010000}"/>
            </a:ext>
          </a:extLst>
        </xdr:cNvPr>
        <xdr:cNvSpPr txBox="1"/>
      </xdr:nvSpPr>
      <xdr:spPr>
        <a:xfrm>
          <a:off x="13500744" y="1392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22151</xdr:rowOff>
    </xdr:from>
    <xdr:ext cx="405111" cy="259045"/>
    <xdr:sp macro="" textlink="">
      <xdr:nvSpPr>
        <xdr:cNvPr id="479" name="n_4aveValue【児童館】&#10;有形固定資産減価償却率">
          <a:extLst>
            <a:ext uri="{FF2B5EF4-FFF2-40B4-BE49-F238E27FC236}">
              <a16:creationId xmlns:a16="http://schemas.microsoft.com/office/drawing/2014/main" id="{00000000-0008-0000-0E00-0000DF010000}"/>
            </a:ext>
          </a:extLst>
        </xdr:cNvPr>
        <xdr:cNvSpPr txBox="1"/>
      </xdr:nvSpPr>
      <xdr:spPr>
        <a:xfrm>
          <a:off x="12611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127379</xdr:rowOff>
    </xdr:from>
    <xdr:ext cx="405111" cy="259045"/>
    <xdr:sp macro="" textlink="">
      <xdr:nvSpPr>
        <xdr:cNvPr id="480" name="n_1mainValue【児童館】&#10;有形固定資産減価償却率">
          <a:extLst>
            <a:ext uri="{FF2B5EF4-FFF2-40B4-BE49-F238E27FC236}">
              <a16:creationId xmlns:a16="http://schemas.microsoft.com/office/drawing/2014/main" id="{00000000-0008-0000-0E00-0000E0010000}"/>
            </a:ext>
          </a:extLst>
        </xdr:cNvPr>
        <xdr:cNvSpPr txBox="1"/>
      </xdr:nvSpPr>
      <xdr:spPr>
        <a:xfrm>
          <a:off x="15266044" y="1470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83293</xdr:rowOff>
    </xdr:from>
    <xdr:ext cx="405111" cy="259045"/>
    <xdr:sp macro="" textlink="">
      <xdr:nvSpPr>
        <xdr:cNvPr id="481" name="n_2mainValue【児童館】&#10;有形固定資産減価償却率">
          <a:extLst>
            <a:ext uri="{FF2B5EF4-FFF2-40B4-BE49-F238E27FC236}">
              <a16:creationId xmlns:a16="http://schemas.microsoft.com/office/drawing/2014/main" id="{00000000-0008-0000-0E00-0000E1010000}"/>
            </a:ext>
          </a:extLst>
        </xdr:cNvPr>
        <xdr:cNvSpPr txBox="1"/>
      </xdr:nvSpPr>
      <xdr:spPr>
        <a:xfrm>
          <a:off x="14389744" y="1465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40839</xdr:rowOff>
    </xdr:from>
    <xdr:ext cx="405111" cy="259045"/>
    <xdr:sp macro="" textlink="">
      <xdr:nvSpPr>
        <xdr:cNvPr id="482" name="n_3mainValue【児童館】&#10;有形固定資産減価償却率">
          <a:extLst>
            <a:ext uri="{FF2B5EF4-FFF2-40B4-BE49-F238E27FC236}">
              <a16:creationId xmlns:a16="http://schemas.microsoft.com/office/drawing/2014/main" id="{00000000-0008-0000-0E00-0000E2010000}"/>
            </a:ext>
          </a:extLst>
        </xdr:cNvPr>
        <xdr:cNvSpPr txBox="1"/>
      </xdr:nvSpPr>
      <xdr:spPr>
        <a:xfrm>
          <a:off x="13500744" y="1461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169834</xdr:rowOff>
    </xdr:from>
    <xdr:ext cx="405111" cy="259045"/>
    <xdr:sp macro="" textlink="">
      <xdr:nvSpPr>
        <xdr:cNvPr id="483" name="n_4mainValue【児童館】&#10;有形固定資産減価償却率">
          <a:extLst>
            <a:ext uri="{FF2B5EF4-FFF2-40B4-BE49-F238E27FC236}">
              <a16:creationId xmlns:a16="http://schemas.microsoft.com/office/drawing/2014/main" id="{00000000-0008-0000-0E00-0000E3010000}"/>
            </a:ext>
          </a:extLst>
        </xdr:cNvPr>
        <xdr:cNvSpPr txBox="1"/>
      </xdr:nvSpPr>
      <xdr:spPr>
        <a:xfrm>
          <a:off x="12611744" y="1457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4" name="正方形/長方形 483">
          <a:extLst>
            <a:ext uri="{FF2B5EF4-FFF2-40B4-BE49-F238E27FC236}">
              <a16:creationId xmlns:a16="http://schemas.microsoft.com/office/drawing/2014/main" id="{00000000-0008-0000-0E00-0000E401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5" name="正方形/長方形 484">
          <a:extLst>
            <a:ext uri="{FF2B5EF4-FFF2-40B4-BE49-F238E27FC236}">
              <a16:creationId xmlns:a16="http://schemas.microsoft.com/office/drawing/2014/main" id="{00000000-0008-0000-0E00-0000E501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6" name="正方形/長方形 485">
          <a:extLst>
            <a:ext uri="{FF2B5EF4-FFF2-40B4-BE49-F238E27FC236}">
              <a16:creationId xmlns:a16="http://schemas.microsoft.com/office/drawing/2014/main" id="{00000000-0008-0000-0E00-0000E601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7" name="正方形/長方形 486">
          <a:extLst>
            <a:ext uri="{FF2B5EF4-FFF2-40B4-BE49-F238E27FC236}">
              <a16:creationId xmlns:a16="http://schemas.microsoft.com/office/drawing/2014/main" id="{00000000-0008-0000-0E00-0000E701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8" name="正方形/長方形 487">
          <a:extLst>
            <a:ext uri="{FF2B5EF4-FFF2-40B4-BE49-F238E27FC236}">
              <a16:creationId xmlns:a16="http://schemas.microsoft.com/office/drawing/2014/main" id="{00000000-0008-0000-0E00-0000E801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9" name="正方形/長方形 488">
          <a:extLst>
            <a:ext uri="{FF2B5EF4-FFF2-40B4-BE49-F238E27FC236}">
              <a16:creationId xmlns:a16="http://schemas.microsoft.com/office/drawing/2014/main" id="{00000000-0008-0000-0E00-0000E901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0" name="正方形/長方形 489">
          <a:extLst>
            <a:ext uri="{FF2B5EF4-FFF2-40B4-BE49-F238E27FC236}">
              <a16:creationId xmlns:a16="http://schemas.microsoft.com/office/drawing/2014/main" id="{00000000-0008-0000-0E00-0000EA01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1" name="正方形/長方形 490">
          <a:extLst>
            <a:ext uri="{FF2B5EF4-FFF2-40B4-BE49-F238E27FC236}">
              <a16:creationId xmlns:a16="http://schemas.microsoft.com/office/drawing/2014/main" id="{00000000-0008-0000-0E00-0000EB01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2" name="テキスト ボックス 491">
          <a:extLst>
            <a:ext uri="{FF2B5EF4-FFF2-40B4-BE49-F238E27FC236}">
              <a16:creationId xmlns:a16="http://schemas.microsoft.com/office/drawing/2014/main" id="{00000000-0008-0000-0E00-0000EC01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3" name="直線コネクタ 492">
          <a:extLst>
            <a:ext uri="{FF2B5EF4-FFF2-40B4-BE49-F238E27FC236}">
              <a16:creationId xmlns:a16="http://schemas.microsoft.com/office/drawing/2014/main" id="{00000000-0008-0000-0E00-0000ED01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95" name="テキスト ボックス 494">
          <a:extLst>
            <a:ext uri="{FF2B5EF4-FFF2-40B4-BE49-F238E27FC236}">
              <a16:creationId xmlns:a16="http://schemas.microsoft.com/office/drawing/2014/main" id="{00000000-0008-0000-0E00-0000EF01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96" name="直線コネクタ 495">
          <a:extLst>
            <a:ext uri="{FF2B5EF4-FFF2-40B4-BE49-F238E27FC236}">
              <a16:creationId xmlns:a16="http://schemas.microsoft.com/office/drawing/2014/main" id="{00000000-0008-0000-0E00-0000F001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97" name="テキスト ボックス 496">
          <a:extLst>
            <a:ext uri="{FF2B5EF4-FFF2-40B4-BE49-F238E27FC236}">
              <a16:creationId xmlns:a16="http://schemas.microsoft.com/office/drawing/2014/main" id="{00000000-0008-0000-0E00-0000F101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98" name="直線コネクタ 497">
          <a:extLst>
            <a:ext uri="{FF2B5EF4-FFF2-40B4-BE49-F238E27FC236}">
              <a16:creationId xmlns:a16="http://schemas.microsoft.com/office/drawing/2014/main" id="{00000000-0008-0000-0E00-0000F201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99" name="テキスト ボックス 498">
          <a:extLst>
            <a:ext uri="{FF2B5EF4-FFF2-40B4-BE49-F238E27FC236}">
              <a16:creationId xmlns:a16="http://schemas.microsoft.com/office/drawing/2014/main" id="{00000000-0008-0000-0E00-0000F301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00" name="直線コネクタ 499">
          <a:extLst>
            <a:ext uri="{FF2B5EF4-FFF2-40B4-BE49-F238E27FC236}">
              <a16:creationId xmlns:a16="http://schemas.microsoft.com/office/drawing/2014/main" id="{00000000-0008-0000-0E00-0000F401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01" name="テキスト ボックス 500">
          <a:extLst>
            <a:ext uri="{FF2B5EF4-FFF2-40B4-BE49-F238E27FC236}">
              <a16:creationId xmlns:a16="http://schemas.microsoft.com/office/drawing/2014/main" id="{00000000-0008-0000-0E00-0000F501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02" name="直線コネクタ 501">
          <a:extLst>
            <a:ext uri="{FF2B5EF4-FFF2-40B4-BE49-F238E27FC236}">
              <a16:creationId xmlns:a16="http://schemas.microsoft.com/office/drawing/2014/main" id="{00000000-0008-0000-0E00-0000F601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03" name="テキスト ボックス 502">
          <a:extLst>
            <a:ext uri="{FF2B5EF4-FFF2-40B4-BE49-F238E27FC236}">
              <a16:creationId xmlns:a16="http://schemas.microsoft.com/office/drawing/2014/main" id="{00000000-0008-0000-0E00-0000F701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4" name="直線コネクタ 503">
          <a:extLst>
            <a:ext uri="{FF2B5EF4-FFF2-40B4-BE49-F238E27FC236}">
              <a16:creationId xmlns:a16="http://schemas.microsoft.com/office/drawing/2014/main" id="{00000000-0008-0000-0E00-0000F801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5" name="テキスト ボックス 504">
          <a:extLst>
            <a:ext uri="{FF2B5EF4-FFF2-40B4-BE49-F238E27FC236}">
              <a16:creationId xmlns:a16="http://schemas.microsoft.com/office/drawing/2014/main" id="{00000000-0008-0000-0E00-0000F901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6" name="【児童館】&#10;一人当たり面積グラフ枠">
          <a:extLst>
            <a:ext uri="{FF2B5EF4-FFF2-40B4-BE49-F238E27FC236}">
              <a16:creationId xmlns:a16="http://schemas.microsoft.com/office/drawing/2014/main" id="{00000000-0008-0000-0E00-0000FA01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76200</xdr:rowOff>
    </xdr:to>
    <xdr:cxnSp macro="">
      <xdr:nvCxnSpPr>
        <xdr:cNvPr id="507" name="直線コネクタ 506">
          <a:extLst>
            <a:ext uri="{FF2B5EF4-FFF2-40B4-BE49-F238E27FC236}">
              <a16:creationId xmlns:a16="http://schemas.microsoft.com/office/drawing/2014/main" id="{00000000-0008-0000-0E00-0000FB010000}"/>
            </a:ext>
          </a:extLst>
        </xdr:cNvPr>
        <xdr:cNvCxnSpPr/>
      </xdr:nvCxnSpPr>
      <xdr:spPr>
        <a:xfrm flipV="1">
          <a:off x="22160864" y="1341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508" name="【児童館】&#10;一人当たり面積最小値テキスト">
          <a:extLst>
            <a:ext uri="{FF2B5EF4-FFF2-40B4-BE49-F238E27FC236}">
              <a16:creationId xmlns:a16="http://schemas.microsoft.com/office/drawing/2014/main" id="{00000000-0008-0000-0E00-0000FC01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509" name="直線コネクタ 508">
          <a:extLst>
            <a:ext uri="{FF2B5EF4-FFF2-40B4-BE49-F238E27FC236}">
              <a16:creationId xmlns:a16="http://schemas.microsoft.com/office/drawing/2014/main" id="{00000000-0008-0000-0E00-0000FD01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510" name="【児童館】&#10;一人当たり面積最大値テキスト">
          <a:extLst>
            <a:ext uri="{FF2B5EF4-FFF2-40B4-BE49-F238E27FC236}">
              <a16:creationId xmlns:a16="http://schemas.microsoft.com/office/drawing/2014/main" id="{00000000-0008-0000-0E00-0000FE010000}"/>
            </a:ext>
          </a:extLst>
        </xdr:cNvPr>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511" name="直線コネクタ 510">
          <a:extLst>
            <a:ext uri="{FF2B5EF4-FFF2-40B4-BE49-F238E27FC236}">
              <a16:creationId xmlns:a16="http://schemas.microsoft.com/office/drawing/2014/main" id="{00000000-0008-0000-0E00-0000FF010000}"/>
            </a:ext>
          </a:extLst>
        </xdr:cNvPr>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124477</xdr:rowOff>
    </xdr:from>
    <xdr:ext cx="469744" cy="259045"/>
    <xdr:sp macro="" textlink="">
      <xdr:nvSpPr>
        <xdr:cNvPr id="512" name="【児童館】&#10;一人当たり面積平均値テキスト">
          <a:extLst>
            <a:ext uri="{FF2B5EF4-FFF2-40B4-BE49-F238E27FC236}">
              <a16:creationId xmlns:a16="http://schemas.microsoft.com/office/drawing/2014/main" id="{00000000-0008-0000-0E00-000000020000}"/>
            </a:ext>
          </a:extLst>
        </xdr:cNvPr>
        <xdr:cNvSpPr txBox="1"/>
      </xdr:nvSpPr>
      <xdr:spPr>
        <a:xfrm>
          <a:off x="22199600" y="14183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513" name="フローチャート: 判断 512">
          <a:extLst>
            <a:ext uri="{FF2B5EF4-FFF2-40B4-BE49-F238E27FC236}">
              <a16:creationId xmlns:a16="http://schemas.microsoft.com/office/drawing/2014/main" id="{00000000-0008-0000-0E00-000001020000}"/>
            </a:ext>
          </a:extLst>
        </xdr:cNvPr>
        <xdr:cNvSpPr/>
      </xdr:nvSpPr>
      <xdr:spPr>
        <a:xfrm>
          <a:off x="221107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514" name="フローチャート: 判断 513">
          <a:extLst>
            <a:ext uri="{FF2B5EF4-FFF2-40B4-BE49-F238E27FC236}">
              <a16:creationId xmlns:a16="http://schemas.microsoft.com/office/drawing/2014/main" id="{00000000-0008-0000-0E00-000002020000}"/>
            </a:ext>
          </a:extLst>
        </xdr:cNvPr>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515" name="フローチャート: 判断 514">
          <a:extLst>
            <a:ext uri="{FF2B5EF4-FFF2-40B4-BE49-F238E27FC236}">
              <a16:creationId xmlns:a16="http://schemas.microsoft.com/office/drawing/2014/main" id="{00000000-0008-0000-0E00-000003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516" name="フローチャート: 判断 515">
          <a:extLst>
            <a:ext uri="{FF2B5EF4-FFF2-40B4-BE49-F238E27FC236}">
              <a16:creationId xmlns:a16="http://schemas.microsoft.com/office/drawing/2014/main" id="{00000000-0008-0000-0E00-000004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517" name="フローチャート: 判断 516">
          <a:extLst>
            <a:ext uri="{FF2B5EF4-FFF2-40B4-BE49-F238E27FC236}">
              <a16:creationId xmlns:a16="http://schemas.microsoft.com/office/drawing/2014/main" id="{00000000-0008-0000-0E00-00000502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158750</xdr:rowOff>
    </xdr:from>
    <xdr:to>
      <xdr:col>116</xdr:col>
      <xdr:colOff>114300</xdr:colOff>
      <xdr:row>85</xdr:row>
      <xdr:rowOff>88900</xdr:rowOff>
    </xdr:to>
    <xdr:sp macro="" textlink="">
      <xdr:nvSpPr>
        <xdr:cNvPr id="523" name="楕円 522">
          <a:extLst>
            <a:ext uri="{FF2B5EF4-FFF2-40B4-BE49-F238E27FC236}">
              <a16:creationId xmlns:a16="http://schemas.microsoft.com/office/drawing/2014/main" id="{00000000-0008-0000-0E00-00000B020000}"/>
            </a:ext>
          </a:extLst>
        </xdr:cNvPr>
        <xdr:cNvSpPr/>
      </xdr:nvSpPr>
      <xdr:spPr>
        <a:xfrm>
          <a:off x="221107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137177</xdr:rowOff>
    </xdr:from>
    <xdr:ext cx="469744" cy="259045"/>
    <xdr:sp macro="" textlink="">
      <xdr:nvSpPr>
        <xdr:cNvPr id="524" name="【児童館】&#10;一人当たり面積該当値テキスト">
          <a:extLst>
            <a:ext uri="{FF2B5EF4-FFF2-40B4-BE49-F238E27FC236}">
              <a16:creationId xmlns:a16="http://schemas.microsoft.com/office/drawing/2014/main" id="{00000000-0008-0000-0E00-00000C020000}"/>
            </a:ext>
          </a:extLst>
        </xdr:cNvPr>
        <xdr:cNvSpPr txBox="1"/>
      </xdr:nvSpPr>
      <xdr:spPr>
        <a:xfrm>
          <a:off x="22199600" y="1453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158750</xdr:rowOff>
    </xdr:from>
    <xdr:to>
      <xdr:col>112</xdr:col>
      <xdr:colOff>38100</xdr:colOff>
      <xdr:row>85</xdr:row>
      <xdr:rowOff>88900</xdr:rowOff>
    </xdr:to>
    <xdr:sp macro="" textlink="">
      <xdr:nvSpPr>
        <xdr:cNvPr id="525" name="楕円 524">
          <a:extLst>
            <a:ext uri="{FF2B5EF4-FFF2-40B4-BE49-F238E27FC236}">
              <a16:creationId xmlns:a16="http://schemas.microsoft.com/office/drawing/2014/main" id="{00000000-0008-0000-0E00-00000D020000}"/>
            </a:ext>
          </a:extLst>
        </xdr:cNvPr>
        <xdr:cNvSpPr/>
      </xdr:nvSpPr>
      <xdr:spPr>
        <a:xfrm>
          <a:off x="21272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38100</xdr:rowOff>
    </xdr:from>
    <xdr:to>
      <xdr:col>116</xdr:col>
      <xdr:colOff>63500</xdr:colOff>
      <xdr:row>85</xdr:row>
      <xdr:rowOff>38100</xdr:rowOff>
    </xdr:to>
    <xdr:cxnSp macro="">
      <xdr:nvCxnSpPr>
        <xdr:cNvPr id="526" name="直線コネクタ 525">
          <a:extLst>
            <a:ext uri="{FF2B5EF4-FFF2-40B4-BE49-F238E27FC236}">
              <a16:creationId xmlns:a16="http://schemas.microsoft.com/office/drawing/2014/main" id="{00000000-0008-0000-0E00-00000E020000}"/>
            </a:ext>
          </a:extLst>
        </xdr:cNvPr>
        <xdr:cNvCxnSpPr/>
      </xdr:nvCxnSpPr>
      <xdr:spPr>
        <a:xfrm>
          <a:off x="21323300" y="14611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158750</xdr:rowOff>
    </xdr:from>
    <xdr:to>
      <xdr:col>107</xdr:col>
      <xdr:colOff>101600</xdr:colOff>
      <xdr:row>85</xdr:row>
      <xdr:rowOff>88900</xdr:rowOff>
    </xdr:to>
    <xdr:sp macro="" textlink="">
      <xdr:nvSpPr>
        <xdr:cNvPr id="527" name="楕円 526">
          <a:extLst>
            <a:ext uri="{FF2B5EF4-FFF2-40B4-BE49-F238E27FC236}">
              <a16:creationId xmlns:a16="http://schemas.microsoft.com/office/drawing/2014/main" id="{00000000-0008-0000-0E00-00000F020000}"/>
            </a:ext>
          </a:extLst>
        </xdr:cNvPr>
        <xdr:cNvSpPr/>
      </xdr:nvSpPr>
      <xdr:spPr>
        <a:xfrm>
          <a:off x="20383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38100</xdr:rowOff>
    </xdr:from>
    <xdr:to>
      <xdr:col>111</xdr:col>
      <xdr:colOff>177800</xdr:colOff>
      <xdr:row>85</xdr:row>
      <xdr:rowOff>38100</xdr:rowOff>
    </xdr:to>
    <xdr:cxnSp macro="">
      <xdr:nvCxnSpPr>
        <xdr:cNvPr id="528" name="直線コネクタ 527">
          <a:extLst>
            <a:ext uri="{FF2B5EF4-FFF2-40B4-BE49-F238E27FC236}">
              <a16:creationId xmlns:a16="http://schemas.microsoft.com/office/drawing/2014/main" id="{00000000-0008-0000-0E00-000010020000}"/>
            </a:ext>
          </a:extLst>
        </xdr:cNvPr>
        <xdr:cNvCxnSpPr/>
      </xdr:nvCxnSpPr>
      <xdr:spPr>
        <a:xfrm>
          <a:off x="20434300" y="1461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158750</xdr:rowOff>
    </xdr:from>
    <xdr:to>
      <xdr:col>102</xdr:col>
      <xdr:colOff>165100</xdr:colOff>
      <xdr:row>85</xdr:row>
      <xdr:rowOff>88900</xdr:rowOff>
    </xdr:to>
    <xdr:sp macro="" textlink="">
      <xdr:nvSpPr>
        <xdr:cNvPr id="529" name="楕円 528">
          <a:extLst>
            <a:ext uri="{FF2B5EF4-FFF2-40B4-BE49-F238E27FC236}">
              <a16:creationId xmlns:a16="http://schemas.microsoft.com/office/drawing/2014/main" id="{00000000-0008-0000-0E00-000011020000}"/>
            </a:ext>
          </a:extLst>
        </xdr:cNvPr>
        <xdr:cNvSpPr/>
      </xdr:nvSpPr>
      <xdr:spPr>
        <a:xfrm>
          <a:off x="19494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38100</xdr:rowOff>
    </xdr:from>
    <xdr:to>
      <xdr:col>107</xdr:col>
      <xdr:colOff>50800</xdr:colOff>
      <xdr:row>85</xdr:row>
      <xdr:rowOff>38100</xdr:rowOff>
    </xdr:to>
    <xdr:cxnSp macro="">
      <xdr:nvCxnSpPr>
        <xdr:cNvPr id="530" name="直線コネクタ 529">
          <a:extLst>
            <a:ext uri="{FF2B5EF4-FFF2-40B4-BE49-F238E27FC236}">
              <a16:creationId xmlns:a16="http://schemas.microsoft.com/office/drawing/2014/main" id="{00000000-0008-0000-0E00-000012020000}"/>
            </a:ext>
          </a:extLst>
        </xdr:cNvPr>
        <xdr:cNvCxnSpPr/>
      </xdr:nvCxnSpPr>
      <xdr:spPr>
        <a:xfrm>
          <a:off x="19545300" y="1461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158750</xdr:rowOff>
    </xdr:from>
    <xdr:to>
      <xdr:col>98</xdr:col>
      <xdr:colOff>38100</xdr:colOff>
      <xdr:row>85</xdr:row>
      <xdr:rowOff>88900</xdr:rowOff>
    </xdr:to>
    <xdr:sp macro="" textlink="">
      <xdr:nvSpPr>
        <xdr:cNvPr id="531" name="楕円 530">
          <a:extLst>
            <a:ext uri="{FF2B5EF4-FFF2-40B4-BE49-F238E27FC236}">
              <a16:creationId xmlns:a16="http://schemas.microsoft.com/office/drawing/2014/main" id="{00000000-0008-0000-0E00-000013020000}"/>
            </a:ext>
          </a:extLst>
        </xdr:cNvPr>
        <xdr:cNvSpPr/>
      </xdr:nvSpPr>
      <xdr:spPr>
        <a:xfrm>
          <a:off x="18605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38100</xdr:rowOff>
    </xdr:from>
    <xdr:to>
      <xdr:col>102</xdr:col>
      <xdr:colOff>114300</xdr:colOff>
      <xdr:row>85</xdr:row>
      <xdr:rowOff>38100</xdr:rowOff>
    </xdr:to>
    <xdr:cxnSp macro="">
      <xdr:nvCxnSpPr>
        <xdr:cNvPr id="532" name="直線コネクタ 531">
          <a:extLst>
            <a:ext uri="{FF2B5EF4-FFF2-40B4-BE49-F238E27FC236}">
              <a16:creationId xmlns:a16="http://schemas.microsoft.com/office/drawing/2014/main" id="{00000000-0008-0000-0E00-000014020000}"/>
            </a:ext>
          </a:extLst>
        </xdr:cNvPr>
        <xdr:cNvCxnSpPr/>
      </xdr:nvCxnSpPr>
      <xdr:spPr>
        <a:xfrm>
          <a:off x="18656300" y="1461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533" name="n_1aveValue【児童館】&#10;一人当たり面積">
          <a:extLst>
            <a:ext uri="{FF2B5EF4-FFF2-40B4-BE49-F238E27FC236}">
              <a16:creationId xmlns:a16="http://schemas.microsoft.com/office/drawing/2014/main" id="{00000000-0008-0000-0E00-000015020000}"/>
            </a:ext>
          </a:extLst>
        </xdr:cNvPr>
        <xdr:cNvSpPr txBox="1"/>
      </xdr:nvSpPr>
      <xdr:spPr>
        <a:xfrm>
          <a:off x="210757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534" name="n_2aveValue【児童館】&#10;一人当たり面積">
          <a:extLst>
            <a:ext uri="{FF2B5EF4-FFF2-40B4-BE49-F238E27FC236}">
              <a16:creationId xmlns:a16="http://schemas.microsoft.com/office/drawing/2014/main" id="{00000000-0008-0000-0E00-000016020000}"/>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535" name="n_3aveValue【児童館】&#10;一人当たり面積">
          <a:extLst>
            <a:ext uri="{FF2B5EF4-FFF2-40B4-BE49-F238E27FC236}">
              <a16:creationId xmlns:a16="http://schemas.microsoft.com/office/drawing/2014/main" id="{00000000-0008-0000-0E00-000017020000}"/>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536" name="n_4aveValue【児童館】&#10;一人当たり面積">
          <a:extLst>
            <a:ext uri="{FF2B5EF4-FFF2-40B4-BE49-F238E27FC236}">
              <a16:creationId xmlns:a16="http://schemas.microsoft.com/office/drawing/2014/main" id="{00000000-0008-0000-0E00-000018020000}"/>
            </a:ext>
          </a:extLst>
        </xdr:cNvPr>
        <xdr:cNvSpPr txBox="1"/>
      </xdr:nvSpPr>
      <xdr:spPr>
        <a:xfrm>
          <a:off x="18421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80027</xdr:rowOff>
    </xdr:from>
    <xdr:ext cx="469744" cy="259045"/>
    <xdr:sp macro="" textlink="">
      <xdr:nvSpPr>
        <xdr:cNvPr id="537" name="n_1mainValue【児童館】&#10;一人当たり面積">
          <a:extLst>
            <a:ext uri="{FF2B5EF4-FFF2-40B4-BE49-F238E27FC236}">
              <a16:creationId xmlns:a16="http://schemas.microsoft.com/office/drawing/2014/main" id="{00000000-0008-0000-0E00-000019020000}"/>
            </a:ext>
          </a:extLst>
        </xdr:cNvPr>
        <xdr:cNvSpPr txBox="1"/>
      </xdr:nvSpPr>
      <xdr:spPr>
        <a:xfrm>
          <a:off x="210757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80027</xdr:rowOff>
    </xdr:from>
    <xdr:ext cx="469744" cy="259045"/>
    <xdr:sp macro="" textlink="">
      <xdr:nvSpPr>
        <xdr:cNvPr id="538" name="n_2mainValue【児童館】&#10;一人当たり面積">
          <a:extLst>
            <a:ext uri="{FF2B5EF4-FFF2-40B4-BE49-F238E27FC236}">
              <a16:creationId xmlns:a16="http://schemas.microsoft.com/office/drawing/2014/main" id="{00000000-0008-0000-0E00-00001A020000}"/>
            </a:ext>
          </a:extLst>
        </xdr:cNvPr>
        <xdr:cNvSpPr txBox="1"/>
      </xdr:nvSpPr>
      <xdr:spPr>
        <a:xfrm>
          <a:off x="20199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80027</xdr:rowOff>
    </xdr:from>
    <xdr:ext cx="469744" cy="259045"/>
    <xdr:sp macro="" textlink="">
      <xdr:nvSpPr>
        <xdr:cNvPr id="539" name="n_3mainValue【児童館】&#10;一人当たり面積">
          <a:extLst>
            <a:ext uri="{FF2B5EF4-FFF2-40B4-BE49-F238E27FC236}">
              <a16:creationId xmlns:a16="http://schemas.microsoft.com/office/drawing/2014/main" id="{00000000-0008-0000-0E00-00001B020000}"/>
            </a:ext>
          </a:extLst>
        </xdr:cNvPr>
        <xdr:cNvSpPr txBox="1"/>
      </xdr:nvSpPr>
      <xdr:spPr>
        <a:xfrm>
          <a:off x="19310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80027</xdr:rowOff>
    </xdr:from>
    <xdr:ext cx="469744" cy="259045"/>
    <xdr:sp macro="" textlink="">
      <xdr:nvSpPr>
        <xdr:cNvPr id="540" name="n_4mainValue【児童館】&#10;一人当たり面積">
          <a:extLst>
            <a:ext uri="{FF2B5EF4-FFF2-40B4-BE49-F238E27FC236}">
              <a16:creationId xmlns:a16="http://schemas.microsoft.com/office/drawing/2014/main" id="{00000000-0008-0000-0E00-00001C020000}"/>
            </a:ext>
          </a:extLst>
        </xdr:cNvPr>
        <xdr:cNvSpPr txBox="1"/>
      </xdr:nvSpPr>
      <xdr:spPr>
        <a:xfrm>
          <a:off x="18421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1" name="正方形/長方形 540">
          <a:extLst>
            <a:ext uri="{FF2B5EF4-FFF2-40B4-BE49-F238E27FC236}">
              <a16:creationId xmlns:a16="http://schemas.microsoft.com/office/drawing/2014/main" id="{00000000-0008-0000-0E00-00001D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2" name="正方形/長方形 541">
          <a:extLst>
            <a:ext uri="{FF2B5EF4-FFF2-40B4-BE49-F238E27FC236}">
              <a16:creationId xmlns:a16="http://schemas.microsoft.com/office/drawing/2014/main" id="{00000000-0008-0000-0E00-00001E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3" name="正方形/長方形 542">
          <a:extLst>
            <a:ext uri="{FF2B5EF4-FFF2-40B4-BE49-F238E27FC236}">
              <a16:creationId xmlns:a16="http://schemas.microsoft.com/office/drawing/2014/main" id="{00000000-0008-0000-0E00-00001F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4" name="正方形/長方形 543">
          <a:extLst>
            <a:ext uri="{FF2B5EF4-FFF2-40B4-BE49-F238E27FC236}">
              <a16:creationId xmlns:a16="http://schemas.microsoft.com/office/drawing/2014/main" id="{00000000-0008-0000-0E00-000020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5" name="正方形/長方形 544">
          <a:extLst>
            <a:ext uri="{FF2B5EF4-FFF2-40B4-BE49-F238E27FC236}">
              <a16:creationId xmlns:a16="http://schemas.microsoft.com/office/drawing/2014/main" id="{00000000-0008-0000-0E00-000021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6" name="正方形/長方形 545">
          <a:extLst>
            <a:ext uri="{FF2B5EF4-FFF2-40B4-BE49-F238E27FC236}">
              <a16:creationId xmlns:a16="http://schemas.microsoft.com/office/drawing/2014/main" id="{00000000-0008-0000-0E00-000022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7" name="正方形/長方形 546">
          <a:extLst>
            <a:ext uri="{FF2B5EF4-FFF2-40B4-BE49-F238E27FC236}">
              <a16:creationId xmlns:a16="http://schemas.microsoft.com/office/drawing/2014/main" id="{00000000-0008-0000-0E00-000023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8" name="正方形/長方形 547">
          <a:extLst>
            <a:ext uri="{FF2B5EF4-FFF2-40B4-BE49-F238E27FC236}">
              <a16:creationId xmlns:a16="http://schemas.microsoft.com/office/drawing/2014/main" id="{00000000-0008-0000-0E00-000024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9" name="テキスト ボックス 548">
          <a:extLst>
            <a:ext uri="{FF2B5EF4-FFF2-40B4-BE49-F238E27FC236}">
              <a16:creationId xmlns:a16="http://schemas.microsoft.com/office/drawing/2014/main" id="{00000000-0008-0000-0E00-000025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0" name="直線コネクタ 549">
          <a:extLst>
            <a:ext uri="{FF2B5EF4-FFF2-40B4-BE49-F238E27FC236}">
              <a16:creationId xmlns:a16="http://schemas.microsoft.com/office/drawing/2014/main" id="{00000000-0008-0000-0E00-000026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1" name="テキスト ボックス 550">
          <a:extLst>
            <a:ext uri="{FF2B5EF4-FFF2-40B4-BE49-F238E27FC236}">
              <a16:creationId xmlns:a16="http://schemas.microsoft.com/office/drawing/2014/main" id="{00000000-0008-0000-0E00-000027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2" name="直線コネクタ 551">
          <a:extLst>
            <a:ext uri="{FF2B5EF4-FFF2-40B4-BE49-F238E27FC236}">
              <a16:creationId xmlns:a16="http://schemas.microsoft.com/office/drawing/2014/main" id="{00000000-0008-0000-0E00-000028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3" name="テキスト ボックス 552">
          <a:extLst>
            <a:ext uri="{FF2B5EF4-FFF2-40B4-BE49-F238E27FC236}">
              <a16:creationId xmlns:a16="http://schemas.microsoft.com/office/drawing/2014/main" id="{00000000-0008-0000-0E00-000029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4" name="直線コネクタ 553">
          <a:extLst>
            <a:ext uri="{FF2B5EF4-FFF2-40B4-BE49-F238E27FC236}">
              <a16:creationId xmlns:a16="http://schemas.microsoft.com/office/drawing/2014/main" id="{00000000-0008-0000-0E00-00002A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5" name="テキスト ボックス 554">
          <a:extLst>
            <a:ext uri="{FF2B5EF4-FFF2-40B4-BE49-F238E27FC236}">
              <a16:creationId xmlns:a16="http://schemas.microsoft.com/office/drawing/2014/main" id="{00000000-0008-0000-0E00-00002B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6" name="直線コネクタ 555">
          <a:extLst>
            <a:ext uri="{FF2B5EF4-FFF2-40B4-BE49-F238E27FC236}">
              <a16:creationId xmlns:a16="http://schemas.microsoft.com/office/drawing/2014/main" id="{00000000-0008-0000-0E00-00002C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7" name="テキスト ボックス 556">
          <a:extLst>
            <a:ext uri="{FF2B5EF4-FFF2-40B4-BE49-F238E27FC236}">
              <a16:creationId xmlns:a16="http://schemas.microsoft.com/office/drawing/2014/main" id="{00000000-0008-0000-0E00-00002D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58" name="直線コネクタ 557">
          <a:extLst>
            <a:ext uri="{FF2B5EF4-FFF2-40B4-BE49-F238E27FC236}">
              <a16:creationId xmlns:a16="http://schemas.microsoft.com/office/drawing/2014/main" id="{00000000-0008-0000-0E00-00002E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59" name="テキスト ボックス 558">
          <a:extLst>
            <a:ext uri="{FF2B5EF4-FFF2-40B4-BE49-F238E27FC236}">
              <a16:creationId xmlns:a16="http://schemas.microsoft.com/office/drawing/2014/main" id="{00000000-0008-0000-0E00-00002F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0" name="直線コネクタ 559">
          <a:extLst>
            <a:ext uri="{FF2B5EF4-FFF2-40B4-BE49-F238E27FC236}">
              <a16:creationId xmlns:a16="http://schemas.microsoft.com/office/drawing/2014/main" id="{00000000-0008-0000-0E00-000030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61" name="テキスト ボックス 560">
          <a:extLst>
            <a:ext uri="{FF2B5EF4-FFF2-40B4-BE49-F238E27FC236}">
              <a16:creationId xmlns:a16="http://schemas.microsoft.com/office/drawing/2014/main" id="{00000000-0008-0000-0E00-000031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2" name="直線コネクタ 561">
          <a:extLst>
            <a:ext uri="{FF2B5EF4-FFF2-40B4-BE49-F238E27FC236}">
              <a16:creationId xmlns:a16="http://schemas.microsoft.com/office/drawing/2014/main" id="{00000000-0008-0000-0E00-000032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63" name="テキスト ボックス 562">
          <a:extLst>
            <a:ext uri="{FF2B5EF4-FFF2-40B4-BE49-F238E27FC236}">
              <a16:creationId xmlns:a16="http://schemas.microsoft.com/office/drawing/2014/main" id="{00000000-0008-0000-0E00-000033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4" name="【公民館】&#10;有形固定資産減価償却率グラフ枠">
          <a:extLst>
            <a:ext uri="{FF2B5EF4-FFF2-40B4-BE49-F238E27FC236}">
              <a16:creationId xmlns:a16="http://schemas.microsoft.com/office/drawing/2014/main" id="{00000000-0008-0000-0E00-000034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565" name="直線コネクタ 564">
          <a:extLst>
            <a:ext uri="{FF2B5EF4-FFF2-40B4-BE49-F238E27FC236}">
              <a16:creationId xmlns:a16="http://schemas.microsoft.com/office/drawing/2014/main" id="{00000000-0008-0000-0E00-000035020000}"/>
            </a:ext>
          </a:extLst>
        </xdr:cNvPr>
        <xdr:cNvCxnSpPr/>
      </xdr:nvCxnSpPr>
      <xdr:spPr>
        <a:xfrm flipV="1">
          <a:off x="16318864" y="17034511"/>
          <a:ext cx="0" cy="16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66" name="【公民館】&#10;有形固定資産減価償却率最小値テキスト">
          <a:extLst>
            <a:ext uri="{FF2B5EF4-FFF2-40B4-BE49-F238E27FC236}">
              <a16:creationId xmlns:a16="http://schemas.microsoft.com/office/drawing/2014/main" id="{00000000-0008-0000-0E00-000036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67" name="直線コネクタ 566">
          <a:extLst>
            <a:ext uri="{FF2B5EF4-FFF2-40B4-BE49-F238E27FC236}">
              <a16:creationId xmlns:a16="http://schemas.microsoft.com/office/drawing/2014/main" id="{00000000-0008-0000-0E00-000037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568" name="【公民館】&#10;有形固定資産減価償却率最大値テキスト">
          <a:extLst>
            <a:ext uri="{FF2B5EF4-FFF2-40B4-BE49-F238E27FC236}">
              <a16:creationId xmlns:a16="http://schemas.microsoft.com/office/drawing/2014/main" id="{00000000-0008-0000-0E00-000038020000}"/>
            </a:ext>
          </a:extLst>
        </xdr:cNvPr>
        <xdr:cNvSpPr txBox="1"/>
      </xdr:nvSpPr>
      <xdr:spPr>
        <a:xfrm>
          <a:off x="16357600" y="16809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569" name="直線コネクタ 568">
          <a:extLst>
            <a:ext uri="{FF2B5EF4-FFF2-40B4-BE49-F238E27FC236}">
              <a16:creationId xmlns:a16="http://schemas.microsoft.com/office/drawing/2014/main" id="{00000000-0008-0000-0E00-000039020000}"/>
            </a:ext>
          </a:extLst>
        </xdr:cNvPr>
        <xdr:cNvCxnSpPr/>
      </xdr:nvCxnSpPr>
      <xdr:spPr>
        <a:xfrm>
          <a:off x="16230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570" name="【公民館】&#10;有形固定資産減価償却率平均値テキスト">
          <a:extLst>
            <a:ext uri="{FF2B5EF4-FFF2-40B4-BE49-F238E27FC236}">
              <a16:creationId xmlns:a16="http://schemas.microsoft.com/office/drawing/2014/main" id="{00000000-0008-0000-0E00-00003A020000}"/>
            </a:ext>
          </a:extLst>
        </xdr:cNvPr>
        <xdr:cNvSpPr txBox="1"/>
      </xdr:nvSpPr>
      <xdr:spPr>
        <a:xfrm>
          <a:off x="16357600" y="1775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571" name="フローチャート: 判断 570">
          <a:extLst>
            <a:ext uri="{FF2B5EF4-FFF2-40B4-BE49-F238E27FC236}">
              <a16:creationId xmlns:a16="http://schemas.microsoft.com/office/drawing/2014/main" id="{00000000-0008-0000-0E00-00003B020000}"/>
            </a:ext>
          </a:extLst>
        </xdr:cNvPr>
        <xdr:cNvSpPr/>
      </xdr:nvSpPr>
      <xdr:spPr>
        <a:xfrm>
          <a:off x="16268700" y="1790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572" name="フローチャート: 判断 571">
          <a:extLst>
            <a:ext uri="{FF2B5EF4-FFF2-40B4-BE49-F238E27FC236}">
              <a16:creationId xmlns:a16="http://schemas.microsoft.com/office/drawing/2014/main" id="{00000000-0008-0000-0E00-00003C020000}"/>
            </a:ext>
          </a:extLst>
        </xdr:cNvPr>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573" name="フローチャート: 判断 572">
          <a:extLst>
            <a:ext uri="{FF2B5EF4-FFF2-40B4-BE49-F238E27FC236}">
              <a16:creationId xmlns:a16="http://schemas.microsoft.com/office/drawing/2014/main" id="{00000000-0008-0000-0E00-00003D020000}"/>
            </a:ext>
          </a:extLst>
        </xdr:cNvPr>
        <xdr:cNvSpPr/>
      </xdr:nvSpPr>
      <xdr:spPr>
        <a:xfrm>
          <a:off x="14541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574" name="フローチャート: 判断 573">
          <a:extLst>
            <a:ext uri="{FF2B5EF4-FFF2-40B4-BE49-F238E27FC236}">
              <a16:creationId xmlns:a16="http://schemas.microsoft.com/office/drawing/2014/main" id="{00000000-0008-0000-0E00-00003E020000}"/>
            </a:ext>
          </a:extLst>
        </xdr:cNvPr>
        <xdr:cNvSpPr/>
      </xdr:nvSpPr>
      <xdr:spPr>
        <a:xfrm>
          <a:off x="13652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575" name="フローチャート: 判断 574">
          <a:extLst>
            <a:ext uri="{FF2B5EF4-FFF2-40B4-BE49-F238E27FC236}">
              <a16:creationId xmlns:a16="http://schemas.microsoft.com/office/drawing/2014/main" id="{00000000-0008-0000-0E00-00003F020000}"/>
            </a:ext>
          </a:extLst>
        </xdr:cNvPr>
        <xdr:cNvSpPr/>
      </xdr:nvSpPr>
      <xdr:spPr>
        <a:xfrm>
          <a:off x="12763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160655</xdr:rowOff>
    </xdr:from>
    <xdr:to>
      <xdr:col>85</xdr:col>
      <xdr:colOff>177800</xdr:colOff>
      <xdr:row>107</xdr:row>
      <xdr:rowOff>90805</xdr:rowOff>
    </xdr:to>
    <xdr:sp macro="" textlink="">
      <xdr:nvSpPr>
        <xdr:cNvPr id="581" name="楕円 580">
          <a:extLst>
            <a:ext uri="{FF2B5EF4-FFF2-40B4-BE49-F238E27FC236}">
              <a16:creationId xmlns:a16="http://schemas.microsoft.com/office/drawing/2014/main" id="{00000000-0008-0000-0E00-000045020000}"/>
            </a:ext>
          </a:extLst>
        </xdr:cNvPr>
        <xdr:cNvSpPr/>
      </xdr:nvSpPr>
      <xdr:spPr>
        <a:xfrm>
          <a:off x="16268700" y="1833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139082</xdr:rowOff>
    </xdr:from>
    <xdr:ext cx="405111" cy="259045"/>
    <xdr:sp macro="" textlink="">
      <xdr:nvSpPr>
        <xdr:cNvPr id="582" name="【公民館】&#10;有形固定資産減価償却率該当値テキスト">
          <a:extLst>
            <a:ext uri="{FF2B5EF4-FFF2-40B4-BE49-F238E27FC236}">
              <a16:creationId xmlns:a16="http://schemas.microsoft.com/office/drawing/2014/main" id="{00000000-0008-0000-0E00-000046020000}"/>
            </a:ext>
          </a:extLst>
        </xdr:cNvPr>
        <xdr:cNvSpPr txBox="1"/>
      </xdr:nvSpPr>
      <xdr:spPr>
        <a:xfrm>
          <a:off x="16357600" y="1831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6350</xdr:rowOff>
    </xdr:from>
    <xdr:to>
      <xdr:col>81</xdr:col>
      <xdr:colOff>101600</xdr:colOff>
      <xdr:row>107</xdr:row>
      <xdr:rowOff>107950</xdr:rowOff>
    </xdr:to>
    <xdr:sp macro="" textlink="">
      <xdr:nvSpPr>
        <xdr:cNvPr id="583" name="楕円 582">
          <a:extLst>
            <a:ext uri="{FF2B5EF4-FFF2-40B4-BE49-F238E27FC236}">
              <a16:creationId xmlns:a16="http://schemas.microsoft.com/office/drawing/2014/main" id="{00000000-0008-0000-0E00-000047020000}"/>
            </a:ext>
          </a:extLst>
        </xdr:cNvPr>
        <xdr:cNvSpPr/>
      </xdr:nvSpPr>
      <xdr:spPr>
        <a:xfrm>
          <a:off x="154305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40005</xdr:rowOff>
    </xdr:from>
    <xdr:to>
      <xdr:col>85</xdr:col>
      <xdr:colOff>127000</xdr:colOff>
      <xdr:row>107</xdr:row>
      <xdr:rowOff>57150</xdr:rowOff>
    </xdr:to>
    <xdr:cxnSp macro="">
      <xdr:nvCxnSpPr>
        <xdr:cNvPr id="584" name="直線コネクタ 583">
          <a:extLst>
            <a:ext uri="{FF2B5EF4-FFF2-40B4-BE49-F238E27FC236}">
              <a16:creationId xmlns:a16="http://schemas.microsoft.com/office/drawing/2014/main" id="{00000000-0008-0000-0E00-000048020000}"/>
            </a:ext>
          </a:extLst>
        </xdr:cNvPr>
        <xdr:cNvCxnSpPr/>
      </xdr:nvCxnSpPr>
      <xdr:spPr>
        <a:xfrm flipV="1">
          <a:off x="15481300" y="1838515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133986</xdr:rowOff>
    </xdr:from>
    <xdr:to>
      <xdr:col>76</xdr:col>
      <xdr:colOff>165100</xdr:colOff>
      <xdr:row>107</xdr:row>
      <xdr:rowOff>64136</xdr:rowOff>
    </xdr:to>
    <xdr:sp macro="" textlink="">
      <xdr:nvSpPr>
        <xdr:cNvPr id="585" name="楕円 584">
          <a:extLst>
            <a:ext uri="{FF2B5EF4-FFF2-40B4-BE49-F238E27FC236}">
              <a16:creationId xmlns:a16="http://schemas.microsoft.com/office/drawing/2014/main" id="{00000000-0008-0000-0E00-000049020000}"/>
            </a:ext>
          </a:extLst>
        </xdr:cNvPr>
        <xdr:cNvSpPr/>
      </xdr:nvSpPr>
      <xdr:spPr>
        <a:xfrm>
          <a:off x="14541500" y="1830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13336</xdr:rowOff>
    </xdr:from>
    <xdr:to>
      <xdr:col>81</xdr:col>
      <xdr:colOff>50800</xdr:colOff>
      <xdr:row>107</xdr:row>
      <xdr:rowOff>57150</xdr:rowOff>
    </xdr:to>
    <xdr:cxnSp macro="">
      <xdr:nvCxnSpPr>
        <xdr:cNvPr id="586" name="直線コネクタ 585">
          <a:extLst>
            <a:ext uri="{FF2B5EF4-FFF2-40B4-BE49-F238E27FC236}">
              <a16:creationId xmlns:a16="http://schemas.microsoft.com/office/drawing/2014/main" id="{00000000-0008-0000-0E00-00004A020000}"/>
            </a:ext>
          </a:extLst>
        </xdr:cNvPr>
        <xdr:cNvCxnSpPr/>
      </xdr:nvCxnSpPr>
      <xdr:spPr>
        <a:xfrm>
          <a:off x="14592300" y="18358486"/>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113030</xdr:rowOff>
    </xdr:from>
    <xdr:to>
      <xdr:col>72</xdr:col>
      <xdr:colOff>38100</xdr:colOff>
      <xdr:row>107</xdr:row>
      <xdr:rowOff>43180</xdr:rowOff>
    </xdr:to>
    <xdr:sp macro="" textlink="">
      <xdr:nvSpPr>
        <xdr:cNvPr id="587" name="楕円 586">
          <a:extLst>
            <a:ext uri="{FF2B5EF4-FFF2-40B4-BE49-F238E27FC236}">
              <a16:creationId xmlns:a16="http://schemas.microsoft.com/office/drawing/2014/main" id="{00000000-0008-0000-0E00-00004B020000}"/>
            </a:ext>
          </a:extLst>
        </xdr:cNvPr>
        <xdr:cNvSpPr/>
      </xdr:nvSpPr>
      <xdr:spPr>
        <a:xfrm>
          <a:off x="13652500" y="182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163830</xdr:rowOff>
    </xdr:from>
    <xdr:to>
      <xdr:col>76</xdr:col>
      <xdr:colOff>114300</xdr:colOff>
      <xdr:row>107</xdr:row>
      <xdr:rowOff>13336</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13703300" y="18337530"/>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73025</xdr:rowOff>
    </xdr:from>
    <xdr:to>
      <xdr:col>67</xdr:col>
      <xdr:colOff>101600</xdr:colOff>
      <xdr:row>107</xdr:row>
      <xdr:rowOff>3175</xdr:rowOff>
    </xdr:to>
    <xdr:sp macro="" textlink="">
      <xdr:nvSpPr>
        <xdr:cNvPr id="589" name="楕円 588">
          <a:extLst>
            <a:ext uri="{FF2B5EF4-FFF2-40B4-BE49-F238E27FC236}">
              <a16:creationId xmlns:a16="http://schemas.microsoft.com/office/drawing/2014/main" id="{00000000-0008-0000-0E00-00004D020000}"/>
            </a:ext>
          </a:extLst>
        </xdr:cNvPr>
        <xdr:cNvSpPr/>
      </xdr:nvSpPr>
      <xdr:spPr>
        <a:xfrm>
          <a:off x="12763500" y="1824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123825</xdr:rowOff>
    </xdr:from>
    <xdr:to>
      <xdr:col>71</xdr:col>
      <xdr:colOff>177800</xdr:colOff>
      <xdr:row>106</xdr:row>
      <xdr:rowOff>163830</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12814300" y="182975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591" name="n_1aveValue【公民館】&#10;有形固定資産減価償却率">
          <a:extLst>
            <a:ext uri="{FF2B5EF4-FFF2-40B4-BE49-F238E27FC236}">
              <a16:creationId xmlns:a16="http://schemas.microsoft.com/office/drawing/2014/main" id="{00000000-0008-0000-0E00-00004F020000}"/>
            </a:ext>
          </a:extLst>
        </xdr:cNvPr>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592" name="n_2aveValue【公民館】&#10;有形固定資産減価償却率">
          <a:extLst>
            <a:ext uri="{FF2B5EF4-FFF2-40B4-BE49-F238E27FC236}">
              <a16:creationId xmlns:a16="http://schemas.microsoft.com/office/drawing/2014/main" id="{00000000-0008-0000-0E00-000050020000}"/>
            </a:ext>
          </a:extLst>
        </xdr:cNvPr>
        <xdr:cNvSpPr txBox="1"/>
      </xdr:nvSpPr>
      <xdr:spPr>
        <a:xfrm>
          <a:off x="143897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593" name="n_3aveValue【公民館】&#10;有形固定資産減価償却率">
          <a:extLst>
            <a:ext uri="{FF2B5EF4-FFF2-40B4-BE49-F238E27FC236}">
              <a16:creationId xmlns:a16="http://schemas.microsoft.com/office/drawing/2014/main" id="{00000000-0008-0000-0E00-000051020000}"/>
            </a:ext>
          </a:extLst>
        </xdr:cNvPr>
        <xdr:cNvSpPr txBox="1"/>
      </xdr:nvSpPr>
      <xdr:spPr>
        <a:xfrm>
          <a:off x="13500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594" name="n_4aveValue【公民館】&#10;有形固定資産減価償却率">
          <a:extLst>
            <a:ext uri="{FF2B5EF4-FFF2-40B4-BE49-F238E27FC236}">
              <a16:creationId xmlns:a16="http://schemas.microsoft.com/office/drawing/2014/main" id="{00000000-0008-0000-0E00-000052020000}"/>
            </a:ext>
          </a:extLst>
        </xdr:cNvPr>
        <xdr:cNvSpPr txBox="1"/>
      </xdr:nvSpPr>
      <xdr:spPr>
        <a:xfrm>
          <a:off x="126117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99077</xdr:rowOff>
    </xdr:from>
    <xdr:ext cx="405111" cy="259045"/>
    <xdr:sp macro="" textlink="">
      <xdr:nvSpPr>
        <xdr:cNvPr id="595" name="n_1mainValue【公民館】&#10;有形固定資産減価償却率">
          <a:extLst>
            <a:ext uri="{FF2B5EF4-FFF2-40B4-BE49-F238E27FC236}">
              <a16:creationId xmlns:a16="http://schemas.microsoft.com/office/drawing/2014/main" id="{00000000-0008-0000-0E00-000053020000}"/>
            </a:ext>
          </a:extLst>
        </xdr:cNvPr>
        <xdr:cNvSpPr txBox="1"/>
      </xdr:nvSpPr>
      <xdr:spPr>
        <a:xfrm>
          <a:off x="15266044" y="184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55263</xdr:rowOff>
    </xdr:from>
    <xdr:ext cx="405111" cy="259045"/>
    <xdr:sp macro="" textlink="">
      <xdr:nvSpPr>
        <xdr:cNvPr id="596" name="n_2mainValue【公民館】&#10;有形固定資産減価償却率">
          <a:extLst>
            <a:ext uri="{FF2B5EF4-FFF2-40B4-BE49-F238E27FC236}">
              <a16:creationId xmlns:a16="http://schemas.microsoft.com/office/drawing/2014/main" id="{00000000-0008-0000-0E00-000054020000}"/>
            </a:ext>
          </a:extLst>
        </xdr:cNvPr>
        <xdr:cNvSpPr txBox="1"/>
      </xdr:nvSpPr>
      <xdr:spPr>
        <a:xfrm>
          <a:off x="14389744" y="1840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34307</xdr:rowOff>
    </xdr:from>
    <xdr:ext cx="405111" cy="259045"/>
    <xdr:sp macro="" textlink="">
      <xdr:nvSpPr>
        <xdr:cNvPr id="597" name="n_3mainValue【公民館】&#10;有形固定資産減価償却率">
          <a:extLst>
            <a:ext uri="{FF2B5EF4-FFF2-40B4-BE49-F238E27FC236}">
              <a16:creationId xmlns:a16="http://schemas.microsoft.com/office/drawing/2014/main" id="{00000000-0008-0000-0E00-000055020000}"/>
            </a:ext>
          </a:extLst>
        </xdr:cNvPr>
        <xdr:cNvSpPr txBox="1"/>
      </xdr:nvSpPr>
      <xdr:spPr>
        <a:xfrm>
          <a:off x="13500744" y="1837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165752</xdr:rowOff>
    </xdr:from>
    <xdr:ext cx="405111" cy="259045"/>
    <xdr:sp macro="" textlink="">
      <xdr:nvSpPr>
        <xdr:cNvPr id="598" name="n_4mainValue【公民館】&#10;有形固定資産減価償却率">
          <a:extLst>
            <a:ext uri="{FF2B5EF4-FFF2-40B4-BE49-F238E27FC236}">
              <a16:creationId xmlns:a16="http://schemas.microsoft.com/office/drawing/2014/main" id="{00000000-0008-0000-0E00-000056020000}"/>
            </a:ext>
          </a:extLst>
        </xdr:cNvPr>
        <xdr:cNvSpPr txBox="1"/>
      </xdr:nvSpPr>
      <xdr:spPr>
        <a:xfrm>
          <a:off x="12611744" y="1833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9" name="正方形/長方形 598">
          <a:extLst>
            <a:ext uri="{FF2B5EF4-FFF2-40B4-BE49-F238E27FC236}">
              <a16:creationId xmlns:a16="http://schemas.microsoft.com/office/drawing/2014/main" id="{00000000-0008-0000-0E00-000057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0" name="正方形/長方形 599">
          <a:extLst>
            <a:ext uri="{FF2B5EF4-FFF2-40B4-BE49-F238E27FC236}">
              <a16:creationId xmlns:a16="http://schemas.microsoft.com/office/drawing/2014/main" id="{00000000-0008-0000-0E00-000058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1" name="正方形/長方形 600">
          <a:extLst>
            <a:ext uri="{FF2B5EF4-FFF2-40B4-BE49-F238E27FC236}">
              <a16:creationId xmlns:a16="http://schemas.microsoft.com/office/drawing/2014/main" id="{00000000-0008-0000-0E00-000059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2" name="正方形/長方形 601">
          <a:extLst>
            <a:ext uri="{FF2B5EF4-FFF2-40B4-BE49-F238E27FC236}">
              <a16:creationId xmlns:a16="http://schemas.microsoft.com/office/drawing/2014/main" id="{00000000-0008-0000-0E00-00005A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3" name="正方形/長方形 602">
          <a:extLst>
            <a:ext uri="{FF2B5EF4-FFF2-40B4-BE49-F238E27FC236}">
              <a16:creationId xmlns:a16="http://schemas.microsoft.com/office/drawing/2014/main" id="{00000000-0008-0000-0E00-00005B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4" name="正方形/長方形 603">
          <a:extLst>
            <a:ext uri="{FF2B5EF4-FFF2-40B4-BE49-F238E27FC236}">
              <a16:creationId xmlns:a16="http://schemas.microsoft.com/office/drawing/2014/main" id="{00000000-0008-0000-0E00-00005C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5" name="正方形/長方形 604">
          <a:extLst>
            <a:ext uri="{FF2B5EF4-FFF2-40B4-BE49-F238E27FC236}">
              <a16:creationId xmlns:a16="http://schemas.microsoft.com/office/drawing/2014/main" id="{00000000-0008-0000-0E00-00005D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6" name="正方形/長方形 605">
          <a:extLst>
            <a:ext uri="{FF2B5EF4-FFF2-40B4-BE49-F238E27FC236}">
              <a16:creationId xmlns:a16="http://schemas.microsoft.com/office/drawing/2014/main" id="{00000000-0008-0000-0E00-00005E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7" name="テキスト ボックス 606">
          <a:extLst>
            <a:ext uri="{FF2B5EF4-FFF2-40B4-BE49-F238E27FC236}">
              <a16:creationId xmlns:a16="http://schemas.microsoft.com/office/drawing/2014/main" id="{00000000-0008-0000-0E00-00005F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8" name="直線コネクタ 607">
          <a:extLst>
            <a:ext uri="{FF2B5EF4-FFF2-40B4-BE49-F238E27FC236}">
              <a16:creationId xmlns:a16="http://schemas.microsoft.com/office/drawing/2014/main" id="{00000000-0008-0000-0E00-000060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10" name="テキスト ボックス 609">
          <a:extLst>
            <a:ext uri="{FF2B5EF4-FFF2-40B4-BE49-F238E27FC236}">
              <a16:creationId xmlns:a16="http://schemas.microsoft.com/office/drawing/2014/main" id="{00000000-0008-0000-0E00-00006202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11" name="直線コネクタ 610">
          <a:extLst>
            <a:ext uri="{FF2B5EF4-FFF2-40B4-BE49-F238E27FC236}">
              <a16:creationId xmlns:a16="http://schemas.microsoft.com/office/drawing/2014/main" id="{00000000-0008-0000-0E00-00006302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12" name="テキスト ボックス 611">
          <a:extLst>
            <a:ext uri="{FF2B5EF4-FFF2-40B4-BE49-F238E27FC236}">
              <a16:creationId xmlns:a16="http://schemas.microsoft.com/office/drawing/2014/main" id="{00000000-0008-0000-0E00-00006402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14" name="テキスト ボックス 613">
          <a:extLst>
            <a:ext uri="{FF2B5EF4-FFF2-40B4-BE49-F238E27FC236}">
              <a16:creationId xmlns:a16="http://schemas.microsoft.com/office/drawing/2014/main" id="{00000000-0008-0000-0E00-00006602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15" name="直線コネクタ 614">
          <a:extLst>
            <a:ext uri="{FF2B5EF4-FFF2-40B4-BE49-F238E27FC236}">
              <a16:creationId xmlns:a16="http://schemas.microsoft.com/office/drawing/2014/main" id="{00000000-0008-0000-0E00-00006702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16" name="テキスト ボックス 615">
          <a:extLst>
            <a:ext uri="{FF2B5EF4-FFF2-40B4-BE49-F238E27FC236}">
              <a16:creationId xmlns:a16="http://schemas.microsoft.com/office/drawing/2014/main" id="{00000000-0008-0000-0E00-00006802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7" name="直線コネクタ 616">
          <a:extLst>
            <a:ext uri="{FF2B5EF4-FFF2-40B4-BE49-F238E27FC236}">
              <a16:creationId xmlns:a16="http://schemas.microsoft.com/office/drawing/2014/main" id="{00000000-0008-0000-0E00-000069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8" name="テキスト ボックス 617">
          <a:extLst>
            <a:ext uri="{FF2B5EF4-FFF2-40B4-BE49-F238E27FC236}">
              <a16:creationId xmlns:a16="http://schemas.microsoft.com/office/drawing/2014/main" id="{00000000-0008-0000-0E00-00006A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9" name="【公民館】&#10;一人当たり面積グラフ枠">
          <a:extLst>
            <a:ext uri="{FF2B5EF4-FFF2-40B4-BE49-F238E27FC236}">
              <a16:creationId xmlns:a16="http://schemas.microsoft.com/office/drawing/2014/main" id="{00000000-0008-0000-0E00-00006B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620" name="直線コネクタ 619">
          <a:extLst>
            <a:ext uri="{FF2B5EF4-FFF2-40B4-BE49-F238E27FC236}">
              <a16:creationId xmlns:a16="http://schemas.microsoft.com/office/drawing/2014/main" id="{00000000-0008-0000-0E00-00006C020000}"/>
            </a:ext>
          </a:extLst>
        </xdr:cNvPr>
        <xdr:cNvCxnSpPr/>
      </xdr:nvCxnSpPr>
      <xdr:spPr>
        <a:xfrm flipV="1">
          <a:off x="22160864" y="17358361"/>
          <a:ext cx="0" cy="1229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621" name="【公民館】&#10;一人当たり面積最小値テキスト">
          <a:extLst>
            <a:ext uri="{FF2B5EF4-FFF2-40B4-BE49-F238E27FC236}">
              <a16:creationId xmlns:a16="http://schemas.microsoft.com/office/drawing/2014/main" id="{00000000-0008-0000-0E00-00006D020000}"/>
            </a:ext>
          </a:extLst>
        </xdr:cNvPr>
        <xdr:cNvSpPr txBox="1"/>
      </xdr:nvSpPr>
      <xdr:spPr>
        <a:xfrm>
          <a:off x="2219960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622" name="直線コネクタ 621">
          <a:extLst>
            <a:ext uri="{FF2B5EF4-FFF2-40B4-BE49-F238E27FC236}">
              <a16:creationId xmlns:a16="http://schemas.microsoft.com/office/drawing/2014/main" id="{00000000-0008-0000-0E00-00006E020000}"/>
            </a:ext>
          </a:extLst>
        </xdr:cNvPr>
        <xdr:cNvCxnSpPr/>
      </xdr:nvCxnSpPr>
      <xdr:spPr>
        <a:xfrm>
          <a:off x="22072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623" name="【公民館】&#10;一人当たり面積最大値テキスト">
          <a:extLst>
            <a:ext uri="{FF2B5EF4-FFF2-40B4-BE49-F238E27FC236}">
              <a16:creationId xmlns:a16="http://schemas.microsoft.com/office/drawing/2014/main" id="{00000000-0008-0000-0E00-00006F020000}"/>
            </a:ext>
          </a:extLst>
        </xdr:cNvPr>
        <xdr:cNvSpPr txBox="1"/>
      </xdr:nvSpPr>
      <xdr:spPr>
        <a:xfrm>
          <a:off x="22199600" y="1713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624" name="直線コネクタ 623">
          <a:extLst>
            <a:ext uri="{FF2B5EF4-FFF2-40B4-BE49-F238E27FC236}">
              <a16:creationId xmlns:a16="http://schemas.microsoft.com/office/drawing/2014/main" id="{00000000-0008-0000-0E00-000070020000}"/>
            </a:ext>
          </a:extLst>
        </xdr:cNvPr>
        <xdr:cNvCxnSpPr/>
      </xdr:nvCxnSpPr>
      <xdr:spPr>
        <a:xfrm>
          <a:off x="22072600" y="1735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625" name="【公民館】&#10;一人当たり面積平均値テキスト">
          <a:extLst>
            <a:ext uri="{FF2B5EF4-FFF2-40B4-BE49-F238E27FC236}">
              <a16:creationId xmlns:a16="http://schemas.microsoft.com/office/drawing/2014/main" id="{00000000-0008-0000-0E00-000071020000}"/>
            </a:ext>
          </a:extLst>
        </xdr:cNvPr>
        <xdr:cNvSpPr txBox="1"/>
      </xdr:nvSpPr>
      <xdr:spPr>
        <a:xfrm>
          <a:off x="22199600" y="18199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626" name="フローチャート: 判断 625">
          <a:extLst>
            <a:ext uri="{FF2B5EF4-FFF2-40B4-BE49-F238E27FC236}">
              <a16:creationId xmlns:a16="http://schemas.microsoft.com/office/drawing/2014/main" id="{00000000-0008-0000-0E00-000072020000}"/>
            </a:ext>
          </a:extLst>
        </xdr:cNvPr>
        <xdr:cNvSpPr/>
      </xdr:nvSpPr>
      <xdr:spPr>
        <a:xfrm>
          <a:off x="22110700" y="183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627" name="フローチャート: 判断 626">
          <a:extLst>
            <a:ext uri="{FF2B5EF4-FFF2-40B4-BE49-F238E27FC236}">
              <a16:creationId xmlns:a16="http://schemas.microsoft.com/office/drawing/2014/main" id="{00000000-0008-0000-0E00-000073020000}"/>
            </a:ext>
          </a:extLst>
        </xdr:cNvPr>
        <xdr:cNvSpPr/>
      </xdr:nvSpPr>
      <xdr:spPr>
        <a:xfrm>
          <a:off x="21272500" y="1834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628" name="フローチャート: 判断 627">
          <a:extLst>
            <a:ext uri="{FF2B5EF4-FFF2-40B4-BE49-F238E27FC236}">
              <a16:creationId xmlns:a16="http://schemas.microsoft.com/office/drawing/2014/main" id="{00000000-0008-0000-0E00-000074020000}"/>
            </a:ext>
          </a:extLst>
        </xdr:cNvPr>
        <xdr:cNvSpPr/>
      </xdr:nvSpPr>
      <xdr:spPr>
        <a:xfrm>
          <a:off x="20383500" y="1834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629" name="フローチャート: 判断 628">
          <a:extLst>
            <a:ext uri="{FF2B5EF4-FFF2-40B4-BE49-F238E27FC236}">
              <a16:creationId xmlns:a16="http://schemas.microsoft.com/office/drawing/2014/main" id="{00000000-0008-0000-0E00-000075020000}"/>
            </a:ext>
          </a:extLst>
        </xdr:cNvPr>
        <xdr:cNvSpPr/>
      </xdr:nvSpPr>
      <xdr:spPr>
        <a:xfrm>
          <a:off x="19494500" y="1834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254</xdr:rowOff>
    </xdr:from>
    <xdr:to>
      <xdr:col>98</xdr:col>
      <xdr:colOff>38100</xdr:colOff>
      <xdr:row>107</xdr:row>
      <xdr:rowOff>101854</xdr:rowOff>
    </xdr:to>
    <xdr:sp macro="" textlink="">
      <xdr:nvSpPr>
        <xdr:cNvPr id="630" name="フローチャート: 判断 629">
          <a:extLst>
            <a:ext uri="{FF2B5EF4-FFF2-40B4-BE49-F238E27FC236}">
              <a16:creationId xmlns:a16="http://schemas.microsoft.com/office/drawing/2014/main" id="{00000000-0008-0000-0E00-000076020000}"/>
            </a:ext>
          </a:extLst>
        </xdr:cNvPr>
        <xdr:cNvSpPr/>
      </xdr:nvSpPr>
      <xdr:spPr>
        <a:xfrm>
          <a:off x="18605500" y="1834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1" name="テキスト ボックス 630">
          <a:extLst>
            <a:ext uri="{FF2B5EF4-FFF2-40B4-BE49-F238E27FC236}">
              <a16:creationId xmlns:a16="http://schemas.microsoft.com/office/drawing/2014/main" id="{00000000-0008-0000-0E00-000077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3" name="テキスト ボックス 632">
          <a:extLst>
            <a:ext uri="{FF2B5EF4-FFF2-40B4-BE49-F238E27FC236}">
              <a16:creationId xmlns:a16="http://schemas.microsoft.com/office/drawing/2014/main" id="{00000000-0008-0000-0E00-000079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148844</xdr:rowOff>
    </xdr:from>
    <xdr:to>
      <xdr:col>116</xdr:col>
      <xdr:colOff>114300</xdr:colOff>
      <xdr:row>108</xdr:row>
      <xdr:rowOff>78994</xdr:rowOff>
    </xdr:to>
    <xdr:sp macro="" textlink="">
      <xdr:nvSpPr>
        <xdr:cNvPr id="636" name="楕円 635">
          <a:extLst>
            <a:ext uri="{FF2B5EF4-FFF2-40B4-BE49-F238E27FC236}">
              <a16:creationId xmlns:a16="http://schemas.microsoft.com/office/drawing/2014/main" id="{00000000-0008-0000-0E00-00007C020000}"/>
            </a:ext>
          </a:extLst>
        </xdr:cNvPr>
        <xdr:cNvSpPr/>
      </xdr:nvSpPr>
      <xdr:spPr>
        <a:xfrm>
          <a:off x="22110700" y="1849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63771</xdr:rowOff>
    </xdr:from>
    <xdr:ext cx="469744" cy="259045"/>
    <xdr:sp macro="" textlink="">
      <xdr:nvSpPr>
        <xdr:cNvPr id="637" name="【公民館】&#10;一人当たり面積該当値テキスト">
          <a:extLst>
            <a:ext uri="{FF2B5EF4-FFF2-40B4-BE49-F238E27FC236}">
              <a16:creationId xmlns:a16="http://schemas.microsoft.com/office/drawing/2014/main" id="{00000000-0008-0000-0E00-00007D020000}"/>
            </a:ext>
          </a:extLst>
        </xdr:cNvPr>
        <xdr:cNvSpPr txBox="1"/>
      </xdr:nvSpPr>
      <xdr:spPr>
        <a:xfrm>
          <a:off x="22199600" y="18408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148844</xdr:rowOff>
    </xdr:from>
    <xdr:to>
      <xdr:col>112</xdr:col>
      <xdr:colOff>38100</xdr:colOff>
      <xdr:row>108</xdr:row>
      <xdr:rowOff>78994</xdr:rowOff>
    </xdr:to>
    <xdr:sp macro="" textlink="">
      <xdr:nvSpPr>
        <xdr:cNvPr id="638" name="楕円 637">
          <a:extLst>
            <a:ext uri="{FF2B5EF4-FFF2-40B4-BE49-F238E27FC236}">
              <a16:creationId xmlns:a16="http://schemas.microsoft.com/office/drawing/2014/main" id="{00000000-0008-0000-0E00-00007E020000}"/>
            </a:ext>
          </a:extLst>
        </xdr:cNvPr>
        <xdr:cNvSpPr/>
      </xdr:nvSpPr>
      <xdr:spPr>
        <a:xfrm>
          <a:off x="21272500" y="1849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28194</xdr:rowOff>
    </xdr:from>
    <xdr:to>
      <xdr:col>116</xdr:col>
      <xdr:colOff>63500</xdr:colOff>
      <xdr:row>108</xdr:row>
      <xdr:rowOff>28194</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21323300" y="1854479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148844</xdr:rowOff>
    </xdr:from>
    <xdr:to>
      <xdr:col>107</xdr:col>
      <xdr:colOff>101600</xdr:colOff>
      <xdr:row>108</xdr:row>
      <xdr:rowOff>78994</xdr:rowOff>
    </xdr:to>
    <xdr:sp macro="" textlink="">
      <xdr:nvSpPr>
        <xdr:cNvPr id="640" name="楕円 639">
          <a:extLst>
            <a:ext uri="{FF2B5EF4-FFF2-40B4-BE49-F238E27FC236}">
              <a16:creationId xmlns:a16="http://schemas.microsoft.com/office/drawing/2014/main" id="{00000000-0008-0000-0E00-000080020000}"/>
            </a:ext>
          </a:extLst>
        </xdr:cNvPr>
        <xdr:cNvSpPr/>
      </xdr:nvSpPr>
      <xdr:spPr>
        <a:xfrm>
          <a:off x="20383500" y="1849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28194</xdr:rowOff>
    </xdr:from>
    <xdr:to>
      <xdr:col>111</xdr:col>
      <xdr:colOff>177800</xdr:colOff>
      <xdr:row>108</xdr:row>
      <xdr:rowOff>28194</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20434300" y="185447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148844</xdr:rowOff>
    </xdr:from>
    <xdr:to>
      <xdr:col>102</xdr:col>
      <xdr:colOff>165100</xdr:colOff>
      <xdr:row>108</xdr:row>
      <xdr:rowOff>78994</xdr:rowOff>
    </xdr:to>
    <xdr:sp macro="" textlink="">
      <xdr:nvSpPr>
        <xdr:cNvPr id="642" name="楕円 641">
          <a:extLst>
            <a:ext uri="{FF2B5EF4-FFF2-40B4-BE49-F238E27FC236}">
              <a16:creationId xmlns:a16="http://schemas.microsoft.com/office/drawing/2014/main" id="{00000000-0008-0000-0E00-000082020000}"/>
            </a:ext>
          </a:extLst>
        </xdr:cNvPr>
        <xdr:cNvSpPr/>
      </xdr:nvSpPr>
      <xdr:spPr>
        <a:xfrm>
          <a:off x="19494500" y="1849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28194</xdr:rowOff>
    </xdr:from>
    <xdr:to>
      <xdr:col>107</xdr:col>
      <xdr:colOff>50800</xdr:colOff>
      <xdr:row>108</xdr:row>
      <xdr:rowOff>28194</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9545300" y="185447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148844</xdr:rowOff>
    </xdr:from>
    <xdr:to>
      <xdr:col>98</xdr:col>
      <xdr:colOff>38100</xdr:colOff>
      <xdr:row>108</xdr:row>
      <xdr:rowOff>78994</xdr:rowOff>
    </xdr:to>
    <xdr:sp macro="" textlink="">
      <xdr:nvSpPr>
        <xdr:cNvPr id="644" name="楕円 643">
          <a:extLst>
            <a:ext uri="{FF2B5EF4-FFF2-40B4-BE49-F238E27FC236}">
              <a16:creationId xmlns:a16="http://schemas.microsoft.com/office/drawing/2014/main" id="{00000000-0008-0000-0E00-000084020000}"/>
            </a:ext>
          </a:extLst>
        </xdr:cNvPr>
        <xdr:cNvSpPr/>
      </xdr:nvSpPr>
      <xdr:spPr>
        <a:xfrm>
          <a:off x="18605500" y="1849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28194</xdr:rowOff>
    </xdr:from>
    <xdr:to>
      <xdr:col>102</xdr:col>
      <xdr:colOff>114300</xdr:colOff>
      <xdr:row>108</xdr:row>
      <xdr:rowOff>28194</xdr:rowOff>
    </xdr:to>
    <xdr:cxnSp macro="">
      <xdr:nvCxnSpPr>
        <xdr:cNvPr id="645" name="直線コネクタ 644">
          <a:extLst>
            <a:ext uri="{FF2B5EF4-FFF2-40B4-BE49-F238E27FC236}">
              <a16:creationId xmlns:a16="http://schemas.microsoft.com/office/drawing/2014/main" id="{00000000-0008-0000-0E00-000085020000}"/>
            </a:ext>
          </a:extLst>
        </xdr:cNvPr>
        <xdr:cNvCxnSpPr/>
      </xdr:nvCxnSpPr>
      <xdr:spPr>
        <a:xfrm>
          <a:off x="18656300" y="185447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646" name="n_1aveValue【公民館】&#10;一人当たり面積">
          <a:extLst>
            <a:ext uri="{FF2B5EF4-FFF2-40B4-BE49-F238E27FC236}">
              <a16:creationId xmlns:a16="http://schemas.microsoft.com/office/drawing/2014/main" id="{00000000-0008-0000-0E00-000086020000}"/>
            </a:ext>
          </a:extLst>
        </xdr:cNvPr>
        <xdr:cNvSpPr txBox="1"/>
      </xdr:nvSpPr>
      <xdr:spPr>
        <a:xfrm>
          <a:off x="21075727" y="1812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647" name="n_2aveValue【公民館】&#10;一人当たり面積">
          <a:extLst>
            <a:ext uri="{FF2B5EF4-FFF2-40B4-BE49-F238E27FC236}">
              <a16:creationId xmlns:a16="http://schemas.microsoft.com/office/drawing/2014/main" id="{00000000-0008-0000-0E00-000087020000}"/>
            </a:ext>
          </a:extLst>
        </xdr:cNvPr>
        <xdr:cNvSpPr txBox="1"/>
      </xdr:nvSpPr>
      <xdr:spPr>
        <a:xfrm>
          <a:off x="20199427" y="1812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648" name="n_3aveValue【公民館】&#10;一人当たり面積">
          <a:extLst>
            <a:ext uri="{FF2B5EF4-FFF2-40B4-BE49-F238E27FC236}">
              <a16:creationId xmlns:a16="http://schemas.microsoft.com/office/drawing/2014/main" id="{00000000-0008-0000-0E00-000088020000}"/>
            </a:ext>
          </a:extLst>
        </xdr:cNvPr>
        <xdr:cNvSpPr txBox="1"/>
      </xdr:nvSpPr>
      <xdr:spPr>
        <a:xfrm>
          <a:off x="19310427" y="1812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118381</xdr:rowOff>
    </xdr:from>
    <xdr:ext cx="469744" cy="259045"/>
    <xdr:sp macro="" textlink="">
      <xdr:nvSpPr>
        <xdr:cNvPr id="649" name="n_4aveValue【公民館】&#10;一人当たり面積">
          <a:extLst>
            <a:ext uri="{FF2B5EF4-FFF2-40B4-BE49-F238E27FC236}">
              <a16:creationId xmlns:a16="http://schemas.microsoft.com/office/drawing/2014/main" id="{00000000-0008-0000-0E00-000089020000}"/>
            </a:ext>
          </a:extLst>
        </xdr:cNvPr>
        <xdr:cNvSpPr txBox="1"/>
      </xdr:nvSpPr>
      <xdr:spPr>
        <a:xfrm>
          <a:off x="18421427" y="1812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70121</xdr:rowOff>
    </xdr:from>
    <xdr:ext cx="469744" cy="259045"/>
    <xdr:sp macro="" textlink="">
      <xdr:nvSpPr>
        <xdr:cNvPr id="650" name="n_1mainValue【公民館】&#10;一人当たり面積">
          <a:extLst>
            <a:ext uri="{FF2B5EF4-FFF2-40B4-BE49-F238E27FC236}">
              <a16:creationId xmlns:a16="http://schemas.microsoft.com/office/drawing/2014/main" id="{00000000-0008-0000-0E00-00008A020000}"/>
            </a:ext>
          </a:extLst>
        </xdr:cNvPr>
        <xdr:cNvSpPr txBox="1"/>
      </xdr:nvSpPr>
      <xdr:spPr>
        <a:xfrm>
          <a:off x="21075727" y="1858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70121</xdr:rowOff>
    </xdr:from>
    <xdr:ext cx="469744" cy="259045"/>
    <xdr:sp macro="" textlink="">
      <xdr:nvSpPr>
        <xdr:cNvPr id="651" name="n_2mainValue【公民館】&#10;一人当たり面積">
          <a:extLst>
            <a:ext uri="{FF2B5EF4-FFF2-40B4-BE49-F238E27FC236}">
              <a16:creationId xmlns:a16="http://schemas.microsoft.com/office/drawing/2014/main" id="{00000000-0008-0000-0E00-00008B020000}"/>
            </a:ext>
          </a:extLst>
        </xdr:cNvPr>
        <xdr:cNvSpPr txBox="1"/>
      </xdr:nvSpPr>
      <xdr:spPr>
        <a:xfrm>
          <a:off x="20199427" y="1858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70121</xdr:rowOff>
    </xdr:from>
    <xdr:ext cx="469744" cy="259045"/>
    <xdr:sp macro="" textlink="">
      <xdr:nvSpPr>
        <xdr:cNvPr id="652" name="n_3mainValue【公民館】&#10;一人当たり面積">
          <a:extLst>
            <a:ext uri="{FF2B5EF4-FFF2-40B4-BE49-F238E27FC236}">
              <a16:creationId xmlns:a16="http://schemas.microsoft.com/office/drawing/2014/main" id="{00000000-0008-0000-0E00-00008C020000}"/>
            </a:ext>
          </a:extLst>
        </xdr:cNvPr>
        <xdr:cNvSpPr txBox="1"/>
      </xdr:nvSpPr>
      <xdr:spPr>
        <a:xfrm>
          <a:off x="19310427" y="1858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70121</xdr:rowOff>
    </xdr:from>
    <xdr:ext cx="469744" cy="259045"/>
    <xdr:sp macro="" textlink="">
      <xdr:nvSpPr>
        <xdr:cNvPr id="653" name="n_4mainValue【公民館】&#10;一人当たり面積">
          <a:extLst>
            <a:ext uri="{FF2B5EF4-FFF2-40B4-BE49-F238E27FC236}">
              <a16:creationId xmlns:a16="http://schemas.microsoft.com/office/drawing/2014/main" id="{00000000-0008-0000-0E00-00008D020000}"/>
            </a:ext>
          </a:extLst>
        </xdr:cNvPr>
        <xdr:cNvSpPr txBox="1"/>
      </xdr:nvSpPr>
      <xdr:spPr>
        <a:xfrm>
          <a:off x="18421427" y="1858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4" name="正方形/長方形 653">
          <a:extLst>
            <a:ext uri="{FF2B5EF4-FFF2-40B4-BE49-F238E27FC236}">
              <a16:creationId xmlns:a16="http://schemas.microsoft.com/office/drawing/2014/main" id="{00000000-0008-0000-0E00-00008E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5" name="正方形/長方形 654">
          <a:extLst>
            <a:ext uri="{FF2B5EF4-FFF2-40B4-BE49-F238E27FC236}">
              <a16:creationId xmlns:a16="http://schemas.microsoft.com/office/drawing/2014/main" id="{00000000-0008-0000-0E00-00008F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6" name="テキスト ボックス 655">
          <a:extLst>
            <a:ext uri="{FF2B5EF4-FFF2-40B4-BE49-F238E27FC236}">
              <a16:creationId xmlns:a16="http://schemas.microsoft.com/office/drawing/2014/main" id="{00000000-0008-0000-0E00-000090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決算において、道路、学校施設を除くいずれの施設も類似団体平均と比較して有形固定資産減価償却率は高く、一人当たり規模はすべての施設において類似団体平均よりも小さくなっている。有形固定資産減価償却率が非常に高い状態であり、施設の大部分が老朽化していることから、施設機能の低下や修繕費用の増大など、老朽化に伴う問題が懸念され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75,889
73,972
8.15
37,639,719
36,955,043
668,842
17,104,542
11,844,275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750378"/>
          <a:ext cx="0" cy="1529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28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28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3249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47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3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39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111941</xdr:rowOff>
    </xdr:from>
    <xdr:to>
      <xdr:col>24</xdr:col>
      <xdr:colOff>114300</xdr:colOff>
      <xdr:row>42</xdr:row>
      <xdr:rowOff>42091</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714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26868</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7056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74385</xdr:rowOff>
    </xdr:from>
    <xdr:to>
      <xdr:col>20</xdr:col>
      <xdr:colOff>38100</xdr:colOff>
      <xdr:row>42</xdr:row>
      <xdr:rowOff>4535</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710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125185</xdr:rowOff>
    </xdr:from>
    <xdr:to>
      <xdr:col>24</xdr:col>
      <xdr:colOff>63500</xdr:colOff>
      <xdr:row>41</xdr:row>
      <xdr:rowOff>162741</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797300" y="7154635"/>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35197</xdr:rowOff>
    </xdr:from>
    <xdr:to>
      <xdr:col>15</xdr:col>
      <xdr:colOff>101600</xdr:colOff>
      <xdr:row>41</xdr:row>
      <xdr:rowOff>136797</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706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85997</xdr:rowOff>
    </xdr:from>
    <xdr:to>
      <xdr:col>19</xdr:col>
      <xdr:colOff>177800</xdr:colOff>
      <xdr:row>41</xdr:row>
      <xdr:rowOff>125185</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7115447"/>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169091</xdr:rowOff>
    </xdr:from>
    <xdr:to>
      <xdr:col>10</xdr:col>
      <xdr:colOff>165100</xdr:colOff>
      <xdr:row>41</xdr:row>
      <xdr:rowOff>99241</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702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48441</xdr:rowOff>
    </xdr:from>
    <xdr:to>
      <xdr:col>15</xdr:col>
      <xdr:colOff>50800</xdr:colOff>
      <xdr:row>41</xdr:row>
      <xdr:rowOff>85997</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7077891"/>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164193</xdr:rowOff>
    </xdr:from>
    <xdr:to>
      <xdr:col>6</xdr:col>
      <xdr:colOff>38100</xdr:colOff>
      <xdr:row>41</xdr:row>
      <xdr:rowOff>94343</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702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43543</xdr:rowOff>
    </xdr:from>
    <xdr:to>
      <xdr:col>10</xdr:col>
      <xdr:colOff>114300</xdr:colOff>
      <xdr:row>41</xdr:row>
      <xdr:rowOff>48441</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7072993"/>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20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167112</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719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127924</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7157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90368</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7119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85470</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7114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F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flipV="1">
          <a:off x="10476865" y="5689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F00-000074000000}"/>
            </a:ext>
          </a:extLst>
        </xdr:cNvPr>
        <xdr:cNvSpPr txBox="1"/>
      </xdr:nvSpPr>
      <xdr:spPr>
        <a:xfrm>
          <a:off x="10515600" y="721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103886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F00-000076000000}"/>
            </a:ext>
          </a:extLst>
        </xdr:cNvPr>
        <xdr:cNvSpPr txBox="1"/>
      </xdr:nvSpPr>
      <xdr:spPr>
        <a:xfrm>
          <a:off x="10515600"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103886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149877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F00-000078000000}"/>
            </a:ext>
          </a:extLst>
        </xdr:cNvPr>
        <xdr:cNvSpPr txBox="1"/>
      </xdr:nvSpPr>
      <xdr:spPr>
        <a:xfrm>
          <a:off x="10515600" y="6493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104267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78105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6921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76200</xdr:rowOff>
    </xdr:from>
    <xdr:to>
      <xdr:col>55</xdr:col>
      <xdr:colOff>50800</xdr:colOff>
      <xdr:row>41</xdr:row>
      <xdr:rowOff>6350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104267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54627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F00-000084000000}"/>
            </a:ext>
          </a:extLst>
        </xdr:cNvPr>
        <xdr:cNvSpPr txBox="1"/>
      </xdr:nvSpPr>
      <xdr:spPr>
        <a:xfrm>
          <a:off x="10515600"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76200</xdr:rowOff>
    </xdr:from>
    <xdr:to>
      <xdr:col>50</xdr:col>
      <xdr:colOff>165100</xdr:colOff>
      <xdr:row>41</xdr:row>
      <xdr:rowOff>6350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95885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127000</xdr:rowOff>
    </xdr:from>
    <xdr:to>
      <xdr:col>55</xdr:col>
      <xdr:colOff>0</xdr:colOff>
      <xdr:row>40</xdr:row>
      <xdr:rowOff>127000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a:off x="9639300" y="698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76200</xdr:rowOff>
    </xdr:from>
    <xdr:to>
      <xdr:col>46</xdr:col>
      <xdr:colOff>38100</xdr:colOff>
      <xdr:row>41</xdr:row>
      <xdr:rowOff>6350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86995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127000</xdr:rowOff>
    </xdr:from>
    <xdr:to>
      <xdr:col>50</xdr:col>
      <xdr:colOff>114300</xdr:colOff>
      <xdr:row>40</xdr:row>
      <xdr:rowOff>127000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a:off x="87503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76200</xdr:rowOff>
    </xdr:from>
    <xdr:to>
      <xdr:col>41</xdr:col>
      <xdr:colOff>101600</xdr:colOff>
      <xdr:row>41</xdr:row>
      <xdr:rowOff>6350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78105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127000</xdr:rowOff>
    </xdr:from>
    <xdr:to>
      <xdr:col>45</xdr:col>
      <xdr:colOff>177800</xdr:colOff>
      <xdr:row>40</xdr:row>
      <xdr:rowOff>127000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a:off x="78613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76200</xdr:rowOff>
    </xdr:from>
    <xdr:to>
      <xdr:col>36</xdr:col>
      <xdr:colOff>165100</xdr:colOff>
      <xdr:row>41</xdr:row>
      <xdr:rowOff>6350</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69215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127000</xdr:rowOff>
    </xdr:from>
    <xdr:to>
      <xdr:col>41</xdr:col>
      <xdr:colOff>50800</xdr:colOff>
      <xdr:row>40</xdr:row>
      <xdr:rowOff>127000</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a:off x="69723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1" name="n_1aveValue【図書館】&#10;一人当たり面積">
          <a:extLst>
            <a:ext uri="{FF2B5EF4-FFF2-40B4-BE49-F238E27FC236}">
              <a16:creationId xmlns:a16="http://schemas.microsoft.com/office/drawing/2014/main" id="{00000000-0008-0000-0F00-00008D000000}"/>
            </a:ext>
          </a:extLst>
        </xdr:cNvPr>
        <xdr:cNvSpPr txBox="1"/>
      </xdr:nvSpPr>
      <xdr:spPr>
        <a:xfrm>
          <a:off x="9391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2" name="n_2aveValue【図書館】&#10;一人当たり面積">
          <a:extLst>
            <a:ext uri="{FF2B5EF4-FFF2-40B4-BE49-F238E27FC236}">
              <a16:creationId xmlns:a16="http://schemas.microsoft.com/office/drawing/2014/main" id="{00000000-0008-0000-0F00-00008E000000}"/>
            </a:ext>
          </a:extLst>
        </xdr:cNvPr>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99077</xdr:rowOff>
    </xdr:from>
    <xdr:ext cx="469744" cy="259045"/>
    <xdr:sp macro="" textlink="">
      <xdr:nvSpPr>
        <xdr:cNvPr id="143" name="n_3aveValue【図書館】&#10;一人当たり面積">
          <a:extLst>
            <a:ext uri="{FF2B5EF4-FFF2-40B4-BE49-F238E27FC236}">
              <a16:creationId xmlns:a16="http://schemas.microsoft.com/office/drawing/2014/main" id="{00000000-0008-0000-0F00-00008F000000}"/>
            </a:ext>
          </a:extLst>
        </xdr:cNvPr>
        <xdr:cNvSpPr txBox="1"/>
      </xdr:nvSpPr>
      <xdr:spPr>
        <a:xfrm>
          <a:off x="7626427" y="644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4" name="n_4aveValue【図書館】&#10;一人当たり面積">
          <a:extLst>
            <a:ext uri="{FF2B5EF4-FFF2-40B4-BE49-F238E27FC236}">
              <a16:creationId xmlns:a16="http://schemas.microsoft.com/office/drawing/2014/main" id="{00000000-0008-0000-0F00-000090000000}"/>
            </a:ext>
          </a:extLst>
        </xdr:cNvPr>
        <xdr:cNvSpPr txBox="1"/>
      </xdr:nvSpPr>
      <xdr:spPr>
        <a:xfrm>
          <a:off x="6737427"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168927</xdr:rowOff>
    </xdr:from>
    <xdr:ext cx="469744" cy="259045"/>
    <xdr:sp macro="" textlink="">
      <xdr:nvSpPr>
        <xdr:cNvPr id="145" name="n_1mainValue【図書館】&#10;一人当たり面積">
          <a:extLst>
            <a:ext uri="{FF2B5EF4-FFF2-40B4-BE49-F238E27FC236}">
              <a16:creationId xmlns:a16="http://schemas.microsoft.com/office/drawing/2014/main" id="{00000000-0008-0000-0F00-000091000000}"/>
            </a:ext>
          </a:extLst>
        </xdr:cNvPr>
        <xdr:cNvSpPr txBox="1"/>
      </xdr:nvSpPr>
      <xdr:spPr>
        <a:xfrm>
          <a:off x="9391727" y="702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168927</xdr:rowOff>
    </xdr:from>
    <xdr:ext cx="469744" cy="259045"/>
    <xdr:sp macro="" textlink="">
      <xdr:nvSpPr>
        <xdr:cNvPr id="146" name="n_2mainValue【図書館】&#10;一人当たり面積">
          <a:extLst>
            <a:ext uri="{FF2B5EF4-FFF2-40B4-BE49-F238E27FC236}">
              <a16:creationId xmlns:a16="http://schemas.microsoft.com/office/drawing/2014/main" id="{00000000-0008-0000-0F00-000092000000}"/>
            </a:ext>
          </a:extLst>
        </xdr:cNvPr>
        <xdr:cNvSpPr txBox="1"/>
      </xdr:nvSpPr>
      <xdr:spPr>
        <a:xfrm>
          <a:off x="8515427" y="702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168927</xdr:rowOff>
    </xdr:from>
    <xdr:ext cx="469744" cy="259045"/>
    <xdr:sp macro="" textlink="">
      <xdr:nvSpPr>
        <xdr:cNvPr id="147" name="n_3mainValue【図書館】&#10;一人当たり面積">
          <a:extLst>
            <a:ext uri="{FF2B5EF4-FFF2-40B4-BE49-F238E27FC236}">
              <a16:creationId xmlns:a16="http://schemas.microsoft.com/office/drawing/2014/main" id="{00000000-0008-0000-0F00-000093000000}"/>
            </a:ext>
          </a:extLst>
        </xdr:cNvPr>
        <xdr:cNvSpPr txBox="1"/>
      </xdr:nvSpPr>
      <xdr:spPr>
        <a:xfrm>
          <a:off x="7626427" y="702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168927</xdr:rowOff>
    </xdr:from>
    <xdr:ext cx="469744" cy="259045"/>
    <xdr:sp macro="" textlink="">
      <xdr:nvSpPr>
        <xdr:cNvPr id="148" name="n_4mainValue【図書館】&#10;一人当たり面積">
          <a:extLst>
            <a:ext uri="{FF2B5EF4-FFF2-40B4-BE49-F238E27FC236}">
              <a16:creationId xmlns:a16="http://schemas.microsoft.com/office/drawing/2014/main" id="{00000000-0008-0000-0F00-000094000000}"/>
            </a:ext>
          </a:extLst>
        </xdr:cNvPr>
        <xdr:cNvSpPr txBox="1"/>
      </xdr:nvSpPr>
      <xdr:spPr>
        <a:xfrm>
          <a:off x="6737427" y="702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00000000-0008-0000-0F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flipV="1">
          <a:off x="4634865" y="96697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00000000-0008-0000-0F00-0000AE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00000000-0008-0000-0F00-0000B0000000}"/>
            </a:ext>
          </a:extLst>
        </xdr:cNvPr>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00000000-0008-0000-0F00-0000B2000000}"/>
            </a:ext>
          </a:extLst>
        </xdr:cNvPr>
        <xdr:cNvSpPr txBox="1"/>
      </xdr:nvSpPr>
      <xdr:spPr>
        <a:xfrm>
          <a:off x="4673600" y="10184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45847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3746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2857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968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27305</xdr:rowOff>
    </xdr:from>
    <xdr:to>
      <xdr:col>24</xdr:col>
      <xdr:colOff>114300</xdr:colOff>
      <xdr:row>62</xdr:row>
      <xdr:rowOff>128905</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4584700" y="1065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5732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00000000-0008-0000-0F00-0000BE000000}"/>
            </a:ext>
          </a:extLst>
        </xdr:cNvPr>
        <xdr:cNvSpPr txBox="1"/>
      </xdr:nvSpPr>
      <xdr:spPr>
        <a:xfrm>
          <a:off x="4673600"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12065</xdr:rowOff>
    </xdr:from>
    <xdr:to>
      <xdr:col>20</xdr:col>
      <xdr:colOff>38100</xdr:colOff>
      <xdr:row>62</xdr:row>
      <xdr:rowOff>113665</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3746500" y="1064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62865</xdr:rowOff>
    </xdr:from>
    <xdr:to>
      <xdr:col>24</xdr:col>
      <xdr:colOff>63500</xdr:colOff>
      <xdr:row>62</xdr:row>
      <xdr:rowOff>78105</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3797300" y="10692765"/>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149225</xdr:rowOff>
    </xdr:from>
    <xdr:to>
      <xdr:col>15</xdr:col>
      <xdr:colOff>101600</xdr:colOff>
      <xdr:row>62</xdr:row>
      <xdr:rowOff>79375</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2857500" y="1060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28575</xdr:rowOff>
    </xdr:from>
    <xdr:to>
      <xdr:col>19</xdr:col>
      <xdr:colOff>177800</xdr:colOff>
      <xdr:row>62</xdr:row>
      <xdr:rowOff>62865</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2908300" y="1065847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99695</xdr:rowOff>
    </xdr:from>
    <xdr:to>
      <xdr:col>10</xdr:col>
      <xdr:colOff>165100</xdr:colOff>
      <xdr:row>62</xdr:row>
      <xdr:rowOff>29845</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1968500" y="1055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150495</xdr:rowOff>
    </xdr:from>
    <xdr:to>
      <xdr:col>15</xdr:col>
      <xdr:colOff>50800</xdr:colOff>
      <xdr:row>62</xdr:row>
      <xdr:rowOff>28575</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2019300" y="1060894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71120</xdr:rowOff>
    </xdr:from>
    <xdr:to>
      <xdr:col>6</xdr:col>
      <xdr:colOff>38100</xdr:colOff>
      <xdr:row>62</xdr:row>
      <xdr:rowOff>1270</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1079500" y="1052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121920</xdr:rowOff>
    </xdr:from>
    <xdr:to>
      <xdr:col>10</xdr:col>
      <xdr:colOff>114300</xdr:colOff>
      <xdr:row>61</xdr:row>
      <xdr:rowOff>150495</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1130300" y="1058037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139717</xdr:rowOff>
    </xdr:from>
    <xdr:ext cx="405111" cy="259045"/>
    <xdr:sp macro="" textlink="">
      <xdr:nvSpPr>
        <xdr:cNvPr id="199" name="n_1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3582044"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0" name="n_2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27057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122572</xdr:rowOff>
    </xdr:from>
    <xdr:ext cx="405111" cy="259045"/>
    <xdr:sp macro="" textlink="">
      <xdr:nvSpPr>
        <xdr:cNvPr id="201" name="n_3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1816744" y="1006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927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104792</xdr:rowOff>
    </xdr:from>
    <xdr:ext cx="405111" cy="259045"/>
    <xdr:sp macro="" textlink="">
      <xdr:nvSpPr>
        <xdr:cNvPr id="203" name="n_1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3582044" y="10734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70502</xdr:rowOff>
    </xdr:from>
    <xdr:ext cx="405111" cy="259045"/>
    <xdr:sp macro="" textlink="">
      <xdr:nvSpPr>
        <xdr:cNvPr id="204" name="n_2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2705744" y="1070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20972</xdr:rowOff>
    </xdr:from>
    <xdr:ext cx="405111" cy="259045"/>
    <xdr:sp macro="" textlink="">
      <xdr:nvSpPr>
        <xdr:cNvPr id="205" name="n_3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1816744" y="1065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163847</xdr:rowOff>
    </xdr:from>
    <xdr:ext cx="405111" cy="259045"/>
    <xdr:sp macro="" textlink="">
      <xdr:nvSpPr>
        <xdr:cNvPr id="206" name="n_4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927744"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00000000-0008-0000-0F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flipV="1">
          <a:off x="10476865" y="9742170"/>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00000000-0008-0000-0F00-0000E7000000}"/>
            </a:ext>
          </a:extLst>
        </xdr:cNvPr>
        <xdr:cNvSpPr txBox="1"/>
      </xdr:nvSpPr>
      <xdr:spPr>
        <a:xfrm>
          <a:off x="10515600" y="10993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a:off x="10388600" y="1098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00000000-0008-0000-0F00-0000E9000000}"/>
            </a:ext>
          </a:extLst>
        </xdr:cNvPr>
        <xdr:cNvSpPr txBox="1"/>
      </xdr:nvSpPr>
      <xdr:spPr>
        <a:xfrm>
          <a:off x="10515600" y="951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10388600" y="974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00000000-0008-0000-0F00-0000EB000000}"/>
            </a:ext>
          </a:extLst>
        </xdr:cNvPr>
        <xdr:cNvSpPr txBox="1"/>
      </xdr:nvSpPr>
      <xdr:spPr>
        <a:xfrm>
          <a:off x="10515600" y="10563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10426700" y="1071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9588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86995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7810500" y="1065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6921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42545</xdr:rowOff>
    </xdr:from>
    <xdr:to>
      <xdr:col>55</xdr:col>
      <xdr:colOff>50800</xdr:colOff>
      <xdr:row>63</xdr:row>
      <xdr:rowOff>144145</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10426700" y="1084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128922</xdr:rowOff>
    </xdr:from>
    <xdr:ext cx="469744" cy="259045"/>
    <xdr:sp macro="" textlink="">
      <xdr:nvSpPr>
        <xdr:cNvPr id="247" name="【体育館・プール】&#10;一人当たり面積該当値テキスト">
          <a:extLst>
            <a:ext uri="{FF2B5EF4-FFF2-40B4-BE49-F238E27FC236}">
              <a16:creationId xmlns:a16="http://schemas.microsoft.com/office/drawing/2014/main" id="{00000000-0008-0000-0F00-0000F7000000}"/>
            </a:ext>
          </a:extLst>
        </xdr:cNvPr>
        <xdr:cNvSpPr txBox="1"/>
      </xdr:nvSpPr>
      <xdr:spPr>
        <a:xfrm>
          <a:off x="10515600" y="10758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44450</xdr:rowOff>
    </xdr:from>
    <xdr:to>
      <xdr:col>50</xdr:col>
      <xdr:colOff>165100</xdr:colOff>
      <xdr:row>63</xdr:row>
      <xdr:rowOff>146050</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9588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93345</xdr:rowOff>
    </xdr:from>
    <xdr:to>
      <xdr:col>55</xdr:col>
      <xdr:colOff>0</xdr:colOff>
      <xdr:row>63</xdr:row>
      <xdr:rowOff>95250</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flipV="1">
          <a:off x="9639300" y="1089469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44450</xdr:rowOff>
    </xdr:from>
    <xdr:to>
      <xdr:col>46</xdr:col>
      <xdr:colOff>38100</xdr:colOff>
      <xdr:row>63</xdr:row>
      <xdr:rowOff>146050</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8699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95250</xdr:rowOff>
    </xdr:from>
    <xdr:to>
      <xdr:col>50</xdr:col>
      <xdr:colOff>114300</xdr:colOff>
      <xdr:row>63</xdr:row>
      <xdr:rowOff>95250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8750300" y="1089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44450</xdr:rowOff>
    </xdr:from>
    <xdr:to>
      <xdr:col>41</xdr:col>
      <xdr:colOff>101600</xdr:colOff>
      <xdr:row>63</xdr:row>
      <xdr:rowOff>146050</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7810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95250</xdr:rowOff>
    </xdr:from>
    <xdr:to>
      <xdr:col>45</xdr:col>
      <xdr:colOff>177800</xdr:colOff>
      <xdr:row>63</xdr:row>
      <xdr:rowOff>95250</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a:off x="7861300" y="1089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44450</xdr:rowOff>
    </xdr:from>
    <xdr:to>
      <xdr:col>36</xdr:col>
      <xdr:colOff>165100</xdr:colOff>
      <xdr:row>63</xdr:row>
      <xdr:rowOff>146050</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6921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95250</xdr:rowOff>
    </xdr:from>
    <xdr:to>
      <xdr:col>41</xdr:col>
      <xdr:colOff>50800</xdr:colOff>
      <xdr:row>63</xdr:row>
      <xdr:rowOff>95250</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a:off x="6972300" y="1089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00000000-0008-0000-0F00-000000010000}"/>
            </a:ext>
          </a:extLst>
        </xdr:cNvPr>
        <xdr:cNvSpPr txBox="1"/>
      </xdr:nvSpPr>
      <xdr:spPr>
        <a:xfrm>
          <a:off x="93917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00000000-0008-0000-0F00-000001010000}"/>
            </a:ext>
          </a:extLst>
        </xdr:cNvPr>
        <xdr:cNvSpPr txBox="1"/>
      </xdr:nvSpPr>
      <xdr:spPr>
        <a:xfrm>
          <a:off x="85154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145432</xdr:rowOff>
    </xdr:from>
    <xdr:ext cx="469744" cy="259045"/>
    <xdr:sp macro="" textlink="">
      <xdr:nvSpPr>
        <xdr:cNvPr id="258" name="n_3aveValue【体育館・プール】&#10;一人当たり面積">
          <a:extLst>
            <a:ext uri="{FF2B5EF4-FFF2-40B4-BE49-F238E27FC236}">
              <a16:creationId xmlns:a16="http://schemas.microsoft.com/office/drawing/2014/main" id="{00000000-0008-0000-0F00-000002010000}"/>
            </a:ext>
          </a:extLst>
        </xdr:cNvPr>
        <xdr:cNvSpPr txBox="1"/>
      </xdr:nvSpPr>
      <xdr:spPr>
        <a:xfrm>
          <a:off x="7626427" y="1043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36847</xdr:rowOff>
    </xdr:from>
    <xdr:ext cx="469744" cy="259045"/>
    <xdr:sp macro="" textlink="">
      <xdr:nvSpPr>
        <xdr:cNvPr id="259" name="n_4aveValue【体育館・プール】&#10;一人当たり面積">
          <a:extLst>
            <a:ext uri="{FF2B5EF4-FFF2-40B4-BE49-F238E27FC236}">
              <a16:creationId xmlns:a16="http://schemas.microsoft.com/office/drawing/2014/main" id="{00000000-0008-0000-0F00-000003010000}"/>
            </a:ext>
          </a:extLst>
        </xdr:cNvPr>
        <xdr:cNvSpPr txBox="1"/>
      </xdr:nvSpPr>
      <xdr:spPr>
        <a:xfrm>
          <a:off x="67374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137177</xdr:rowOff>
    </xdr:from>
    <xdr:ext cx="469744" cy="259045"/>
    <xdr:sp macro="" textlink="">
      <xdr:nvSpPr>
        <xdr:cNvPr id="260" name="n_1mainValue【体育館・プール】&#10;一人当たり面積">
          <a:extLst>
            <a:ext uri="{FF2B5EF4-FFF2-40B4-BE49-F238E27FC236}">
              <a16:creationId xmlns:a16="http://schemas.microsoft.com/office/drawing/2014/main" id="{00000000-0008-0000-0F00-000004010000}"/>
            </a:ext>
          </a:extLst>
        </xdr:cNvPr>
        <xdr:cNvSpPr txBox="1"/>
      </xdr:nvSpPr>
      <xdr:spPr>
        <a:xfrm>
          <a:off x="93917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137177</xdr:rowOff>
    </xdr:from>
    <xdr:ext cx="469744" cy="259045"/>
    <xdr:sp macro="" textlink="">
      <xdr:nvSpPr>
        <xdr:cNvPr id="261" name="n_2mainValue【体育館・プール】&#10;一人当たり面積">
          <a:extLst>
            <a:ext uri="{FF2B5EF4-FFF2-40B4-BE49-F238E27FC236}">
              <a16:creationId xmlns:a16="http://schemas.microsoft.com/office/drawing/2014/main" id="{00000000-0008-0000-0F00-000005010000}"/>
            </a:ext>
          </a:extLst>
        </xdr:cNvPr>
        <xdr:cNvSpPr txBox="1"/>
      </xdr:nvSpPr>
      <xdr:spPr>
        <a:xfrm>
          <a:off x="8515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137177</xdr:rowOff>
    </xdr:from>
    <xdr:ext cx="469744" cy="259045"/>
    <xdr:sp macro="" textlink="">
      <xdr:nvSpPr>
        <xdr:cNvPr id="262" name="n_3mainValue【体育館・プール】&#10;一人当たり面積">
          <a:extLst>
            <a:ext uri="{FF2B5EF4-FFF2-40B4-BE49-F238E27FC236}">
              <a16:creationId xmlns:a16="http://schemas.microsoft.com/office/drawing/2014/main" id="{00000000-0008-0000-0F00-000006010000}"/>
            </a:ext>
          </a:extLst>
        </xdr:cNvPr>
        <xdr:cNvSpPr txBox="1"/>
      </xdr:nvSpPr>
      <xdr:spPr>
        <a:xfrm>
          <a:off x="7626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137177</xdr:rowOff>
    </xdr:from>
    <xdr:ext cx="469744" cy="259045"/>
    <xdr:sp macro="" textlink="">
      <xdr:nvSpPr>
        <xdr:cNvPr id="263" name="n_4mainValue【体育館・プール】&#10;一人当たり面積">
          <a:extLst>
            <a:ext uri="{FF2B5EF4-FFF2-40B4-BE49-F238E27FC236}">
              <a16:creationId xmlns:a16="http://schemas.microsoft.com/office/drawing/2014/main" id="{00000000-0008-0000-0F00-000007010000}"/>
            </a:ext>
          </a:extLst>
        </xdr:cNvPr>
        <xdr:cNvSpPr txBox="1"/>
      </xdr:nvSpPr>
      <xdr:spPr>
        <a:xfrm>
          <a:off x="6737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F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60977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673600" y="13948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584700" y="1409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746500" y="1408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857500" y="1406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9685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079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101600</xdr:rowOff>
    </xdr:from>
    <xdr:to>
      <xdr:col>24</xdr:col>
      <xdr:colOff>114300</xdr:colOff>
      <xdr:row>83</xdr:row>
      <xdr:rowOff>31750</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5847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80027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673600" y="1413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85089</xdr:rowOff>
    </xdr:from>
    <xdr:to>
      <xdr:col>20</xdr:col>
      <xdr:colOff>38100</xdr:colOff>
      <xdr:row>83</xdr:row>
      <xdr:rowOff>15239</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746500" y="14143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135889</xdr:rowOff>
    </xdr:from>
    <xdr:to>
      <xdr:col>24</xdr:col>
      <xdr:colOff>63500</xdr:colOff>
      <xdr:row>82</xdr:row>
      <xdr:rowOff>152400</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797300" y="14194789"/>
          <a:ext cx="838200" cy="1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55880</xdr:rowOff>
    </xdr:from>
    <xdr:to>
      <xdr:col>15</xdr:col>
      <xdr:colOff>101600</xdr:colOff>
      <xdr:row>82</xdr:row>
      <xdr:rowOff>157480</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8575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106680</xdr:rowOff>
    </xdr:from>
    <xdr:to>
      <xdr:col>19</xdr:col>
      <xdr:colOff>177800</xdr:colOff>
      <xdr:row>82</xdr:row>
      <xdr:rowOff>135889</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908300" y="14165580"/>
          <a:ext cx="889000"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93980</xdr:rowOff>
    </xdr:from>
    <xdr:to>
      <xdr:col>10</xdr:col>
      <xdr:colOff>165100</xdr:colOff>
      <xdr:row>83</xdr:row>
      <xdr:rowOff>24130</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968500" y="1415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106680</xdr:rowOff>
    </xdr:from>
    <xdr:to>
      <xdr:col>15</xdr:col>
      <xdr:colOff>50800</xdr:colOff>
      <xdr:row>82</xdr:row>
      <xdr:rowOff>144780</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flipV="1">
          <a:off x="2019300" y="141655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0</xdr:rowOff>
    </xdr:from>
    <xdr:to>
      <xdr:col>6</xdr:col>
      <xdr:colOff>38100</xdr:colOff>
      <xdr:row>82</xdr:row>
      <xdr:rowOff>101600</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079500" y="1405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50800</xdr:rowOff>
    </xdr:from>
    <xdr:to>
      <xdr:col>10</xdr:col>
      <xdr:colOff>114300</xdr:colOff>
      <xdr:row>82</xdr:row>
      <xdr:rowOff>144780</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130300" y="14109700"/>
          <a:ext cx="889000" cy="9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146066</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582044" y="13862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119397</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705744" y="1383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109238</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816744" y="1382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78757</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9277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6366</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582044" y="14236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148607</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705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15257</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8167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92727</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927744" y="14151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0000000-0008-0000-0F00-000053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flipV="1">
          <a:off x="10476865" y="1335405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00000000-0008-0000-0F00-000055010000}"/>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00000000-0008-0000-0F00-000057010000}"/>
            </a:ext>
          </a:extLst>
        </xdr:cNvPr>
        <xdr:cNvSpPr txBox="1"/>
      </xdr:nvSpPr>
      <xdr:spPr>
        <a:xfrm>
          <a:off x="10515600" y="1312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10388600" y="1335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160038</xdr:rowOff>
    </xdr:from>
    <xdr:ext cx="469744" cy="259045"/>
    <xdr:sp macro="" textlink="">
      <xdr:nvSpPr>
        <xdr:cNvPr id="345" name="【福祉施設】&#10;一人当たり面積平均値テキスト">
          <a:extLst>
            <a:ext uri="{FF2B5EF4-FFF2-40B4-BE49-F238E27FC236}">
              <a16:creationId xmlns:a16="http://schemas.microsoft.com/office/drawing/2014/main" id="{00000000-0008-0000-0F00-000059010000}"/>
            </a:ext>
          </a:extLst>
        </xdr:cNvPr>
        <xdr:cNvSpPr txBox="1"/>
      </xdr:nvSpPr>
      <xdr:spPr>
        <a:xfrm>
          <a:off x="10515600" y="14218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00000000-0008-0000-0F00-00005A010000}"/>
            </a:ext>
          </a:extLst>
        </xdr:cNvPr>
        <xdr:cNvSpPr/>
      </xdr:nvSpPr>
      <xdr:spPr>
        <a:xfrm>
          <a:off x="10426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00000000-0008-0000-0F00-00005B010000}"/>
            </a:ext>
          </a:extLst>
        </xdr:cNvPr>
        <xdr:cNvSpPr/>
      </xdr:nvSpPr>
      <xdr:spPr>
        <a:xfrm>
          <a:off x="9588500" y="1424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00000000-0008-0000-0F00-00005C010000}"/>
            </a:ext>
          </a:extLst>
        </xdr:cNvPr>
        <xdr:cNvSpPr/>
      </xdr:nvSpPr>
      <xdr:spPr>
        <a:xfrm>
          <a:off x="8699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00000000-0008-0000-0F00-00005D010000}"/>
            </a:ext>
          </a:extLst>
        </xdr:cNvPr>
        <xdr:cNvSpPr/>
      </xdr:nvSpPr>
      <xdr:spPr>
        <a:xfrm>
          <a:off x="7810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6921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F00-00005F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F00-000060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F00-000061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F00-000062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90170</xdr:rowOff>
    </xdr:from>
    <xdr:to>
      <xdr:col>55</xdr:col>
      <xdr:colOff>50800</xdr:colOff>
      <xdr:row>83</xdr:row>
      <xdr:rowOff>20320</xdr:rowOff>
    </xdr:to>
    <xdr:sp macro="" textlink="">
      <xdr:nvSpPr>
        <xdr:cNvPr id="356" name="楕円 355">
          <a:extLst>
            <a:ext uri="{FF2B5EF4-FFF2-40B4-BE49-F238E27FC236}">
              <a16:creationId xmlns:a16="http://schemas.microsoft.com/office/drawing/2014/main" id="{00000000-0008-0000-0F00-000064010000}"/>
            </a:ext>
          </a:extLst>
        </xdr:cNvPr>
        <xdr:cNvSpPr/>
      </xdr:nvSpPr>
      <xdr:spPr>
        <a:xfrm>
          <a:off x="104267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113047</xdr:rowOff>
    </xdr:from>
    <xdr:ext cx="469744" cy="259045"/>
    <xdr:sp macro="" textlink="">
      <xdr:nvSpPr>
        <xdr:cNvPr id="357" name="【福祉施設】&#10;一人当たり面積該当値テキスト">
          <a:extLst>
            <a:ext uri="{FF2B5EF4-FFF2-40B4-BE49-F238E27FC236}">
              <a16:creationId xmlns:a16="http://schemas.microsoft.com/office/drawing/2014/main" id="{00000000-0008-0000-0F00-000065010000}"/>
            </a:ext>
          </a:extLst>
        </xdr:cNvPr>
        <xdr:cNvSpPr txBox="1"/>
      </xdr:nvSpPr>
      <xdr:spPr>
        <a:xfrm>
          <a:off x="10515600" y="1400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90170</xdr:rowOff>
    </xdr:from>
    <xdr:to>
      <xdr:col>50</xdr:col>
      <xdr:colOff>165100</xdr:colOff>
      <xdr:row>83</xdr:row>
      <xdr:rowOff>20320</xdr:rowOff>
    </xdr:to>
    <xdr:sp macro="" textlink="">
      <xdr:nvSpPr>
        <xdr:cNvPr id="358" name="楕円 357">
          <a:extLst>
            <a:ext uri="{FF2B5EF4-FFF2-40B4-BE49-F238E27FC236}">
              <a16:creationId xmlns:a16="http://schemas.microsoft.com/office/drawing/2014/main" id="{00000000-0008-0000-0F00-000066010000}"/>
            </a:ext>
          </a:extLst>
        </xdr:cNvPr>
        <xdr:cNvSpPr/>
      </xdr:nvSpPr>
      <xdr:spPr>
        <a:xfrm>
          <a:off x="9588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140970</xdr:rowOff>
    </xdr:from>
    <xdr:to>
      <xdr:col>55</xdr:col>
      <xdr:colOff>0</xdr:colOff>
      <xdr:row>82</xdr:row>
      <xdr:rowOff>140970</xdr:rowOff>
    </xdr:to>
    <xdr:cxnSp macro="">
      <xdr:nvCxnSpPr>
        <xdr:cNvPr id="359" name="直線コネクタ 358">
          <a:extLst>
            <a:ext uri="{FF2B5EF4-FFF2-40B4-BE49-F238E27FC236}">
              <a16:creationId xmlns:a16="http://schemas.microsoft.com/office/drawing/2014/main" id="{00000000-0008-0000-0F00-000067010000}"/>
            </a:ext>
          </a:extLst>
        </xdr:cNvPr>
        <xdr:cNvCxnSpPr/>
      </xdr:nvCxnSpPr>
      <xdr:spPr>
        <a:xfrm>
          <a:off x="9639300" y="141998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90170</xdr:rowOff>
    </xdr:from>
    <xdr:to>
      <xdr:col>46</xdr:col>
      <xdr:colOff>38100</xdr:colOff>
      <xdr:row>83</xdr:row>
      <xdr:rowOff>20320</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8699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140970</xdr:rowOff>
    </xdr:from>
    <xdr:to>
      <xdr:col>50</xdr:col>
      <xdr:colOff>114300</xdr:colOff>
      <xdr:row>82</xdr:row>
      <xdr:rowOff>140970</xdr:rowOff>
    </xdr:to>
    <xdr:cxnSp macro="">
      <xdr:nvCxnSpPr>
        <xdr:cNvPr id="361" name="直線コネクタ 360">
          <a:extLst>
            <a:ext uri="{FF2B5EF4-FFF2-40B4-BE49-F238E27FC236}">
              <a16:creationId xmlns:a16="http://schemas.microsoft.com/office/drawing/2014/main" id="{00000000-0008-0000-0F00-000069010000}"/>
            </a:ext>
          </a:extLst>
        </xdr:cNvPr>
        <xdr:cNvCxnSpPr/>
      </xdr:nvCxnSpPr>
      <xdr:spPr>
        <a:xfrm>
          <a:off x="8750300" y="141998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90170</xdr:rowOff>
    </xdr:from>
    <xdr:to>
      <xdr:col>41</xdr:col>
      <xdr:colOff>101600</xdr:colOff>
      <xdr:row>83</xdr:row>
      <xdr:rowOff>20320</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7810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140970</xdr:rowOff>
    </xdr:from>
    <xdr:to>
      <xdr:col>45</xdr:col>
      <xdr:colOff>177800</xdr:colOff>
      <xdr:row>82</xdr:row>
      <xdr:rowOff>140970</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7861300" y="141998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84455</xdr:rowOff>
    </xdr:from>
    <xdr:to>
      <xdr:col>36</xdr:col>
      <xdr:colOff>165100</xdr:colOff>
      <xdr:row>83</xdr:row>
      <xdr:rowOff>14605</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6921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135255</xdr:rowOff>
    </xdr:from>
    <xdr:to>
      <xdr:col>41</xdr:col>
      <xdr:colOff>50800</xdr:colOff>
      <xdr:row>82</xdr:row>
      <xdr:rowOff>140970</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6972300" y="141941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108602</xdr:rowOff>
    </xdr:from>
    <xdr:ext cx="469744" cy="259045"/>
    <xdr:sp macro="" textlink="">
      <xdr:nvSpPr>
        <xdr:cNvPr id="366" name="n_1aveValue【福祉施設】&#10;一人当たり面積">
          <a:extLst>
            <a:ext uri="{FF2B5EF4-FFF2-40B4-BE49-F238E27FC236}">
              <a16:creationId xmlns:a16="http://schemas.microsoft.com/office/drawing/2014/main" id="{00000000-0008-0000-0F00-00006E010000}"/>
            </a:ext>
          </a:extLst>
        </xdr:cNvPr>
        <xdr:cNvSpPr txBox="1"/>
      </xdr:nvSpPr>
      <xdr:spPr>
        <a:xfrm>
          <a:off x="9391727" y="14338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97172</xdr:rowOff>
    </xdr:from>
    <xdr:ext cx="469744" cy="259045"/>
    <xdr:sp macro="" textlink="">
      <xdr:nvSpPr>
        <xdr:cNvPr id="367" name="n_2aveValue【福祉施設】&#10;一人当たり面積">
          <a:extLst>
            <a:ext uri="{FF2B5EF4-FFF2-40B4-BE49-F238E27FC236}">
              <a16:creationId xmlns:a16="http://schemas.microsoft.com/office/drawing/2014/main" id="{00000000-0008-0000-0F00-00006F010000}"/>
            </a:ext>
          </a:extLst>
        </xdr:cNvPr>
        <xdr:cNvSpPr txBox="1"/>
      </xdr:nvSpPr>
      <xdr:spPr>
        <a:xfrm>
          <a:off x="8515427" y="1432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137177</xdr:rowOff>
    </xdr:from>
    <xdr:ext cx="469744" cy="259045"/>
    <xdr:sp macro="" textlink="">
      <xdr:nvSpPr>
        <xdr:cNvPr id="368" name="n_3aveValue【福祉施設】&#10;一人当たり面積">
          <a:extLst>
            <a:ext uri="{FF2B5EF4-FFF2-40B4-BE49-F238E27FC236}">
              <a16:creationId xmlns:a16="http://schemas.microsoft.com/office/drawing/2014/main" id="{00000000-0008-0000-0F00-000070010000}"/>
            </a:ext>
          </a:extLst>
        </xdr:cNvPr>
        <xdr:cNvSpPr txBox="1"/>
      </xdr:nvSpPr>
      <xdr:spPr>
        <a:xfrm>
          <a:off x="7626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148607</xdr:rowOff>
    </xdr:from>
    <xdr:ext cx="469744" cy="259045"/>
    <xdr:sp macro="" textlink="">
      <xdr:nvSpPr>
        <xdr:cNvPr id="369" name="n_4aveValue【福祉施設】&#10;一人当たり面積">
          <a:extLst>
            <a:ext uri="{FF2B5EF4-FFF2-40B4-BE49-F238E27FC236}">
              <a16:creationId xmlns:a16="http://schemas.microsoft.com/office/drawing/2014/main" id="{00000000-0008-0000-0F00-000071010000}"/>
            </a:ext>
          </a:extLst>
        </xdr:cNvPr>
        <xdr:cNvSpPr txBox="1"/>
      </xdr:nvSpPr>
      <xdr:spPr>
        <a:xfrm>
          <a:off x="6737427"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36847</xdr:rowOff>
    </xdr:from>
    <xdr:ext cx="469744" cy="259045"/>
    <xdr:sp macro="" textlink="">
      <xdr:nvSpPr>
        <xdr:cNvPr id="370" name="n_1mainValue【福祉施設】&#10;一人当たり面積">
          <a:extLst>
            <a:ext uri="{FF2B5EF4-FFF2-40B4-BE49-F238E27FC236}">
              <a16:creationId xmlns:a16="http://schemas.microsoft.com/office/drawing/2014/main" id="{00000000-0008-0000-0F00-000072010000}"/>
            </a:ext>
          </a:extLst>
        </xdr:cNvPr>
        <xdr:cNvSpPr txBox="1"/>
      </xdr:nvSpPr>
      <xdr:spPr>
        <a:xfrm>
          <a:off x="93917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36847</xdr:rowOff>
    </xdr:from>
    <xdr:ext cx="469744" cy="259045"/>
    <xdr:sp macro="" textlink="">
      <xdr:nvSpPr>
        <xdr:cNvPr id="371" name="n_2mainValue【福祉施設】&#10;一人当たり面積">
          <a:extLst>
            <a:ext uri="{FF2B5EF4-FFF2-40B4-BE49-F238E27FC236}">
              <a16:creationId xmlns:a16="http://schemas.microsoft.com/office/drawing/2014/main" id="{00000000-0008-0000-0F00-000073010000}"/>
            </a:ext>
          </a:extLst>
        </xdr:cNvPr>
        <xdr:cNvSpPr txBox="1"/>
      </xdr:nvSpPr>
      <xdr:spPr>
        <a:xfrm>
          <a:off x="85154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36847</xdr:rowOff>
    </xdr:from>
    <xdr:ext cx="469744" cy="259045"/>
    <xdr:sp macro="" textlink="">
      <xdr:nvSpPr>
        <xdr:cNvPr id="372" name="n_3mainValue【福祉施設】&#10;一人当たり面積">
          <a:extLst>
            <a:ext uri="{FF2B5EF4-FFF2-40B4-BE49-F238E27FC236}">
              <a16:creationId xmlns:a16="http://schemas.microsoft.com/office/drawing/2014/main" id="{00000000-0008-0000-0F00-000074010000}"/>
            </a:ext>
          </a:extLst>
        </xdr:cNvPr>
        <xdr:cNvSpPr txBox="1"/>
      </xdr:nvSpPr>
      <xdr:spPr>
        <a:xfrm>
          <a:off x="76264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31132</xdr:rowOff>
    </xdr:from>
    <xdr:ext cx="469744" cy="259045"/>
    <xdr:sp macro="" textlink="">
      <xdr:nvSpPr>
        <xdr:cNvPr id="373" name="n_4mainValue【福祉施設】&#10;一人当たり面積">
          <a:extLst>
            <a:ext uri="{FF2B5EF4-FFF2-40B4-BE49-F238E27FC236}">
              <a16:creationId xmlns:a16="http://schemas.microsoft.com/office/drawing/2014/main" id="{00000000-0008-0000-0F00-000075010000}"/>
            </a:ext>
          </a:extLst>
        </xdr:cNvPr>
        <xdr:cNvSpPr txBox="1"/>
      </xdr:nvSpPr>
      <xdr:spPr>
        <a:xfrm>
          <a:off x="6737427" y="1391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F00-000076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F00-000077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F00-000078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F00-000079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00000000-0008-0000-0F00-00007E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0000000-0008-0000-0F00-00007F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00000000-0008-0000-0F00-000080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00000000-0008-0000-0F00-000081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00000000-0008-0000-0F00-00008E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flipV="1">
          <a:off x="4634865"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00000000-0008-0000-0F00-000090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00000000-0008-0000-0F00-000092010000}"/>
            </a:ext>
          </a:extLst>
        </xdr:cNvPr>
        <xdr:cNvSpPr txBox="1"/>
      </xdr:nvSpPr>
      <xdr:spPr>
        <a:xfrm>
          <a:off x="4673600" y="1692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a:off x="4546600" y="1714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62972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00000000-0008-0000-0F00-000094010000}"/>
            </a:ext>
          </a:extLst>
        </xdr:cNvPr>
        <xdr:cNvSpPr txBox="1"/>
      </xdr:nvSpPr>
      <xdr:spPr>
        <a:xfrm>
          <a:off x="4673600" y="17893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00000000-0008-0000-0F00-000095010000}"/>
            </a:ext>
          </a:extLst>
        </xdr:cNvPr>
        <xdr:cNvSpPr/>
      </xdr:nvSpPr>
      <xdr:spPr>
        <a:xfrm>
          <a:off x="45847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00000000-0008-0000-0F00-000096010000}"/>
            </a:ext>
          </a:extLst>
        </xdr:cNvPr>
        <xdr:cNvSpPr/>
      </xdr:nvSpPr>
      <xdr:spPr>
        <a:xfrm>
          <a:off x="3746500" y="1801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00000000-0008-0000-0F00-000097010000}"/>
            </a:ext>
          </a:extLst>
        </xdr:cNvPr>
        <xdr:cNvSpPr/>
      </xdr:nvSpPr>
      <xdr:spPr>
        <a:xfrm>
          <a:off x="2857500" y="1799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00000000-0008-0000-0F00-000098010000}"/>
            </a:ext>
          </a:extLst>
        </xdr:cNvPr>
        <xdr:cNvSpPr/>
      </xdr:nvSpPr>
      <xdr:spPr>
        <a:xfrm>
          <a:off x="1968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10795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F00-00009A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F00-00009C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F00-00009D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92348</xdr:rowOff>
    </xdr:from>
    <xdr:to>
      <xdr:col>24</xdr:col>
      <xdr:colOff>114300</xdr:colOff>
      <xdr:row>107</xdr:row>
      <xdr:rowOff>22498</xdr:rowOff>
    </xdr:to>
    <xdr:sp macro="" textlink="">
      <xdr:nvSpPr>
        <xdr:cNvPr id="415" name="楕円 414">
          <a:extLst>
            <a:ext uri="{FF2B5EF4-FFF2-40B4-BE49-F238E27FC236}">
              <a16:creationId xmlns:a16="http://schemas.microsoft.com/office/drawing/2014/main" id="{00000000-0008-0000-0F00-00009F010000}"/>
            </a:ext>
          </a:extLst>
        </xdr:cNvPr>
        <xdr:cNvSpPr/>
      </xdr:nvSpPr>
      <xdr:spPr>
        <a:xfrm>
          <a:off x="4584700" y="1826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70775</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00000000-0008-0000-0F00-0000A0010000}"/>
            </a:ext>
          </a:extLst>
        </xdr:cNvPr>
        <xdr:cNvSpPr txBox="1"/>
      </xdr:nvSpPr>
      <xdr:spPr>
        <a:xfrm>
          <a:off x="4673600" y="18244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61323</xdr:rowOff>
    </xdr:from>
    <xdr:to>
      <xdr:col>20</xdr:col>
      <xdr:colOff>38100</xdr:colOff>
      <xdr:row>106</xdr:row>
      <xdr:rowOff>162923</xdr:rowOff>
    </xdr:to>
    <xdr:sp macro="" textlink="">
      <xdr:nvSpPr>
        <xdr:cNvPr id="417" name="楕円 416">
          <a:extLst>
            <a:ext uri="{FF2B5EF4-FFF2-40B4-BE49-F238E27FC236}">
              <a16:creationId xmlns:a16="http://schemas.microsoft.com/office/drawing/2014/main" id="{00000000-0008-0000-0F00-0000A1010000}"/>
            </a:ext>
          </a:extLst>
        </xdr:cNvPr>
        <xdr:cNvSpPr/>
      </xdr:nvSpPr>
      <xdr:spPr>
        <a:xfrm>
          <a:off x="3746500" y="1823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112123</xdr:rowOff>
    </xdr:from>
    <xdr:to>
      <xdr:col>24</xdr:col>
      <xdr:colOff>63500</xdr:colOff>
      <xdr:row>106</xdr:row>
      <xdr:rowOff>143148</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a:off x="3797300" y="18285823"/>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20501</xdr:rowOff>
    </xdr:from>
    <xdr:to>
      <xdr:col>15</xdr:col>
      <xdr:colOff>101600</xdr:colOff>
      <xdr:row>106</xdr:row>
      <xdr:rowOff>122101</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28575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71301</xdr:rowOff>
    </xdr:from>
    <xdr:to>
      <xdr:col>19</xdr:col>
      <xdr:colOff>177800</xdr:colOff>
      <xdr:row>106</xdr:row>
      <xdr:rowOff>112123</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2908300" y="18245001"/>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151130</xdr:rowOff>
    </xdr:from>
    <xdr:to>
      <xdr:col>10</xdr:col>
      <xdr:colOff>165100</xdr:colOff>
      <xdr:row>106</xdr:row>
      <xdr:rowOff>81280</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1968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30480</xdr:rowOff>
    </xdr:from>
    <xdr:to>
      <xdr:col>15</xdr:col>
      <xdr:colOff>50800</xdr:colOff>
      <xdr:row>106</xdr:row>
      <xdr:rowOff>71301</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2019300" y="18204180"/>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149498</xdr:rowOff>
    </xdr:from>
    <xdr:to>
      <xdr:col>6</xdr:col>
      <xdr:colOff>38100</xdr:colOff>
      <xdr:row>106</xdr:row>
      <xdr:rowOff>79648</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1079500" y="1815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28848</xdr:rowOff>
    </xdr:from>
    <xdr:to>
      <xdr:col>10</xdr:col>
      <xdr:colOff>114300</xdr:colOff>
      <xdr:row>106</xdr:row>
      <xdr:rowOff>30480</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1130300" y="1820254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133729</xdr:rowOff>
    </xdr:from>
    <xdr:ext cx="405111" cy="259045"/>
    <xdr:sp macro="" textlink="">
      <xdr:nvSpPr>
        <xdr:cNvPr id="425" name="n_1aveValue【市民会館】&#10;有形固定資産減価償却率">
          <a:extLst>
            <a:ext uri="{FF2B5EF4-FFF2-40B4-BE49-F238E27FC236}">
              <a16:creationId xmlns:a16="http://schemas.microsoft.com/office/drawing/2014/main" id="{00000000-0008-0000-0F00-0000A9010000}"/>
            </a:ext>
          </a:extLst>
        </xdr:cNvPr>
        <xdr:cNvSpPr txBox="1"/>
      </xdr:nvSpPr>
      <xdr:spPr>
        <a:xfrm>
          <a:off x="3582044" y="1779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115769</xdr:rowOff>
    </xdr:from>
    <xdr:ext cx="405111" cy="259045"/>
    <xdr:sp macro="" textlink="">
      <xdr:nvSpPr>
        <xdr:cNvPr id="426" name="n_2aveValue【市民会館】&#10;有形固定資産減価償却率">
          <a:extLst>
            <a:ext uri="{FF2B5EF4-FFF2-40B4-BE49-F238E27FC236}">
              <a16:creationId xmlns:a16="http://schemas.microsoft.com/office/drawing/2014/main" id="{00000000-0008-0000-0F00-0000AA010000}"/>
            </a:ext>
          </a:extLst>
        </xdr:cNvPr>
        <xdr:cNvSpPr txBox="1"/>
      </xdr:nvSpPr>
      <xdr:spPr>
        <a:xfrm>
          <a:off x="2705744" y="1777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97807</xdr:rowOff>
    </xdr:from>
    <xdr:ext cx="405111" cy="259045"/>
    <xdr:sp macro="" textlink="">
      <xdr:nvSpPr>
        <xdr:cNvPr id="427" name="n_3aveValue【市民会館】&#10;有形固定資産減価償却率">
          <a:extLst>
            <a:ext uri="{FF2B5EF4-FFF2-40B4-BE49-F238E27FC236}">
              <a16:creationId xmlns:a16="http://schemas.microsoft.com/office/drawing/2014/main" id="{00000000-0008-0000-0F00-0000AB010000}"/>
            </a:ext>
          </a:extLst>
        </xdr:cNvPr>
        <xdr:cNvSpPr txBox="1"/>
      </xdr:nvSpPr>
      <xdr:spPr>
        <a:xfrm>
          <a:off x="181674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107604</xdr:rowOff>
    </xdr:from>
    <xdr:ext cx="405111" cy="259045"/>
    <xdr:sp macro="" textlink="">
      <xdr:nvSpPr>
        <xdr:cNvPr id="428" name="n_4aveValue【市民会館】&#10;有形固定資産減価償却率">
          <a:extLst>
            <a:ext uri="{FF2B5EF4-FFF2-40B4-BE49-F238E27FC236}">
              <a16:creationId xmlns:a16="http://schemas.microsoft.com/office/drawing/2014/main" id="{00000000-0008-0000-0F00-0000AC010000}"/>
            </a:ext>
          </a:extLst>
        </xdr:cNvPr>
        <xdr:cNvSpPr txBox="1"/>
      </xdr:nvSpPr>
      <xdr:spPr>
        <a:xfrm>
          <a:off x="927744" y="1776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154050</xdr:rowOff>
    </xdr:from>
    <xdr:ext cx="405111" cy="259045"/>
    <xdr:sp macro="" textlink="">
      <xdr:nvSpPr>
        <xdr:cNvPr id="429" name="n_1mainValue【市民会館】&#10;有形固定資産減価償却率">
          <a:extLst>
            <a:ext uri="{FF2B5EF4-FFF2-40B4-BE49-F238E27FC236}">
              <a16:creationId xmlns:a16="http://schemas.microsoft.com/office/drawing/2014/main" id="{00000000-0008-0000-0F00-0000AD010000}"/>
            </a:ext>
          </a:extLst>
        </xdr:cNvPr>
        <xdr:cNvSpPr txBox="1"/>
      </xdr:nvSpPr>
      <xdr:spPr>
        <a:xfrm>
          <a:off x="3582044" y="1832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113228</xdr:rowOff>
    </xdr:from>
    <xdr:ext cx="405111" cy="259045"/>
    <xdr:sp macro="" textlink="">
      <xdr:nvSpPr>
        <xdr:cNvPr id="430" name="n_2mainValue【市民会館】&#10;有形固定資産減価償却率">
          <a:extLst>
            <a:ext uri="{FF2B5EF4-FFF2-40B4-BE49-F238E27FC236}">
              <a16:creationId xmlns:a16="http://schemas.microsoft.com/office/drawing/2014/main" id="{00000000-0008-0000-0F00-0000AE010000}"/>
            </a:ext>
          </a:extLst>
        </xdr:cNvPr>
        <xdr:cNvSpPr txBox="1"/>
      </xdr:nvSpPr>
      <xdr:spPr>
        <a:xfrm>
          <a:off x="2705744" y="18286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72407</xdr:rowOff>
    </xdr:from>
    <xdr:ext cx="405111" cy="259045"/>
    <xdr:sp macro="" textlink="">
      <xdr:nvSpPr>
        <xdr:cNvPr id="431" name="n_3mainValue【市民会館】&#10;有形固定資産減価償却率">
          <a:extLst>
            <a:ext uri="{FF2B5EF4-FFF2-40B4-BE49-F238E27FC236}">
              <a16:creationId xmlns:a16="http://schemas.microsoft.com/office/drawing/2014/main" id="{00000000-0008-0000-0F00-0000AF010000}"/>
            </a:ext>
          </a:extLst>
        </xdr:cNvPr>
        <xdr:cNvSpPr txBox="1"/>
      </xdr:nvSpPr>
      <xdr:spPr>
        <a:xfrm>
          <a:off x="1816744" y="1824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70775</xdr:rowOff>
    </xdr:from>
    <xdr:ext cx="405111" cy="259045"/>
    <xdr:sp macro="" textlink="">
      <xdr:nvSpPr>
        <xdr:cNvPr id="432" name="n_4mainValue【市民会館】&#10;有形固定資産減価償却率">
          <a:extLst>
            <a:ext uri="{FF2B5EF4-FFF2-40B4-BE49-F238E27FC236}">
              <a16:creationId xmlns:a16="http://schemas.microsoft.com/office/drawing/2014/main" id="{00000000-0008-0000-0F00-0000B0010000}"/>
            </a:ext>
          </a:extLst>
        </xdr:cNvPr>
        <xdr:cNvSpPr txBox="1"/>
      </xdr:nvSpPr>
      <xdr:spPr>
        <a:xfrm>
          <a:off x="927744" y="18244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00000000-0008-0000-0F00-0000B9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00000000-0008-0000-0F00-0000BA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00000000-0008-0000-0F00-0000C5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flipV="1">
          <a:off x="10476865" y="17385792"/>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00000000-0008-0000-0F00-0000C7010000}"/>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00000000-0008-0000-0F00-0000C9010000}"/>
            </a:ext>
          </a:extLst>
        </xdr:cNvPr>
        <xdr:cNvSpPr txBox="1"/>
      </xdr:nvSpPr>
      <xdr:spPr>
        <a:xfrm>
          <a:off x="10515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10388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119142</xdr:rowOff>
    </xdr:from>
    <xdr:ext cx="469744" cy="259045"/>
    <xdr:sp macro="" textlink="">
      <xdr:nvSpPr>
        <xdr:cNvPr id="459" name="【市民会館】&#10;一人当たり面積平均値テキスト">
          <a:extLst>
            <a:ext uri="{FF2B5EF4-FFF2-40B4-BE49-F238E27FC236}">
              <a16:creationId xmlns:a16="http://schemas.microsoft.com/office/drawing/2014/main" id="{00000000-0008-0000-0F00-0000CB010000}"/>
            </a:ext>
          </a:extLst>
        </xdr:cNvPr>
        <xdr:cNvSpPr txBox="1"/>
      </xdr:nvSpPr>
      <xdr:spPr>
        <a:xfrm>
          <a:off x="10515600" y="181213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00000000-0008-0000-0F00-0000CC010000}"/>
            </a:ext>
          </a:extLst>
        </xdr:cNvPr>
        <xdr:cNvSpPr/>
      </xdr:nvSpPr>
      <xdr:spPr>
        <a:xfrm>
          <a:off x="10426700" y="1826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00000000-0008-0000-0F00-0000CD010000}"/>
            </a:ext>
          </a:extLst>
        </xdr:cNvPr>
        <xdr:cNvSpPr/>
      </xdr:nvSpPr>
      <xdr:spPr>
        <a:xfrm>
          <a:off x="9588500" y="1827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00000000-0008-0000-0F00-0000CE010000}"/>
            </a:ext>
          </a:extLst>
        </xdr:cNvPr>
        <xdr:cNvSpPr/>
      </xdr:nvSpPr>
      <xdr:spPr>
        <a:xfrm>
          <a:off x="8699500" y="1827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00000000-0008-0000-0F00-0000CF010000}"/>
            </a:ext>
          </a:extLst>
        </xdr:cNvPr>
        <xdr:cNvSpPr/>
      </xdr:nvSpPr>
      <xdr:spPr>
        <a:xfrm>
          <a:off x="7810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00000000-0008-0000-0F00-0000D0010000}"/>
            </a:ext>
          </a:extLst>
        </xdr:cNvPr>
        <xdr:cNvSpPr/>
      </xdr:nvSpPr>
      <xdr:spPr>
        <a:xfrm>
          <a:off x="6921500" y="1827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F00-0000D1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F00-0000D2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0000000-0008-0000-0F00-0000D4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F00-0000D5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100837</xdr:rowOff>
    </xdr:from>
    <xdr:to>
      <xdr:col>55</xdr:col>
      <xdr:colOff>50800</xdr:colOff>
      <xdr:row>108</xdr:row>
      <xdr:rowOff>30987</xdr:rowOff>
    </xdr:to>
    <xdr:sp macro="" textlink="">
      <xdr:nvSpPr>
        <xdr:cNvPr id="470" name="楕円 469">
          <a:extLst>
            <a:ext uri="{FF2B5EF4-FFF2-40B4-BE49-F238E27FC236}">
              <a16:creationId xmlns:a16="http://schemas.microsoft.com/office/drawing/2014/main" id="{00000000-0008-0000-0F00-0000D6010000}"/>
            </a:ext>
          </a:extLst>
        </xdr:cNvPr>
        <xdr:cNvSpPr/>
      </xdr:nvSpPr>
      <xdr:spPr>
        <a:xfrm>
          <a:off x="104267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15764</xdr:rowOff>
    </xdr:from>
    <xdr:ext cx="469744" cy="259045"/>
    <xdr:sp macro="" textlink="">
      <xdr:nvSpPr>
        <xdr:cNvPr id="471" name="【市民会館】&#10;一人当たり面積該当値テキスト">
          <a:extLst>
            <a:ext uri="{FF2B5EF4-FFF2-40B4-BE49-F238E27FC236}">
              <a16:creationId xmlns:a16="http://schemas.microsoft.com/office/drawing/2014/main" id="{00000000-0008-0000-0F00-0000D7010000}"/>
            </a:ext>
          </a:extLst>
        </xdr:cNvPr>
        <xdr:cNvSpPr txBox="1"/>
      </xdr:nvSpPr>
      <xdr:spPr>
        <a:xfrm>
          <a:off x="10515600" y="18360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100837</xdr:rowOff>
    </xdr:from>
    <xdr:to>
      <xdr:col>50</xdr:col>
      <xdr:colOff>165100</xdr:colOff>
      <xdr:row>108</xdr:row>
      <xdr:rowOff>30987</xdr:rowOff>
    </xdr:to>
    <xdr:sp macro="" textlink="">
      <xdr:nvSpPr>
        <xdr:cNvPr id="472" name="楕円 471">
          <a:extLst>
            <a:ext uri="{FF2B5EF4-FFF2-40B4-BE49-F238E27FC236}">
              <a16:creationId xmlns:a16="http://schemas.microsoft.com/office/drawing/2014/main" id="{00000000-0008-0000-0F00-0000D8010000}"/>
            </a:ext>
          </a:extLst>
        </xdr:cNvPr>
        <xdr:cNvSpPr/>
      </xdr:nvSpPr>
      <xdr:spPr>
        <a:xfrm>
          <a:off x="9588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151637</xdr:rowOff>
    </xdr:from>
    <xdr:to>
      <xdr:col>55</xdr:col>
      <xdr:colOff>0</xdr:colOff>
      <xdr:row>107</xdr:row>
      <xdr:rowOff>151637</xdr:rowOff>
    </xdr:to>
    <xdr:cxnSp macro="">
      <xdr:nvCxnSpPr>
        <xdr:cNvPr id="473" name="直線コネクタ 472">
          <a:extLst>
            <a:ext uri="{FF2B5EF4-FFF2-40B4-BE49-F238E27FC236}">
              <a16:creationId xmlns:a16="http://schemas.microsoft.com/office/drawing/2014/main" id="{00000000-0008-0000-0F00-0000D9010000}"/>
            </a:ext>
          </a:extLst>
        </xdr:cNvPr>
        <xdr:cNvCxnSpPr/>
      </xdr:nvCxnSpPr>
      <xdr:spPr>
        <a:xfrm>
          <a:off x="9639300" y="1849678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100837</xdr:rowOff>
    </xdr:from>
    <xdr:to>
      <xdr:col>46</xdr:col>
      <xdr:colOff>38100</xdr:colOff>
      <xdr:row>108</xdr:row>
      <xdr:rowOff>30987</xdr:rowOff>
    </xdr:to>
    <xdr:sp macro="" textlink="">
      <xdr:nvSpPr>
        <xdr:cNvPr id="474" name="楕円 473">
          <a:extLst>
            <a:ext uri="{FF2B5EF4-FFF2-40B4-BE49-F238E27FC236}">
              <a16:creationId xmlns:a16="http://schemas.microsoft.com/office/drawing/2014/main" id="{00000000-0008-0000-0F00-0000DA010000}"/>
            </a:ext>
          </a:extLst>
        </xdr:cNvPr>
        <xdr:cNvSpPr/>
      </xdr:nvSpPr>
      <xdr:spPr>
        <a:xfrm>
          <a:off x="8699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151637</xdr:rowOff>
    </xdr:from>
    <xdr:to>
      <xdr:col>50</xdr:col>
      <xdr:colOff>114300</xdr:colOff>
      <xdr:row>107</xdr:row>
      <xdr:rowOff>151637</xdr:rowOff>
    </xdr:to>
    <xdr:cxnSp macro="">
      <xdr:nvCxnSpPr>
        <xdr:cNvPr id="475" name="直線コネクタ 474">
          <a:extLst>
            <a:ext uri="{FF2B5EF4-FFF2-40B4-BE49-F238E27FC236}">
              <a16:creationId xmlns:a16="http://schemas.microsoft.com/office/drawing/2014/main" id="{00000000-0008-0000-0F00-0000DB010000}"/>
            </a:ext>
          </a:extLst>
        </xdr:cNvPr>
        <xdr:cNvCxnSpPr/>
      </xdr:nvCxnSpPr>
      <xdr:spPr>
        <a:xfrm>
          <a:off x="8750300" y="184967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100837</xdr:rowOff>
    </xdr:from>
    <xdr:to>
      <xdr:col>41</xdr:col>
      <xdr:colOff>101600</xdr:colOff>
      <xdr:row>108</xdr:row>
      <xdr:rowOff>30987</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7810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151637</xdr:rowOff>
    </xdr:from>
    <xdr:to>
      <xdr:col>45</xdr:col>
      <xdr:colOff>177800</xdr:colOff>
      <xdr:row>107</xdr:row>
      <xdr:rowOff>151637</xdr:rowOff>
    </xdr:to>
    <xdr:cxnSp macro="">
      <xdr:nvCxnSpPr>
        <xdr:cNvPr id="477" name="直線コネクタ 476">
          <a:extLst>
            <a:ext uri="{FF2B5EF4-FFF2-40B4-BE49-F238E27FC236}">
              <a16:creationId xmlns:a16="http://schemas.microsoft.com/office/drawing/2014/main" id="{00000000-0008-0000-0F00-0000DD010000}"/>
            </a:ext>
          </a:extLst>
        </xdr:cNvPr>
        <xdr:cNvCxnSpPr/>
      </xdr:nvCxnSpPr>
      <xdr:spPr>
        <a:xfrm>
          <a:off x="7861300" y="184967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100837</xdr:rowOff>
    </xdr:from>
    <xdr:to>
      <xdr:col>36</xdr:col>
      <xdr:colOff>165100</xdr:colOff>
      <xdr:row>108</xdr:row>
      <xdr:rowOff>30987</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6921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151637</xdr:rowOff>
    </xdr:from>
    <xdr:to>
      <xdr:col>41</xdr:col>
      <xdr:colOff>50800</xdr:colOff>
      <xdr:row>107</xdr:row>
      <xdr:rowOff>151637</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6972300" y="184967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49801</xdr:rowOff>
    </xdr:from>
    <xdr:ext cx="469744" cy="259045"/>
    <xdr:sp macro="" textlink="">
      <xdr:nvSpPr>
        <xdr:cNvPr id="480" name="n_1aveValue【市民会館】&#10;一人当たり面積">
          <a:extLst>
            <a:ext uri="{FF2B5EF4-FFF2-40B4-BE49-F238E27FC236}">
              <a16:creationId xmlns:a16="http://schemas.microsoft.com/office/drawing/2014/main" id="{00000000-0008-0000-0F00-0000E0010000}"/>
            </a:ext>
          </a:extLst>
        </xdr:cNvPr>
        <xdr:cNvSpPr txBox="1"/>
      </xdr:nvSpPr>
      <xdr:spPr>
        <a:xfrm>
          <a:off x="9391727" y="1805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47514</xdr:rowOff>
    </xdr:from>
    <xdr:ext cx="469744" cy="259045"/>
    <xdr:sp macro="" textlink="">
      <xdr:nvSpPr>
        <xdr:cNvPr id="481" name="n_2aveValue【市民会館】&#10;一人当たり面積">
          <a:extLst>
            <a:ext uri="{FF2B5EF4-FFF2-40B4-BE49-F238E27FC236}">
              <a16:creationId xmlns:a16="http://schemas.microsoft.com/office/drawing/2014/main" id="{00000000-0008-0000-0F00-0000E1010000}"/>
            </a:ext>
          </a:extLst>
        </xdr:cNvPr>
        <xdr:cNvSpPr txBox="1"/>
      </xdr:nvSpPr>
      <xdr:spPr>
        <a:xfrm>
          <a:off x="8515427" y="180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40657</xdr:rowOff>
    </xdr:from>
    <xdr:ext cx="469744" cy="259045"/>
    <xdr:sp macro="" textlink="">
      <xdr:nvSpPr>
        <xdr:cNvPr id="482" name="n_3aveValue【市民会館】&#10;一人当たり面積">
          <a:extLst>
            <a:ext uri="{FF2B5EF4-FFF2-40B4-BE49-F238E27FC236}">
              <a16:creationId xmlns:a16="http://schemas.microsoft.com/office/drawing/2014/main" id="{00000000-0008-0000-0F00-0000E2010000}"/>
            </a:ext>
          </a:extLst>
        </xdr:cNvPr>
        <xdr:cNvSpPr txBox="1"/>
      </xdr:nvSpPr>
      <xdr:spPr>
        <a:xfrm>
          <a:off x="7626427"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45229</xdr:rowOff>
    </xdr:from>
    <xdr:ext cx="469744" cy="259045"/>
    <xdr:sp macro="" textlink="">
      <xdr:nvSpPr>
        <xdr:cNvPr id="483" name="n_4aveValue【市民会館】&#10;一人当たり面積">
          <a:extLst>
            <a:ext uri="{FF2B5EF4-FFF2-40B4-BE49-F238E27FC236}">
              <a16:creationId xmlns:a16="http://schemas.microsoft.com/office/drawing/2014/main" id="{00000000-0008-0000-0F00-0000E3010000}"/>
            </a:ext>
          </a:extLst>
        </xdr:cNvPr>
        <xdr:cNvSpPr txBox="1"/>
      </xdr:nvSpPr>
      <xdr:spPr>
        <a:xfrm>
          <a:off x="6737427" y="1804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22114</xdr:rowOff>
    </xdr:from>
    <xdr:ext cx="469744" cy="259045"/>
    <xdr:sp macro="" textlink="">
      <xdr:nvSpPr>
        <xdr:cNvPr id="484" name="n_1mainValue【市民会館】&#10;一人当たり面積">
          <a:extLst>
            <a:ext uri="{FF2B5EF4-FFF2-40B4-BE49-F238E27FC236}">
              <a16:creationId xmlns:a16="http://schemas.microsoft.com/office/drawing/2014/main" id="{00000000-0008-0000-0F00-0000E4010000}"/>
            </a:ext>
          </a:extLst>
        </xdr:cNvPr>
        <xdr:cNvSpPr txBox="1"/>
      </xdr:nvSpPr>
      <xdr:spPr>
        <a:xfrm>
          <a:off x="93917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22114</xdr:rowOff>
    </xdr:from>
    <xdr:ext cx="469744" cy="259045"/>
    <xdr:sp macro="" textlink="">
      <xdr:nvSpPr>
        <xdr:cNvPr id="485" name="n_2mainValue【市民会館】&#10;一人当たり面積">
          <a:extLst>
            <a:ext uri="{FF2B5EF4-FFF2-40B4-BE49-F238E27FC236}">
              <a16:creationId xmlns:a16="http://schemas.microsoft.com/office/drawing/2014/main" id="{00000000-0008-0000-0F00-0000E5010000}"/>
            </a:ext>
          </a:extLst>
        </xdr:cNvPr>
        <xdr:cNvSpPr txBox="1"/>
      </xdr:nvSpPr>
      <xdr:spPr>
        <a:xfrm>
          <a:off x="85154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22114</xdr:rowOff>
    </xdr:from>
    <xdr:ext cx="469744" cy="259045"/>
    <xdr:sp macro="" textlink="">
      <xdr:nvSpPr>
        <xdr:cNvPr id="486" name="n_3mainValue【市民会館】&#10;一人当たり面積">
          <a:extLst>
            <a:ext uri="{FF2B5EF4-FFF2-40B4-BE49-F238E27FC236}">
              <a16:creationId xmlns:a16="http://schemas.microsoft.com/office/drawing/2014/main" id="{00000000-0008-0000-0F00-0000E6010000}"/>
            </a:ext>
          </a:extLst>
        </xdr:cNvPr>
        <xdr:cNvSpPr txBox="1"/>
      </xdr:nvSpPr>
      <xdr:spPr>
        <a:xfrm>
          <a:off x="76264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22114</xdr:rowOff>
    </xdr:from>
    <xdr:ext cx="469744" cy="259045"/>
    <xdr:sp macro="" textlink="">
      <xdr:nvSpPr>
        <xdr:cNvPr id="487" name="n_4mainValue【市民会館】&#10;一人当たり面積">
          <a:extLst>
            <a:ext uri="{FF2B5EF4-FFF2-40B4-BE49-F238E27FC236}">
              <a16:creationId xmlns:a16="http://schemas.microsoft.com/office/drawing/2014/main" id="{00000000-0008-0000-0F00-0000E7010000}"/>
            </a:ext>
          </a:extLst>
        </xdr:cNvPr>
        <xdr:cNvSpPr txBox="1"/>
      </xdr:nvSpPr>
      <xdr:spPr>
        <a:xfrm>
          <a:off x="67374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00000000-0008-0000-0F00-0000E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00000000-0008-0000-0F00-0000E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00000000-0008-0000-0F00-0000E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00000000-0008-0000-0F00-0000E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00000000-0008-0000-0F00-0000E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00000000-0008-0000-0F00-0000F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00000000-0008-0000-0F00-0000F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00000000-0008-0000-0F00-0000F2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00000000-0008-0000-0F00-0000F3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00000000-0008-0000-0F00-0000F4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00000000-0008-0000-0F00-0000F5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00000000-0008-0000-0F00-0000FF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flipV="1">
          <a:off x="16318864" y="5663565"/>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00000000-0008-0000-0F00-000001020000}"/>
            </a:ext>
          </a:extLst>
        </xdr:cNvPr>
        <xdr:cNvSpPr txBox="1"/>
      </xdr:nvSpPr>
      <xdr:spPr>
        <a:xfrm>
          <a:off x="163576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a:off x="16230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00000000-0008-0000-0F00-000003020000}"/>
            </a:ext>
          </a:extLst>
        </xdr:cNvPr>
        <xdr:cNvSpPr txBox="1"/>
      </xdr:nvSpPr>
      <xdr:spPr>
        <a:xfrm>
          <a:off x="16357600" y="5438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a:off x="16230600" y="56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48277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00000000-0008-0000-0F00-000005020000}"/>
            </a:ext>
          </a:extLst>
        </xdr:cNvPr>
        <xdr:cNvSpPr txBox="1"/>
      </xdr:nvSpPr>
      <xdr:spPr>
        <a:xfrm>
          <a:off x="16357600" y="6391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00000000-0008-0000-0F00-000006020000}"/>
            </a:ext>
          </a:extLst>
        </xdr:cNvPr>
        <xdr:cNvSpPr/>
      </xdr:nvSpPr>
      <xdr:spPr>
        <a:xfrm>
          <a:off x="16268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00000000-0008-0000-0F00-000007020000}"/>
            </a:ext>
          </a:extLst>
        </xdr:cNvPr>
        <xdr:cNvSpPr/>
      </xdr:nvSpPr>
      <xdr:spPr>
        <a:xfrm>
          <a:off x="15430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00000000-0008-0000-0F00-000008020000}"/>
            </a:ext>
          </a:extLst>
        </xdr:cNvPr>
        <xdr:cNvSpPr/>
      </xdr:nvSpPr>
      <xdr:spPr>
        <a:xfrm>
          <a:off x="14541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00000000-0008-0000-0F00-000009020000}"/>
            </a:ext>
          </a:extLst>
        </xdr:cNvPr>
        <xdr:cNvSpPr/>
      </xdr:nvSpPr>
      <xdr:spPr>
        <a:xfrm>
          <a:off x="13652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00000000-0008-0000-0F00-00000A020000}"/>
            </a:ext>
          </a:extLst>
        </xdr:cNvPr>
        <xdr:cNvSpPr/>
      </xdr:nvSpPr>
      <xdr:spPr>
        <a:xfrm>
          <a:off x="12763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0000000-0008-0000-0F00-00000B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F00-00000C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F00-00000D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000000-0008-0000-0F00-00000F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48260</xdr:rowOff>
    </xdr:from>
    <xdr:to>
      <xdr:col>85</xdr:col>
      <xdr:colOff>177800</xdr:colOff>
      <xdr:row>39</xdr:row>
      <xdr:rowOff>149860</xdr:rowOff>
    </xdr:to>
    <xdr:sp macro="" textlink="">
      <xdr:nvSpPr>
        <xdr:cNvPr id="528" name="楕円 527">
          <a:extLst>
            <a:ext uri="{FF2B5EF4-FFF2-40B4-BE49-F238E27FC236}">
              <a16:creationId xmlns:a16="http://schemas.microsoft.com/office/drawing/2014/main" id="{00000000-0008-0000-0F00-000010020000}"/>
            </a:ext>
          </a:extLst>
        </xdr:cNvPr>
        <xdr:cNvSpPr/>
      </xdr:nvSpPr>
      <xdr:spPr>
        <a:xfrm>
          <a:off x="16268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26687</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00000000-0008-0000-0F00-000011020000}"/>
            </a:ext>
          </a:extLst>
        </xdr:cNvPr>
        <xdr:cNvSpPr txBox="1"/>
      </xdr:nvSpPr>
      <xdr:spPr>
        <a:xfrm>
          <a:off x="16357600"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8255</xdr:rowOff>
    </xdr:from>
    <xdr:to>
      <xdr:col>81</xdr:col>
      <xdr:colOff>101600</xdr:colOff>
      <xdr:row>39</xdr:row>
      <xdr:rowOff>109855</xdr:rowOff>
    </xdr:to>
    <xdr:sp macro="" textlink="">
      <xdr:nvSpPr>
        <xdr:cNvPr id="530" name="楕円 529">
          <a:extLst>
            <a:ext uri="{FF2B5EF4-FFF2-40B4-BE49-F238E27FC236}">
              <a16:creationId xmlns:a16="http://schemas.microsoft.com/office/drawing/2014/main" id="{00000000-0008-0000-0F00-000012020000}"/>
            </a:ext>
          </a:extLst>
        </xdr:cNvPr>
        <xdr:cNvSpPr/>
      </xdr:nvSpPr>
      <xdr:spPr>
        <a:xfrm>
          <a:off x="154305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59055</xdr:rowOff>
    </xdr:from>
    <xdr:to>
      <xdr:col>85</xdr:col>
      <xdr:colOff>127000</xdr:colOff>
      <xdr:row>39</xdr:row>
      <xdr:rowOff>99060</xdr:rowOff>
    </xdr:to>
    <xdr:cxnSp macro="">
      <xdr:nvCxnSpPr>
        <xdr:cNvPr id="531" name="直線コネクタ 530">
          <a:extLst>
            <a:ext uri="{FF2B5EF4-FFF2-40B4-BE49-F238E27FC236}">
              <a16:creationId xmlns:a16="http://schemas.microsoft.com/office/drawing/2014/main" id="{00000000-0008-0000-0F00-000013020000}"/>
            </a:ext>
          </a:extLst>
        </xdr:cNvPr>
        <xdr:cNvCxnSpPr/>
      </xdr:nvCxnSpPr>
      <xdr:spPr>
        <a:xfrm>
          <a:off x="15481300" y="674560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149225</xdr:rowOff>
    </xdr:from>
    <xdr:to>
      <xdr:col>76</xdr:col>
      <xdr:colOff>165100</xdr:colOff>
      <xdr:row>39</xdr:row>
      <xdr:rowOff>79375</xdr:rowOff>
    </xdr:to>
    <xdr:sp macro="" textlink="">
      <xdr:nvSpPr>
        <xdr:cNvPr id="532" name="楕円 531">
          <a:extLst>
            <a:ext uri="{FF2B5EF4-FFF2-40B4-BE49-F238E27FC236}">
              <a16:creationId xmlns:a16="http://schemas.microsoft.com/office/drawing/2014/main" id="{00000000-0008-0000-0F00-000014020000}"/>
            </a:ext>
          </a:extLst>
        </xdr:cNvPr>
        <xdr:cNvSpPr/>
      </xdr:nvSpPr>
      <xdr:spPr>
        <a:xfrm>
          <a:off x="14541500" y="666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28575</xdr:rowOff>
    </xdr:from>
    <xdr:to>
      <xdr:col>81</xdr:col>
      <xdr:colOff>50800</xdr:colOff>
      <xdr:row>39</xdr:row>
      <xdr:rowOff>59055</xdr:rowOff>
    </xdr:to>
    <xdr:cxnSp macro="">
      <xdr:nvCxnSpPr>
        <xdr:cNvPr id="533" name="直線コネクタ 532">
          <a:extLst>
            <a:ext uri="{FF2B5EF4-FFF2-40B4-BE49-F238E27FC236}">
              <a16:creationId xmlns:a16="http://schemas.microsoft.com/office/drawing/2014/main" id="{00000000-0008-0000-0F00-000015020000}"/>
            </a:ext>
          </a:extLst>
        </xdr:cNvPr>
        <xdr:cNvCxnSpPr/>
      </xdr:nvCxnSpPr>
      <xdr:spPr>
        <a:xfrm>
          <a:off x="14592300" y="671512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111125</xdr:rowOff>
    </xdr:from>
    <xdr:to>
      <xdr:col>72</xdr:col>
      <xdr:colOff>38100</xdr:colOff>
      <xdr:row>39</xdr:row>
      <xdr:rowOff>41275</xdr:rowOff>
    </xdr:to>
    <xdr:sp macro="" textlink="">
      <xdr:nvSpPr>
        <xdr:cNvPr id="534" name="楕円 533">
          <a:extLst>
            <a:ext uri="{FF2B5EF4-FFF2-40B4-BE49-F238E27FC236}">
              <a16:creationId xmlns:a16="http://schemas.microsoft.com/office/drawing/2014/main" id="{00000000-0008-0000-0F00-000016020000}"/>
            </a:ext>
          </a:extLst>
        </xdr:cNvPr>
        <xdr:cNvSpPr/>
      </xdr:nvSpPr>
      <xdr:spPr>
        <a:xfrm>
          <a:off x="13652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161925</xdr:rowOff>
    </xdr:from>
    <xdr:to>
      <xdr:col>76</xdr:col>
      <xdr:colOff>114300</xdr:colOff>
      <xdr:row>39</xdr:row>
      <xdr:rowOff>28575</xdr:rowOff>
    </xdr:to>
    <xdr:cxnSp macro="">
      <xdr:nvCxnSpPr>
        <xdr:cNvPr id="535" name="直線コネクタ 534">
          <a:extLst>
            <a:ext uri="{FF2B5EF4-FFF2-40B4-BE49-F238E27FC236}">
              <a16:creationId xmlns:a16="http://schemas.microsoft.com/office/drawing/2014/main" id="{00000000-0008-0000-0F00-000017020000}"/>
            </a:ext>
          </a:extLst>
        </xdr:cNvPr>
        <xdr:cNvCxnSpPr/>
      </xdr:nvCxnSpPr>
      <xdr:spPr>
        <a:xfrm>
          <a:off x="13703300" y="66770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78740</xdr:rowOff>
    </xdr:from>
    <xdr:to>
      <xdr:col>67</xdr:col>
      <xdr:colOff>101600</xdr:colOff>
      <xdr:row>39</xdr:row>
      <xdr:rowOff>8890</xdr:rowOff>
    </xdr:to>
    <xdr:sp macro="" textlink="">
      <xdr:nvSpPr>
        <xdr:cNvPr id="536" name="楕円 535">
          <a:extLst>
            <a:ext uri="{FF2B5EF4-FFF2-40B4-BE49-F238E27FC236}">
              <a16:creationId xmlns:a16="http://schemas.microsoft.com/office/drawing/2014/main" id="{00000000-0008-0000-0F00-000018020000}"/>
            </a:ext>
          </a:extLst>
        </xdr:cNvPr>
        <xdr:cNvSpPr/>
      </xdr:nvSpPr>
      <xdr:spPr>
        <a:xfrm>
          <a:off x="12763500" y="659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129540</xdr:rowOff>
    </xdr:from>
    <xdr:to>
      <xdr:col>71</xdr:col>
      <xdr:colOff>177800</xdr:colOff>
      <xdr:row>38</xdr:row>
      <xdr:rowOff>161925</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a:off x="12814300" y="664464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95902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00000000-0008-0000-0F00-00001A020000}"/>
            </a:ext>
          </a:extLst>
        </xdr:cNvPr>
        <xdr:cNvSpPr txBox="1"/>
      </xdr:nvSpPr>
      <xdr:spPr>
        <a:xfrm>
          <a:off x="152660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00000000-0008-0000-0F00-00001B020000}"/>
            </a:ext>
          </a:extLst>
        </xdr:cNvPr>
        <xdr:cNvSpPr txBox="1"/>
      </xdr:nvSpPr>
      <xdr:spPr>
        <a:xfrm>
          <a:off x="143897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57802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00000000-0008-0000-0F00-00001C020000}"/>
            </a:ext>
          </a:extLst>
        </xdr:cNvPr>
        <xdr:cNvSpPr txBox="1"/>
      </xdr:nvSpPr>
      <xdr:spPr>
        <a:xfrm>
          <a:off x="135007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10177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00000000-0008-0000-0F00-00001D020000}"/>
            </a:ext>
          </a:extLst>
        </xdr:cNvPr>
        <xdr:cNvSpPr txBox="1"/>
      </xdr:nvSpPr>
      <xdr:spPr>
        <a:xfrm>
          <a:off x="12611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100982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00000000-0008-0000-0F00-00001E020000}"/>
            </a:ext>
          </a:extLst>
        </xdr:cNvPr>
        <xdr:cNvSpPr txBox="1"/>
      </xdr:nvSpPr>
      <xdr:spPr>
        <a:xfrm>
          <a:off x="15266044" y="678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70502</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00000000-0008-0000-0F00-00001F020000}"/>
            </a:ext>
          </a:extLst>
        </xdr:cNvPr>
        <xdr:cNvSpPr txBox="1"/>
      </xdr:nvSpPr>
      <xdr:spPr>
        <a:xfrm>
          <a:off x="14389744" y="675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32402</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3500744" y="671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17</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2611744" y="668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00000000-0008-0000-0F00-000022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00000000-0008-0000-0F00-000023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00000000-0008-0000-0F00-000024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00000000-0008-0000-0F00-000025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00000000-0008-0000-0F00-000026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00000000-0008-0000-0F00-000027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00000000-0008-0000-0F00-00002A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00000000-0008-0000-0F00-00002B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00000000-0008-0000-0F00-00002C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00000000-0008-0000-0F00-00002D02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00000000-0008-0000-0F00-00002E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00000000-0008-0000-0F00-00002F02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00000000-0008-0000-0F00-000030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00000000-0008-0000-0F00-000034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00000000-0008-0000-0F00-00003702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00000000-0008-0000-0F00-000038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flipV="1">
          <a:off x="22160864" y="5976791"/>
          <a:ext cx="0" cy="1262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00000000-0008-0000-0F00-00003A020000}"/>
            </a:ext>
          </a:extLst>
        </xdr:cNvPr>
        <xdr:cNvSpPr txBox="1"/>
      </xdr:nvSpPr>
      <xdr:spPr>
        <a:xfrm>
          <a:off x="22199600" y="72426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22072600" y="723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00000000-0008-0000-0F00-00003C020000}"/>
            </a:ext>
          </a:extLst>
        </xdr:cNvPr>
        <xdr:cNvSpPr txBox="1"/>
      </xdr:nvSpPr>
      <xdr:spPr>
        <a:xfrm>
          <a:off x="22199600" y="5752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22072600" y="597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00000000-0008-0000-0F00-00003E020000}"/>
            </a:ext>
          </a:extLst>
        </xdr:cNvPr>
        <xdr:cNvSpPr txBox="1"/>
      </xdr:nvSpPr>
      <xdr:spPr>
        <a:xfrm>
          <a:off x="22199600" y="6877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00000000-0008-0000-0F00-00003F020000}"/>
            </a:ext>
          </a:extLst>
        </xdr:cNvPr>
        <xdr:cNvSpPr/>
      </xdr:nvSpPr>
      <xdr:spPr>
        <a:xfrm>
          <a:off x="22110700" y="702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00000000-0008-0000-0F00-000040020000}"/>
            </a:ext>
          </a:extLst>
        </xdr:cNvPr>
        <xdr:cNvSpPr/>
      </xdr:nvSpPr>
      <xdr:spPr>
        <a:xfrm>
          <a:off x="21272500" y="702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00000000-0008-0000-0F00-000041020000}"/>
            </a:ext>
          </a:extLst>
        </xdr:cNvPr>
        <xdr:cNvSpPr/>
      </xdr:nvSpPr>
      <xdr:spPr>
        <a:xfrm>
          <a:off x="20383500" y="703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00000000-0008-0000-0F00-000042020000}"/>
            </a:ext>
          </a:extLst>
        </xdr:cNvPr>
        <xdr:cNvSpPr/>
      </xdr:nvSpPr>
      <xdr:spPr>
        <a:xfrm>
          <a:off x="19494500" y="704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00000000-0008-0000-0F00-000043020000}"/>
            </a:ext>
          </a:extLst>
        </xdr:cNvPr>
        <xdr:cNvSpPr/>
      </xdr:nvSpPr>
      <xdr:spPr>
        <a:xfrm>
          <a:off x="18605500" y="704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0000000-0008-0000-0F00-000044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0000000-0008-0000-0F00-000045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0000000-0008-0000-0F00-000046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0000000-0008-0000-0F00-000047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F00-000048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67032</xdr:rowOff>
    </xdr:from>
    <xdr:to>
      <xdr:col>116</xdr:col>
      <xdr:colOff>114300</xdr:colOff>
      <xdr:row>41</xdr:row>
      <xdr:rowOff>168632</xdr:rowOff>
    </xdr:to>
    <xdr:sp macro="" textlink="">
      <xdr:nvSpPr>
        <xdr:cNvPr id="585" name="楕円 584">
          <a:extLst>
            <a:ext uri="{FF2B5EF4-FFF2-40B4-BE49-F238E27FC236}">
              <a16:creationId xmlns:a16="http://schemas.microsoft.com/office/drawing/2014/main" id="{00000000-0008-0000-0F00-000049020000}"/>
            </a:ext>
          </a:extLst>
        </xdr:cNvPr>
        <xdr:cNvSpPr/>
      </xdr:nvSpPr>
      <xdr:spPr>
        <a:xfrm>
          <a:off x="22110700" y="709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153409</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00000000-0008-0000-0F00-00004A020000}"/>
            </a:ext>
          </a:extLst>
        </xdr:cNvPr>
        <xdr:cNvSpPr txBox="1"/>
      </xdr:nvSpPr>
      <xdr:spPr>
        <a:xfrm>
          <a:off x="22199600" y="701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66615</xdr:rowOff>
    </xdr:from>
    <xdr:to>
      <xdr:col>112</xdr:col>
      <xdr:colOff>38100</xdr:colOff>
      <xdr:row>41</xdr:row>
      <xdr:rowOff>168215</xdr:rowOff>
    </xdr:to>
    <xdr:sp macro="" textlink="">
      <xdr:nvSpPr>
        <xdr:cNvPr id="587" name="楕円 586">
          <a:extLst>
            <a:ext uri="{FF2B5EF4-FFF2-40B4-BE49-F238E27FC236}">
              <a16:creationId xmlns:a16="http://schemas.microsoft.com/office/drawing/2014/main" id="{00000000-0008-0000-0F00-00004B020000}"/>
            </a:ext>
          </a:extLst>
        </xdr:cNvPr>
        <xdr:cNvSpPr/>
      </xdr:nvSpPr>
      <xdr:spPr>
        <a:xfrm>
          <a:off x="21272500" y="709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117415</xdr:rowOff>
    </xdr:from>
    <xdr:to>
      <xdr:col>116</xdr:col>
      <xdr:colOff>63500</xdr:colOff>
      <xdr:row>41</xdr:row>
      <xdr:rowOff>117832</xdr:rowOff>
    </xdr:to>
    <xdr:cxnSp macro="">
      <xdr:nvCxnSpPr>
        <xdr:cNvPr id="588" name="直線コネクタ 587">
          <a:extLst>
            <a:ext uri="{FF2B5EF4-FFF2-40B4-BE49-F238E27FC236}">
              <a16:creationId xmlns:a16="http://schemas.microsoft.com/office/drawing/2014/main" id="{00000000-0008-0000-0F00-00004C020000}"/>
            </a:ext>
          </a:extLst>
        </xdr:cNvPr>
        <xdr:cNvCxnSpPr/>
      </xdr:nvCxnSpPr>
      <xdr:spPr>
        <a:xfrm>
          <a:off x="21323300" y="7146865"/>
          <a:ext cx="838200" cy="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66515</xdr:rowOff>
    </xdr:from>
    <xdr:to>
      <xdr:col>107</xdr:col>
      <xdr:colOff>101600</xdr:colOff>
      <xdr:row>41</xdr:row>
      <xdr:rowOff>168115</xdr:rowOff>
    </xdr:to>
    <xdr:sp macro="" textlink="">
      <xdr:nvSpPr>
        <xdr:cNvPr id="589" name="楕円 588">
          <a:extLst>
            <a:ext uri="{FF2B5EF4-FFF2-40B4-BE49-F238E27FC236}">
              <a16:creationId xmlns:a16="http://schemas.microsoft.com/office/drawing/2014/main" id="{00000000-0008-0000-0F00-00004D020000}"/>
            </a:ext>
          </a:extLst>
        </xdr:cNvPr>
        <xdr:cNvSpPr/>
      </xdr:nvSpPr>
      <xdr:spPr>
        <a:xfrm>
          <a:off x="20383500" y="709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117315</xdr:rowOff>
    </xdr:from>
    <xdr:to>
      <xdr:col>111</xdr:col>
      <xdr:colOff>177800</xdr:colOff>
      <xdr:row>41</xdr:row>
      <xdr:rowOff>117415</xdr:rowOff>
    </xdr:to>
    <xdr:cxnSp macro="">
      <xdr:nvCxnSpPr>
        <xdr:cNvPr id="590" name="直線コネクタ 589">
          <a:extLst>
            <a:ext uri="{FF2B5EF4-FFF2-40B4-BE49-F238E27FC236}">
              <a16:creationId xmlns:a16="http://schemas.microsoft.com/office/drawing/2014/main" id="{00000000-0008-0000-0F00-00004E020000}"/>
            </a:ext>
          </a:extLst>
        </xdr:cNvPr>
        <xdr:cNvCxnSpPr/>
      </xdr:nvCxnSpPr>
      <xdr:spPr>
        <a:xfrm>
          <a:off x="20434300" y="7146765"/>
          <a:ext cx="889000" cy="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66659</xdr:rowOff>
    </xdr:from>
    <xdr:to>
      <xdr:col>102</xdr:col>
      <xdr:colOff>165100</xdr:colOff>
      <xdr:row>41</xdr:row>
      <xdr:rowOff>168259</xdr:rowOff>
    </xdr:to>
    <xdr:sp macro="" textlink="">
      <xdr:nvSpPr>
        <xdr:cNvPr id="591" name="楕円 590">
          <a:extLst>
            <a:ext uri="{FF2B5EF4-FFF2-40B4-BE49-F238E27FC236}">
              <a16:creationId xmlns:a16="http://schemas.microsoft.com/office/drawing/2014/main" id="{00000000-0008-0000-0F00-00004F020000}"/>
            </a:ext>
          </a:extLst>
        </xdr:cNvPr>
        <xdr:cNvSpPr/>
      </xdr:nvSpPr>
      <xdr:spPr>
        <a:xfrm>
          <a:off x="19494500" y="709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117315</xdr:rowOff>
    </xdr:from>
    <xdr:to>
      <xdr:col>107</xdr:col>
      <xdr:colOff>50800</xdr:colOff>
      <xdr:row>41</xdr:row>
      <xdr:rowOff>117459</xdr:rowOff>
    </xdr:to>
    <xdr:cxnSp macro="">
      <xdr:nvCxnSpPr>
        <xdr:cNvPr id="592" name="直線コネクタ 591">
          <a:extLst>
            <a:ext uri="{FF2B5EF4-FFF2-40B4-BE49-F238E27FC236}">
              <a16:creationId xmlns:a16="http://schemas.microsoft.com/office/drawing/2014/main" id="{00000000-0008-0000-0F00-000050020000}"/>
            </a:ext>
          </a:extLst>
        </xdr:cNvPr>
        <xdr:cNvCxnSpPr/>
      </xdr:nvCxnSpPr>
      <xdr:spPr>
        <a:xfrm flipV="1">
          <a:off x="19545300" y="7146765"/>
          <a:ext cx="889000" cy="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68938</xdr:rowOff>
    </xdr:from>
    <xdr:to>
      <xdr:col>98</xdr:col>
      <xdr:colOff>38100</xdr:colOff>
      <xdr:row>41</xdr:row>
      <xdr:rowOff>170538</xdr:rowOff>
    </xdr:to>
    <xdr:sp macro="" textlink="">
      <xdr:nvSpPr>
        <xdr:cNvPr id="593" name="楕円 592">
          <a:extLst>
            <a:ext uri="{FF2B5EF4-FFF2-40B4-BE49-F238E27FC236}">
              <a16:creationId xmlns:a16="http://schemas.microsoft.com/office/drawing/2014/main" id="{00000000-0008-0000-0F00-000051020000}"/>
            </a:ext>
          </a:extLst>
        </xdr:cNvPr>
        <xdr:cNvSpPr/>
      </xdr:nvSpPr>
      <xdr:spPr>
        <a:xfrm>
          <a:off x="18605500" y="709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117459</xdr:rowOff>
    </xdr:from>
    <xdr:to>
      <xdr:col>102</xdr:col>
      <xdr:colOff>114300</xdr:colOff>
      <xdr:row>41</xdr:row>
      <xdr:rowOff>119738</xdr:rowOff>
    </xdr:to>
    <xdr:cxnSp macro="">
      <xdr:nvCxnSpPr>
        <xdr:cNvPr id="594" name="直線コネクタ 593">
          <a:extLst>
            <a:ext uri="{FF2B5EF4-FFF2-40B4-BE49-F238E27FC236}">
              <a16:creationId xmlns:a16="http://schemas.microsoft.com/office/drawing/2014/main" id="{00000000-0008-0000-0F00-000052020000}"/>
            </a:ext>
          </a:extLst>
        </xdr:cNvPr>
        <xdr:cNvCxnSpPr/>
      </xdr:nvCxnSpPr>
      <xdr:spPr>
        <a:xfrm flipV="1">
          <a:off x="18656300" y="7146909"/>
          <a:ext cx="889000" cy="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00000000-0008-0000-0F00-000053020000}"/>
            </a:ext>
          </a:extLst>
        </xdr:cNvPr>
        <xdr:cNvSpPr txBox="1"/>
      </xdr:nvSpPr>
      <xdr:spPr>
        <a:xfrm>
          <a:off x="21043411" y="680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00000000-0008-0000-0F00-000054020000}"/>
            </a:ext>
          </a:extLst>
        </xdr:cNvPr>
        <xdr:cNvSpPr txBox="1"/>
      </xdr:nvSpPr>
      <xdr:spPr>
        <a:xfrm>
          <a:off x="20167111" y="680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137183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00000000-0008-0000-0F00-000055020000}"/>
            </a:ext>
          </a:extLst>
        </xdr:cNvPr>
        <xdr:cNvSpPr txBox="1"/>
      </xdr:nvSpPr>
      <xdr:spPr>
        <a:xfrm>
          <a:off x="19278111" y="682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138111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00000000-0008-0000-0F00-000056020000}"/>
            </a:ext>
          </a:extLst>
        </xdr:cNvPr>
        <xdr:cNvSpPr txBox="1"/>
      </xdr:nvSpPr>
      <xdr:spPr>
        <a:xfrm>
          <a:off x="18389111" y="68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159342</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21043411" y="718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159242</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20167111" y="718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159386</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9278111" y="718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161665</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8389111" y="719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00000000-0008-0000-0F00-00005B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00000000-0008-0000-0F00-00005C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00000000-0008-0000-0F00-00005D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00000000-0008-0000-0F00-00005E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00000000-0008-0000-0F00-000063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00000000-0008-0000-0F00-000064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00000000-0008-0000-0F00-000065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00000000-0008-0000-0F00-000066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00000000-0008-0000-0F00-000067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00000000-0008-0000-0F00-000068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00000000-0008-0000-0F00-000069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00000000-0008-0000-0F00-00006A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00000000-0008-0000-0F00-00006C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00000000-0008-0000-0F00-00006E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00000000-0008-0000-0F00-00006F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00000000-0008-0000-0F00-000070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00000000-0008-0000-0F00-000071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00000000-0008-0000-0F00-000073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flipV="1">
          <a:off x="16318864" y="9666515"/>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00000000-0008-0000-0F00-000075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00000000-0008-0000-0F00-000077020000}"/>
            </a:ext>
          </a:extLst>
        </xdr:cNvPr>
        <xdr:cNvSpPr txBox="1"/>
      </xdr:nvSpPr>
      <xdr:spPr>
        <a:xfrm>
          <a:off x="16357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a:off x="16230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119034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00000000-0008-0000-0F00-000079020000}"/>
            </a:ext>
          </a:extLst>
        </xdr:cNvPr>
        <xdr:cNvSpPr txBox="1"/>
      </xdr:nvSpPr>
      <xdr:spPr>
        <a:xfrm>
          <a:off x="16357600" y="100631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00000000-0008-0000-0F00-00007A020000}"/>
            </a:ext>
          </a:extLst>
        </xdr:cNvPr>
        <xdr:cNvSpPr/>
      </xdr:nvSpPr>
      <xdr:spPr>
        <a:xfrm>
          <a:off x="16268700" y="1021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00000000-0008-0000-0F00-00007B020000}"/>
            </a:ext>
          </a:extLst>
        </xdr:cNvPr>
        <xdr:cNvSpPr/>
      </xdr:nvSpPr>
      <xdr:spPr>
        <a:xfrm>
          <a:off x="15430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00000000-0008-0000-0F00-00007C020000}"/>
            </a:ext>
          </a:extLst>
        </xdr:cNvPr>
        <xdr:cNvSpPr/>
      </xdr:nvSpPr>
      <xdr:spPr>
        <a:xfrm>
          <a:off x="14541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637" name="フローチャート: 判断 636">
          <a:extLst>
            <a:ext uri="{FF2B5EF4-FFF2-40B4-BE49-F238E27FC236}">
              <a16:creationId xmlns:a16="http://schemas.microsoft.com/office/drawing/2014/main" id="{00000000-0008-0000-0F00-00007D020000}"/>
            </a:ext>
          </a:extLst>
        </xdr:cNvPr>
        <xdr:cNvSpPr/>
      </xdr:nvSpPr>
      <xdr:spPr>
        <a:xfrm>
          <a:off x="13652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638" name="フローチャート: 判断 637">
          <a:extLst>
            <a:ext uri="{FF2B5EF4-FFF2-40B4-BE49-F238E27FC236}">
              <a16:creationId xmlns:a16="http://schemas.microsoft.com/office/drawing/2014/main" id="{00000000-0008-0000-0F00-00007E020000}"/>
            </a:ext>
          </a:extLst>
        </xdr:cNvPr>
        <xdr:cNvSpPr/>
      </xdr:nvSpPr>
      <xdr:spPr>
        <a:xfrm>
          <a:off x="12763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0000000-0008-0000-0F00-000080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0000000-0008-0000-0F00-000081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0000000-0008-0000-0F00-000082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146776</xdr:rowOff>
    </xdr:from>
    <xdr:to>
      <xdr:col>85</xdr:col>
      <xdr:colOff>177800</xdr:colOff>
      <xdr:row>63</xdr:row>
      <xdr:rowOff>76926</xdr:rowOff>
    </xdr:to>
    <xdr:sp macro="" textlink="">
      <xdr:nvSpPr>
        <xdr:cNvPr id="644" name="楕円 643">
          <a:extLst>
            <a:ext uri="{FF2B5EF4-FFF2-40B4-BE49-F238E27FC236}">
              <a16:creationId xmlns:a16="http://schemas.microsoft.com/office/drawing/2014/main" id="{00000000-0008-0000-0F00-000084020000}"/>
            </a:ext>
          </a:extLst>
        </xdr:cNvPr>
        <xdr:cNvSpPr/>
      </xdr:nvSpPr>
      <xdr:spPr>
        <a:xfrm>
          <a:off x="16268700" y="1077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125203</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00000000-0008-0000-0F00-000085020000}"/>
            </a:ext>
          </a:extLst>
        </xdr:cNvPr>
        <xdr:cNvSpPr txBox="1"/>
      </xdr:nvSpPr>
      <xdr:spPr>
        <a:xfrm>
          <a:off x="16357600" y="1075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112485</xdr:rowOff>
    </xdr:from>
    <xdr:to>
      <xdr:col>81</xdr:col>
      <xdr:colOff>101600</xdr:colOff>
      <xdr:row>63</xdr:row>
      <xdr:rowOff>42635</xdr:rowOff>
    </xdr:to>
    <xdr:sp macro="" textlink="">
      <xdr:nvSpPr>
        <xdr:cNvPr id="646" name="楕円 645">
          <a:extLst>
            <a:ext uri="{FF2B5EF4-FFF2-40B4-BE49-F238E27FC236}">
              <a16:creationId xmlns:a16="http://schemas.microsoft.com/office/drawing/2014/main" id="{00000000-0008-0000-0F00-000086020000}"/>
            </a:ext>
          </a:extLst>
        </xdr:cNvPr>
        <xdr:cNvSpPr/>
      </xdr:nvSpPr>
      <xdr:spPr>
        <a:xfrm>
          <a:off x="154305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163285</xdr:rowOff>
    </xdr:from>
    <xdr:to>
      <xdr:col>85</xdr:col>
      <xdr:colOff>127000</xdr:colOff>
      <xdr:row>63</xdr:row>
      <xdr:rowOff>26126</xdr:rowOff>
    </xdr:to>
    <xdr:cxnSp macro="">
      <xdr:nvCxnSpPr>
        <xdr:cNvPr id="647" name="直線コネクタ 646">
          <a:extLst>
            <a:ext uri="{FF2B5EF4-FFF2-40B4-BE49-F238E27FC236}">
              <a16:creationId xmlns:a16="http://schemas.microsoft.com/office/drawing/2014/main" id="{00000000-0008-0000-0F00-000087020000}"/>
            </a:ext>
          </a:extLst>
        </xdr:cNvPr>
        <xdr:cNvCxnSpPr/>
      </xdr:nvCxnSpPr>
      <xdr:spPr>
        <a:xfrm>
          <a:off x="15481300" y="10793185"/>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78196</xdr:rowOff>
    </xdr:from>
    <xdr:to>
      <xdr:col>76</xdr:col>
      <xdr:colOff>165100</xdr:colOff>
      <xdr:row>63</xdr:row>
      <xdr:rowOff>8346</xdr:rowOff>
    </xdr:to>
    <xdr:sp macro="" textlink="">
      <xdr:nvSpPr>
        <xdr:cNvPr id="648" name="楕円 647">
          <a:extLst>
            <a:ext uri="{FF2B5EF4-FFF2-40B4-BE49-F238E27FC236}">
              <a16:creationId xmlns:a16="http://schemas.microsoft.com/office/drawing/2014/main" id="{00000000-0008-0000-0F00-000088020000}"/>
            </a:ext>
          </a:extLst>
        </xdr:cNvPr>
        <xdr:cNvSpPr/>
      </xdr:nvSpPr>
      <xdr:spPr>
        <a:xfrm>
          <a:off x="14541500" y="1070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128996</xdr:rowOff>
    </xdr:from>
    <xdr:to>
      <xdr:col>81</xdr:col>
      <xdr:colOff>50800</xdr:colOff>
      <xdr:row>62</xdr:row>
      <xdr:rowOff>163285</xdr:rowOff>
    </xdr:to>
    <xdr:cxnSp macro="">
      <xdr:nvCxnSpPr>
        <xdr:cNvPr id="649" name="直線コネクタ 648">
          <a:extLst>
            <a:ext uri="{FF2B5EF4-FFF2-40B4-BE49-F238E27FC236}">
              <a16:creationId xmlns:a16="http://schemas.microsoft.com/office/drawing/2014/main" id="{00000000-0008-0000-0F00-000089020000}"/>
            </a:ext>
          </a:extLst>
        </xdr:cNvPr>
        <xdr:cNvCxnSpPr/>
      </xdr:nvCxnSpPr>
      <xdr:spPr>
        <a:xfrm>
          <a:off x="14592300" y="1075889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58601</xdr:rowOff>
    </xdr:from>
    <xdr:to>
      <xdr:col>72</xdr:col>
      <xdr:colOff>38100</xdr:colOff>
      <xdr:row>62</xdr:row>
      <xdr:rowOff>160201</xdr:rowOff>
    </xdr:to>
    <xdr:sp macro="" textlink="">
      <xdr:nvSpPr>
        <xdr:cNvPr id="650" name="楕円 649">
          <a:extLst>
            <a:ext uri="{FF2B5EF4-FFF2-40B4-BE49-F238E27FC236}">
              <a16:creationId xmlns:a16="http://schemas.microsoft.com/office/drawing/2014/main" id="{00000000-0008-0000-0F00-00008A020000}"/>
            </a:ext>
          </a:extLst>
        </xdr:cNvPr>
        <xdr:cNvSpPr/>
      </xdr:nvSpPr>
      <xdr:spPr>
        <a:xfrm>
          <a:off x="13652500" y="1068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109401</xdr:rowOff>
    </xdr:from>
    <xdr:to>
      <xdr:col>76</xdr:col>
      <xdr:colOff>114300</xdr:colOff>
      <xdr:row>62</xdr:row>
      <xdr:rowOff>128996</xdr:rowOff>
    </xdr:to>
    <xdr:cxnSp macro="">
      <xdr:nvCxnSpPr>
        <xdr:cNvPr id="651" name="直線コネクタ 650">
          <a:extLst>
            <a:ext uri="{FF2B5EF4-FFF2-40B4-BE49-F238E27FC236}">
              <a16:creationId xmlns:a16="http://schemas.microsoft.com/office/drawing/2014/main" id="{00000000-0008-0000-0F00-00008B020000}"/>
            </a:ext>
          </a:extLst>
        </xdr:cNvPr>
        <xdr:cNvCxnSpPr/>
      </xdr:nvCxnSpPr>
      <xdr:spPr>
        <a:xfrm>
          <a:off x="13703300" y="1073930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22678</xdr:rowOff>
    </xdr:from>
    <xdr:to>
      <xdr:col>67</xdr:col>
      <xdr:colOff>101600</xdr:colOff>
      <xdr:row>62</xdr:row>
      <xdr:rowOff>124278</xdr:rowOff>
    </xdr:to>
    <xdr:sp macro="" textlink="">
      <xdr:nvSpPr>
        <xdr:cNvPr id="652" name="楕円 651">
          <a:extLst>
            <a:ext uri="{FF2B5EF4-FFF2-40B4-BE49-F238E27FC236}">
              <a16:creationId xmlns:a16="http://schemas.microsoft.com/office/drawing/2014/main" id="{00000000-0008-0000-0F00-00008C020000}"/>
            </a:ext>
          </a:extLst>
        </xdr:cNvPr>
        <xdr:cNvSpPr/>
      </xdr:nvSpPr>
      <xdr:spPr>
        <a:xfrm>
          <a:off x="12763500" y="1065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73478</xdr:rowOff>
    </xdr:from>
    <xdr:to>
      <xdr:col>71</xdr:col>
      <xdr:colOff>177800</xdr:colOff>
      <xdr:row>62</xdr:row>
      <xdr:rowOff>109401</xdr:rowOff>
    </xdr:to>
    <xdr:cxnSp macro="">
      <xdr:nvCxnSpPr>
        <xdr:cNvPr id="653" name="直線コネクタ 652">
          <a:extLst>
            <a:ext uri="{FF2B5EF4-FFF2-40B4-BE49-F238E27FC236}">
              <a16:creationId xmlns:a16="http://schemas.microsoft.com/office/drawing/2014/main" id="{00000000-0008-0000-0F00-00008D020000}"/>
            </a:ext>
          </a:extLst>
        </xdr:cNvPr>
        <xdr:cNvCxnSpPr/>
      </xdr:nvCxnSpPr>
      <xdr:spPr>
        <a:xfrm>
          <a:off x="12814300" y="1070337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19974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00000000-0008-0000-0F00-00008E020000}"/>
            </a:ext>
          </a:extLst>
        </xdr:cNvPr>
        <xdr:cNvSpPr txBox="1"/>
      </xdr:nvSpPr>
      <xdr:spPr>
        <a:xfrm>
          <a:off x="1526604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160400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00000000-0008-0000-0F00-00008F020000}"/>
            </a:ext>
          </a:extLst>
        </xdr:cNvPr>
        <xdr:cNvSpPr txBox="1"/>
      </xdr:nvSpPr>
      <xdr:spPr>
        <a:xfrm>
          <a:off x="143897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132642</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00000000-0008-0000-0F00-000090020000}"/>
            </a:ext>
          </a:extLst>
        </xdr:cNvPr>
        <xdr:cNvSpPr txBox="1"/>
      </xdr:nvSpPr>
      <xdr:spPr>
        <a:xfrm>
          <a:off x="13500744" y="990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104883</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00000000-0008-0000-0F00-000091020000}"/>
            </a:ext>
          </a:extLst>
        </xdr:cNvPr>
        <xdr:cNvSpPr txBox="1"/>
      </xdr:nvSpPr>
      <xdr:spPr>
        <a:xfrm>
          <a:off x="12611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33762</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00000000-0008-0000-0F00-000092020000}"/>
            </a:ext>
          </a:extLst>
        </xdr:cNvPr>
        <xdr:cNvSpPr txBox="1"/>
      </xdr:nvSpPr>
      <xdr:spPr>
        <a:xfrm>
          <a:off x="15266044" y="1083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170923</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4389744" y="1080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151328</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3500744" y="1078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115405</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2611744" y="10745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00000000-0008-0000-0F00-000096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00000000-0008-0000-0F00-000097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00000000-0008-0000-0F00-000098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00000000-0008-0000-0F00-000099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00000000-0008-0000-0F00-00009A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00000000-0008-0000-0F00-00009E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00000000-0008-0000-0F00-00009F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00000000-0008-0000-0F00-0000A0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00000000-0008-0000-0F00-0000A1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00000000-0008-0000-0F00-0000A2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00000000-0008-0000-0F00-0000A3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00000000-0008-0000-0F00-0000A6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00000000-0008-0000-0F00-0000A9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00000000-0008-0000-0F00-0000AA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flipV="1">
          <a:off x="22160864" y="9550908"/>
          <a:ext cx="0" cy="1403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00000000-0008-0000-0F00-0000AC020000}"/>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00000000-0008-0000-0F00-0000AE020000}"/>
            </a:ext>
          </a:extLst>
        </xdr:cNvPr>
        <xdr:cNvSpPr txBox="1"/>
      </xdr:nvSpPr>
      <xdr:spPr>
        <a:xfrm>
          <a:off x="22199600" y="932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22072600" y="955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00000000-0008-0000-0F00-0000B0020000}"/>
            </a:ext>
          </a:extLst>
        </xdr:cNvPr>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00000000-0008-0000-0F00-0000B1020000}"/>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00000000-0008-0000-0F00-0000B2020000}"/>
            </a:ext>
          </a:extLst>
        </xdr:cNvPr>
        <xdr:cNvSpPr/>
      </xdr:nvSpPr>
      <xdr:spPr>
        <a:xfrm>
          <a:off x="21272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00000000-0008-0000-0F00-0000B3020000}"/>
            </a:ext>
          </a:extLst>
        </xdr:cNvPr>
        <xdr:cNvSpPr/>
      </xdr:nvSpPr>
      <xdr:spPr>
        <a:xfrm>
          <a:off x="20383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692" name="フローチャート: 判断 691">
          <a:extLst>
            <a:ext uri="{FF2B5EF4-FFF2-40B4-BE49-F238E27FC236}">
              <a16:creationId xmlns:a16="http://schemas.microsoft.com/office/drawing/2014/main" id="{00000000-0008-0000-0F00-0000B4020000}"/>
            </a:ext>
          </a:extLst>
        </xdr:cNvPr>
        <xdr:cNvSpPr/>
      </xdr:nvSpPr>
      <xdr:spPr>
        <a:xfrm>
          <a:off x="19494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3" name="フローチャート: 判断 692">
          <a:extLst>
            <a:ext uri="{FF2B5EF4-FFF2-40B4-BE49-F238E27FC236}">
              <a16:creationId xmlns:a16="http://schemas.microsoft.com/office/drawing/2014/main" id="{00000000-0008-0000-0F00-0000B5020000}"/>
            </a:ext>
          </a:extLst>
        </xdr:cNvPr>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00000000-0008-0000-0F00-0000B6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0000000-0008-0000-0F00-0000B7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00000000-0008-0000-0F00-0000B9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0000000-0008-0000-0F00-0000BA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168656</xdr:rowOff>
    </xdr:from>
    <xdr:to>
      <xdr:col>116</xdr:col>
      <xdr:colOff>114300</xdr:colOff>
      <xdr:row>63</xdr:row>
      <xdr:rowOff>98806</xdr:rowOff>
    </xdr:to>
    <xdr:sp macro="" textlink="">
      <xdr:nvSpPr>
        <xdr:cNvPr id="699" name="楕円 698">
          <a:extLst>
            <a:ext uri="{FF2B5EF4-FFF2-40B4-BE49-F238E27FC236}">
              <a16:creationId xmlns:a16="http://schemas.microsoft.com/office/drawing/2014/main" id="{00000000-0008-0000-0F00-0000BB020000}"/>
            </a:ext>
          </a:extLst>
        </xdr:cNvPr>
        <xdr:cNvSpPr/>
      </xdr:nvSpPr>
      <xdr:spPr>
        <a:xfrm>
          <a:off x="221107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00000000-0008-0000-0F00-0000BC020000}"/>
            </a:ext>
          </a:extLst>
        </xdr:cNvPr>
        <xdr:cNvSpPr txBox="1"/>
      </xdr:nvSpPr>
      <xdr:spPr>
        <a:xfrm>
          <a:off x="22199600"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168656</xdr:rowOff>
    </xdr:from>
    <xdr:to>
      <xdr:col>112</xdr:col>
      <xdr:colOff>38100</xdr:colOff>
      <xdr:row>63</xdr:row>
      <xdr:rowOff>98806</xdr:rowOff>
    </xdr:to>
    <xdr:sp macro="" textlink="">
      <xdr:nvSpPr>
        <xdr:cNvPr id="701" name="楕円 700">
          <a:extLst>
            <a:ext uri="{FF2B5EF4-FFF2-40B4-BE49-F238E27FC236}">
              <a16:creationId xmlns:a16="http://schemas.microsoft.com/office/drawing/2014/main" id="{00000000-0008-0000-0F00-0000BD020000}"/>
            </a:ext>
          </a:extLst>
        </xdr:cNvPr>
        <xdr:cNvSpPr/>
      </xdr:nvSpPr>
      <xdr:spPr>
        <a:xfrm>
          <a:off x="21272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48006</xdr:rowOff>
    </xdr:from>
    <xdr:to>
      <xdr:col>116</xdr:col>
      <xdr:colOff>63500</xdr:colOff>
      <xdr:row>63</xdr:row>
      <xdr:rowOff>48006</xdr:rowOff>
    </xdr:to>
    <xdr:cxnSp macro="">
      <xdr:nvCxnSpPr>
        <xdr:cNvPr id="702" name="直線コネクタ 701">
          <a:extLst>
            <a:ext uri="{FF2B5EF4-FFF2-40B4-BE49-F238E27FC236}">
              <a16:creationId xmlns:a16="http://schemas.microsoft.com/office/drawing/2014/main" id="{00000000-0008-0000-0F00-0000BE020000}"/>
            </a:ext>
          </a:extLst>
        </xdr:cNvPr>
        <xdr:cNvCxnSpPr/>
      </xdr:nvCxnSpPr>
      <xdr:spPr>
        <a:xfrm>
          <a:off x="21323300" y="108493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168656</xdr:rowOff>
    </xdr:from>
    <xdr:to>
      <xdr:col>107</xdr:col>
      <xdr:colOff>101600</xdr:colOff>
      <xdr:row>63</xdr:row>
      <xdr:rowOff>98806</xdr:rowOff>
    </xdr:to>
    <xdr:sp macro="" textlink="">
      <xdr:nvSpPr>
        <xdr:cNvPr id="703" name="楕円 702">
          <a:extLst>
            <a:ext uri="{FF2B5EF4-FFF2-40B4-BE49-F238E27FC236}">
              <a16:creationId xmlns:a16="http://schemas.microsoft.com/office/drawing/2014/main" id="{00000000-0008-0000-0F00-0000BF020000}"/>
            </a:ext>
          </a:extLst>
        </xdr:cNvPr>
        <xdr:cNvSpPr/>
      </xdr:nvSpPr>
      <xdr:spPr>
        <a:xfrm>
          <a:off x="20383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48006</xdr:rowOff>
    </xdr:from>
    <xdr:to>
      <xdr:col>111</xdr:col>
      <xdr:colOff>177800</xdr:colOff>
      <xdr:row>63</xdr:row>
      <xdr:rowOff>48006</xdr:rowOff>
    </xdr:to>
    <xdr:cxnSp macro="">
      <xdr:nvCxnSpPr>
        <xdr:cNvPr id="704" name="直線コネクタ 703">
          <a:extLst>
            <a:ext uri="{FF2B5EF4-FFF2-40B4-BE49-F238E27FC236}">
              <a16:creationId xmlns:a16="http://schemas.microsoft.com/office/drawing/2014/main" id="{00000000-0008-0000-0F00-0000C0020000}"/>
            </a:ext>
          </a:extLst>
        </xdr:cNvPr>
        <xdr:cNvCxnSpPr/>
      </xdr:nvCxnSpPr>
      <xdr:spPr>
        <a:xfrm>
          <a:off x="20434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168656</xdr:rowOff>
    </xdr:from>
    <xdr:to>
      <xdr:col>102</xdr:col>
      <xdr:colOff>165100</xdr:colOff>
      <xdr:row>63</xdr:row>
      <xdr:rowOff>98806</xdr:rowOff>
    </xdr:to>
    <xdr:sp macro="" textlink="">
      <xdr:nvSpPr>
        <xdr:cNvPr id="705" name="楕円 704">
          <a:extLst>
            <a:ext uri="{FF2B5EF4-FFF2-40B4-BE49-F238E27FC236}">
              <a16:creationId xmlns:a16="http://schemas.microsoft.com/office/drawing/2014/main" id="{00000000-0008-0000-0F00-0000C1020000}"/>
            </a:ext>
          </a:extLst>
        </xdr:cNvPr>
        <xdr:cNvSpPr/>
      </xdr:nvSpPr>
      <xdr:spPr>
        <a:xfrm>
          <a:off x="19494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48006</xdr:rowOff>
    </xdr:from>
    <xdr:to>
      <xdr:col>107</xdr:col>
      <xdr:colOff>50800</xdr:colOff>
      <xdr:row>63</xdr:row>
      <xdr:rowOff>48006</xdr:rowOff>
    </xdr:to>
    <xdr:cxnSp macro="">
      <xdr:nvCxnSpPr>
        <xdr:cNvPr id="706" name="直線コネクタ 705">
          <a:extLst>
            <a:ext uri="{FF2B5EF4-FFF2-40B4-BE49-F238E27FC236}">
              <a16:creationId xmlns:a16="http://schemas.microsoft.com/office/drawing/2014/main" id="{00000000-0008-0000-0F00-0000C2020000}"/>
            </a:ext>
          </a:extLst>
        </xdr:cNvPr>
        <xdr:cNvCxnSpPr/>
      </xdr:nvCxnSpPr>
      <xdr:spPr>
        <a:xfrm>
          <a:off x="19545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168656</xdr:rowOff>
    </xdr:from>
    <xdr:to>
      <xdr:col>98</xdr:col>
      <xdr:colOff>38100</xdr:colOff>
      <xdr:row>63</xdr:row>
      <xdr:rowOff>98806</xdr:rowOff>
    </xdr:to>
    <xdr:sp macro="" textlink="">
      <xdr:nvSpPr>
        <xdr:cNvPr id="707" name="楕円 706">
          <a:extLst>
            <a:ext uri="{FF2B5EF4-FFF2-40B4-BE49-F238E27FC236}">
              <a16:creationId xmlns:a16="http://schemas.microsoft.com/office/drawing/2014/main" id="{00000000-0008-0000-0F00-0000C3020000}"/>
            </a:ext>
          </a:extLst>
        </xdr:cNvPr>
        <xdr:cNvSpPr/>
      </xdr:nvSpPr>
      <xdr:spPr>
        <a:xfrm>
          <a:off x="18605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48006</xdr:rowOff>
    </xdr:from>
    <xdr:to>
      <xdr:col>102</xdr:col>
      <xdr:colOff>114300</xdr:colOff>
      <xdr:row>63</xdr:row>
      <xdr:rowOff>48006</xdr:rowOff>
    </xdr:to>
    <xdr:cxnSp macro="">
      <xdr:nvCxnSpPr>
        <xdr:cNvPr id="708" name="直線コネクタ 707">
          <a:extLst>
            <a:ext uri="{FF2B5EF4-FFF2-40B4-BE49-F238E27FC236}">
              <a16:creationId xmlns:a16="http://schemas.microsoft.com/office/drawing/2014/main" id="{00000000-0008-0000-0F00-0000C4020000}"/>
            </a:ext>
          </a:extLst>
        </xdr:cNvPr>
        <xdr:cNvCxnSpPr/>
      </xdr:nvCxnSpPr>
      <xdr:spPr>
        <a:xfrm>
          <a:off x="18656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9" name="n_1aveValue【保健センター・保健所】&#10;一人当たり面積">
          <a:extLst>
            <a:ext uri="{FF2B5EF4-FFF2-40B4-BE49-F238E27FC236}">
              <a16:creationId xmlns:a16="http://schemas.microsoft.com/office/drawing/2014/main" id="{00000000-0008-0000-0F00-0000C5020000}"/>
            </a:ext>
          </a:extLst>
        </xdr:cNvPr>
        <xdr:cNvSpPr txBox="1"/>
      </xdr:nvSpPr>
      <xdr:spPr>
        <a:xfrm>
          <a:off x="210757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10" name="n_2aveValue【保健センター・保健所】&#10;一人当たり面積">
          <a:extLst>
            <a:ext uri="{FF2B5EF4-FFF2-40B4-BE49-F238E27FC236}">
              <a16:creationId xmlns:a16="http://schemas.microsoft.com/office/drawing/2014/main" id="{00000000-0008-0000-0F00-0000C6020000}"/>
            </a:ext>
          </a:extLst>
        </xdr:cNvPr>
        <xdr:cNvSpPr txBox="1"/>
      </xdr:nvSpPr>
      <xdr:spPr>
        <a:xfrm>
          <a:off x="20199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711" name="n_3aveValue【保健センター・保健所】&#10;一人当たり面積">
          <a:extLst>
            <a:ext uri="{FF2B5EF4-FFF2-40B4-BE49-F238E27FC236}">
              <a16:creationId xmlns:a16="http://schemas.microsoft.com/office/drawing/2014/main" id="{00000000-0008-0000-0F00-0000C7020000}"/>
            </a:ext>
          </a:extLst>
        </xdr:cNvPr>
        <xdr:cNvSpPr txBox="1"/>
      </xdr:nvSpPr>
      <xdr:spPr>
        <a:xfrm>
          <a:off x="19310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2" name="n_4aveValue【保健センター・保健所】&#10;一人当たり面積">
          <a:extLst>
            <a:ext uri="{FF2B5EF4-FFF2-40B4-BE49-F238E27FC236}">
              <a16:creationId xmlns:a16="http://schemas.microsoft.com/office/drawing/2014/main" id="{00000000-0008-0000-0F00-0000C8020000}"/>
            </a:ext>
          </a:extLst>
        </xdr:cNvPr>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89933</xdr:rowOff>
    </xdr:from>
    <xdr:ext cx="469744" cy="259045"/>
    <xdr:sp macro="" textlink="">
      <xdr:nvSpPr>
        <xdr:cNvPr id="713" name="n_1mainValue【保健センター・保健所】&#10;一人当たり面積">
          <a:extLst>
            <a:ext uri="{FF2B5EF4-FFF2-40B4-BE49-F238E27FC236}">
              <a16:creationId xmlns:a16="http://schemas.microsoft.com/office/drawing/2014/main" id="{00000000-0008-0000-0F00-0000C9020000}"/>
            </a:ext>
          </a:extLst>
        </xdr:cNvPr>
        <xdr:cNvSpPr txBox="1"/>
      </xdr:nvSpPr>
      <xdr:spPr>
        <a:xfrm>
          <a:off x="210757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89933</xdr:rowOff>
    </xdr:from>
    <xdr:ext cx="469744" cy="259045"/>
    <xdr:sp macro="" textlink="">
      <xdr:nvSpPr>
        <xdr:cNvPr id="714" name="n_2mainValue【保健センター・保健所】&#10;一人当たり面積">
          <a:extLst>
            <a:ext uri="{FF2B5EF4-FFF2-40B4-BE49-F238E27FC236}">
              <a16:creationId xmlns:a16="http://schemas.microsoft.com/office/drawing/2014/main" id="{00000000-0008-0000-0F00-0000CA020000}"/>
            </a:ext>
          </a:extLst>
        </xdr:cNvPr>
        <xdr:cNvSpPr txBox="1"/>
      </xdr:nvSpPr>
      <xdr:spPr>
        <a:xfrm>
          <a:off x="20199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89933</xdr:rowOff>
    </xdr:from>
    <xdr:ext cx="469744" cy="259045"/>
    <xdr:sp macro="" textlink="">
      <xdr:nvSpPr>
        <xdr:cNvPr id="715" name="n_3mainValue【保健センター・保健所】&#10;一人当たり面積">
          <a:extLst>
            <a:ext uri="{FF2B5EF4-FFF2-40B4-BE49-F238E27FC236}">
              <a16:creationId xmlns:a16="http://schemas.microsoft.com/office/drawing/2014/main" id="{00000000-0008-0000-0F00-0000CB020000}"/>
            </a:ext>
          </a:extLst>
        </xdr:cNvPr>
        <xdr:cNvSpPr txBox="1"/>
      </xdr:nvSpPr>
      <xdr:spPr>
        <a:xfrm>
          <a:off x="19310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89933</xdr:rowOff>
    </xdr:from>
    <xdr:ext cx="469744" cy="259045"/>
    <xdr:sp macro="" textlink="">
      <xdr:nvSpPr>
        <xdr:cNvPr id="716" name="n_4mainValue【保健センター・保健所】&#10;一人当たり面積">
          <a:extLst>
            <a:ext uri="{FF2B5EF4-FFF2-40B4-BE49-F238E27FC236}">
              <a16:creationId xmlns:a16="http://schemas.microsoft.com/office/drawing/2014/main" id="{00000000-0008-0000-0F00-0000CC020000}"/>
            </a:ext>
          </a:extLst>
        </xdr:cNvPr>
        <xdr:cNvSpPr txBox="1"/>
      </xdr:nvSpPr>
      <xdr:spPr>
        <a:xfrm>
          <a:off x="18421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00000000-0008-0000-0F00-0000CD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00000000-0008-0000-0F00-0000CE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00000000-0008-0000-0F00-0000CF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00000000-0008-0000-0F00-0000D0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00000000-0008-0000-0F00-0000D1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00000000-0008-0000-0F00-0000D2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00000000-0008-0000-0F00-0000D3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00000000-0008-0000-0F00-0000D4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00000000-0008-0000-0F00-0000D5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00000000-0008-0000-0F00-0000D6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00000000-0008-0000-0F00-0000D7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00000000-0008-0000-0F00-0000D8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00000000-0008-0000-0F00-0000D9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00000000-0008-0000-0F00-0000DA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00000000-0008-0000-0F00-0000DB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00000000-0008-0000-0F00-0000DC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00000000-0008-0000-0F00-0000DE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00000000-0008-0000-0F00-0000E0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00000000-0008-0000-0F00-0000E1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00000000-0008-0000-0F00-0000E2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00000000-0008-0000-0F00-0000E3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00000000-0008-0000-0F00-0000E4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00000000-0008-0000-0F00-0000E5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flipV="1">
          <a:off x="16318864" y="13501007"/>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00000000-0008-0000-0F00-0000E7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00000000-0008-0000-0F00-0000E9020000}"/>
            </a:ext>
          </a:extLst>
        </xdr:cNvPr>
        <xdr:cNvSpPr txBox="1"/>
      </xdr:nvSpPr>
      <xdr:spPr>
        <a:xfrm>
          <a:off x="1635760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00000000-0008-0000-0F00-0000EA020000}"/>
            </a:ext>
          </a:extLst>
        </xdr:cNvPr>
        <xdr:cNvCxnSpPr/>
      </xdr:nvCxnSpPr>
      <xdr:spPr>
        <a:xfrm>
          <a:off x="16230600" y="1350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66964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00000000-0008-0000-0F00-0000EB020000}"/>
            </a:ext>
          </a:extLst>
        </xdr:cNvPr>
        <xdr:cNvSpPr txBox="1"/>
      </xdr:nvSpPr>
      <xdr:spPr>
        <a:xfrm>
          <a:off x="16357600" y="142973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00000000-0008-0000-0F00-0000EC020000}"/>
            </a:ext>
          </a:extLst>
        </xdr:cNvPr>
        <xdr:cNvSpPr/>
      </xdr:nvSpPr>
      <xdr:spPr>
        <a:xfrm>
          <a:off x="16268700" y="1431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00000000-0008-0000-0F00-0000ED020000}"/>
            </a:ext>
          </a:extLst>
        </xdr:cNvPr>
        <xdr:cNvSpPr/>
      </xdr:nvSpPr>
      <xdr:spPr>
        <a:xfrm>
          <a:off x="15430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00000000-0008-0000-0F00-0000EE020000}"/>
            </a:ext>
          </a:extLst>
        </xdr:cNvPr>
        <xdr:cNvSpPr/>
      </xdr:nvSpPr>
      <xdr:spPr>
        <a:xfrm>
          <a:off x="14541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751" name="フローチャート: 判断 750">
          <a:extLst>
            <a:ext uri="{FF2B5EF4-FFF2-40B4-BE49-F238E27FC236}">
              <a16:creationId xmlns:a16="http://schemas.microsoft.com/office/drawing/2014/main" id="{00000000-0008-0000-0F00-0000EF020000}"/>
            </a:ext>
          </a:extLst>
        </xdr:cNvPr>
        <xdr:cNvSpPr/>
      </xdr:nvSpPr>
      <xdr:spPr>
        <a:xfrm>
          <a:off x="13652500" y="1432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752" name="フローチャート: 判断 751">
          <a:extLst>
            <a:ext uri="{FF2B5EF4-FFF2-40B4-BE49-F238E27FC236}">
              <a16:creationId xmlns:a16="http://schemas.microsoft.com/office/drawing/2014/main" id="{00000000-0008-0000-0F00-0000F0020000}"/>
            </a:ext>
          </a:extLst>
        </xdr:cNvPr>
        <xdr:cNvSpPr/>
      </xdr:nvSpPr>
      <xdr:spPr>
        <a:xfrm>
          <a:off x="12763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F00-0000F1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00000000-0008-0000-0F00-0000F3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00000000-0008-0000-0F00-0000F5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64044</xdr:rowOff>
    </xdr:from>
    <xdr:to>
      <xdr:col>85</xdr:col>
      <xdr:colOff>177800</xdr:colOff>
      <xdr:row>83</xdr:row>
      <xdr:rowOff>165644</xdr:rowOff>
    </xdr:to>
    <xdr:sp macro="" textlink="">
      <xdr:nvSpPr>
        <xdr:cNvPr id="758" name="楕円 757">
          <a:extLst>
            <a:ext uri="{FF2B5EF4-FFF2-40B4-BE49-F238E27FC236}">
              <a16:creationId xmlns:a16="http://schemas.microsoft.com/office/drawing/2014/main" id="{00000000-0008-0000-0F00-0000F6020000}"/>
            </a:ext>
          </a:extLst>
        </xdr:cNvPr>
        <xdr:cNvSpPr/>
      </xdr:nvSpPr>
      <xdr:spPr>
        <a:xfrm>
          <a:off x="16268700" y="1429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86921</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00000000-0008-0000-0F00-0000F7020000}"/>
            </a:ext>
          </a:extLst>
        </xdr:cNvPr>
        <xdr:cNvSpPr txBox="1"/>
      </xdr:nvSpPr>
      <xdr:spPr>
        <a:xfrm>
          <a:off x="16357600" y="14145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28121</xdr:rowOff>
    </xdr:from>
    <xdr:to>
      <xdr:col>81</xdr:col>
      <xdr:colOff>101600</xdr:colOff>
      <xdr:row>83</xdr:row>
      <xdr:rowOff>129721</xdr:rowOff>
    </xdr:to>
    <xdr:sp macro="" textlink="">
      <xdr:nvSpPr>
        <xdr:cNvPr id="760" name="楕円 759">
          <a:extLst>
            <a:ext uri="{FF2B5EF4-FFF2-40B4-BE49-F238E27FC236}">
              <a16:creationId xmlns:a16="http://schemas.microsoft.com/office/drawing/2014/main" id="{00000000-0008-0000-0F00-0000F8020000}"/>
            </a:ext>
          </a:extLst>
        </xdr:cNvPr>
        <xdr:cNvSpPr/>
      </xdr:nvSpPr>
      <xdr:spPr>
        <a:xfrm>
          <a:off x="15430500" y="1425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78921</xdr:rowOff>
    </xdr:from>
    <xdr:to>
      <xdr:col>85</xdr:col>
      <xdr:colOff>127000</xdr:colOff>
      <xdr:row>83</xdr:row>
      <xdr:rowOff>114844</xdr:rowOff>
    </xdr:to>
    <xdr:cxnSp macro="">
      <xdr:nvCxnSpPr>
        <xdr:cNvPr id="761" name="直線コネクタ 760">
          <a:extLst>
            <a:ext uri="{FF2B5EF4-FFF2-40B4-BE49-F238E27FC236}">
              <a16:creationId xmlns:a16="http://schemas.microsoft.com/office/drawing/2014/main" id="{00000000-0008-0000-0F00-0000F9020000}"/>
            </a:ext>
          </a:extLst>
        </xdr:cNvPr>
        <xdr:cNvCxnSpPr/>
      </xdr:nvCxnSpPr>
      <xdr:spPr>
        <a:xfrm>
          <a:off x="15481300" y="14309271"/>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160382</xdr:rowOff>
    </xdr:from>
    <xdr:to>
      <xdr:col>76</xdr:col>
      <xdr:colOff>165100</xdr:colOff>
      <xdr:row>83</xdr:row>
      <xdr:rowOff>90532</xdr:rowOff>
    </xdr:to>
    <xdr:sp macro="" textlink="">
      <xdr:nvSpPr>
        <xdr:cNvPr id="762" name="楕円 761">
          <a:extLst>
            <a:ext uri="{FF2B5EF4-FFF2-40B4-BE49-F238E27FC236}">
              <a16:creationId xmlns:a16="http://schemas.microsoft.com/office/drawing/2014/main" id="{00000000-0008-0000-0F00-0000FA020000}"/>
            </a:ext>
          </a:extLst>
        </xdr:cNvPr>
        <xdr:cNvSpPr/>
      </xdr:nvSpPr>
      <xdr:spPr>
        <a:xfrm>
          <a:off x="14541500" y="142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39732</xdr:rowOff>
    </xdr:from>
    <xdr:to>
      <xdr:col>81</xdr:col>
      <xdr:colOff>50800</xdr:colOff>
      <xdr:row>83</xdr:row>
      <xdr:rowOff>78921</xdr:rowOff>
    </xdr:to>
    <xdr:cxnSp macro="">
      <xdr:nvCxnSpPr>
        <xdr:cNvPr id="763" name="直線コネクタ 762">
          <a:extLst>
            <a:ext uri="{FF2B5EF4-FFF2-40B4-BE49-F238E27FC236}">
              <a16:creationId xmlns:a16="http://schemas.microsoft.com/office/drawing/2014/main" id="{00000000-0008-0000-0F00-0000FB020000}"/>
            </a:ext>
          </a:extLst>
        </xdr:cNvPr>
        <xdr:cNvCxnSpPr/>
      </xdr:nvCxnSpPr>
      <xdr:spPr>
        <a:xfrm>
          <a:off x="14592300" y="14270082"/>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117929</xdr:rowOff>
    </xdr:from>
    <xdr:to>
      <xdr:col>72</xdr:col>
      <xdr:colOff>38100</xdr:colOff>
      <xdr:row>83</xdr:row>
      <xdr:rowOff>48079</xdr:rowOff>
    </xdr:to>
    <xdr:sp macro="" textlink="">
      <xdr:nvSpPr>
        <xdr:cNvPr id="764" name="楕円 763">
          <a:extLst>
            <a:ext uri="{FF2B5EF4-FFF2-40B4-BE49-F238E27FC236}">
              <a16:creationId xmlns:a16="http://schemas.microsoft.com/office/drawing/2014/main" id="{00000000-0008-0000-0F00-0000FC020000}"/>
            </a:ext>
          </a:extLst>
        </xdr:cNvPr>
        <xdr:cNvSpPr/>
      </xdr:nvSpPr>
      <xdr:spPr>
        <a:xfrm>
          <a:off x="13652500" y="1417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168729</xdr:rowOff>
    </xdr:from>
    <xdr:to>
      <xdr:col>76</xdr:col>
      <xdr:colOff>114300</xdr:colOff>
      <xdr:row>83</xdr:row>
      <xdr:rowOff>39732</xdr:rowOff>
    </xdr:to>
    <xdr:cxnSp macro="">
      <xdr:nvCxnSpPr>
        <xdr:cNvPr id="765" name="直線コネクタ 764">
          <a:extLst>
            <a:ext uri="{FF2B5EF4-FFF2-40B4-BE49-F238E27FC236}">
              <a16:creationId xmlns:a16="http://schemas.microsoft.com/office/drawing/2014/main" id="{00000000-0008-0000-0F00-0000FD020000}"/>
            </a:ext>
          </a:extLst>
        </xdr:cNvPr>
        <xdr:cNvCxnSpPr/>
      </xdr:nvCxnSpPr>
      <xdr:spPr>
        <a:xfrm>
          <a:off x="13703300" y="14227629"/>
          <a:ext cx="8890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77107</xdr:rowOff>
    </xdr:from>
    <xdr:to>
      <xdr:col>67</xdr:col>
      <xdr:colOff>101600</xdr:colOff>
      <xdr:row>83</xdr:row>
      <xdr:rowOff>7257</xdr:rowOff>
    </xdr:to>
    <xdr:sp macro="" textlink="">
      <xdr:nvSpPr>
        <xdr:cNvPr id="766" name="楕円 765">
          <a:extLst>
            <a:ext uri="{FF2B5EF4-FFF2-40B4-BE49-F238E27FC236}">
              <a16:creationId xmlns:a16="http://schemas.microsoft.com/office/drawing/2014/main" id="{00000000-0008-0000-0F00-0000FE020000}"/>
            </a:ext>
          </a:extLst>
        </xdr:cNvPr>
        <xdr:cNvSpPr/>
      </xdr:nvSpPr>
      <xdr:spPr>
        <a:xfrm>
          <a:off x="12763500" y="1413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127907</xdr:rowOff>
    </xdr:from>
    <xdr:to>
      <xdr:col>71</xdr:col>
      <xdr:colOff>177800</xdr:colOff>
      <xdr:row>82</xdr:row>
      <xdr:rowOff>168729</xdr:rowOff>
    </xdr:to>
    <xdr:cxnSp macro="">
      <xdr:nvCxnSpPr>
        <xdr:cNvPr id="767" name="直線コネクタ 766">
          <a:extLst>
            <a:ext uri="{FF2B5EF4-FFF2-40B4-BE49-F238E27FC236}">
              <a16:creationId xmlns:a16="http://schemas.microsoft.com/office/drawing/2014/main" id="{00000000-0008-0000-0F00-0000FF020000}"/>
            </a:ext>
          </a:extLst>
        </xdr:cNvPr>
        <xdr:cNvCxnSpPr/>
      </xdr:nvCxnSpPr>
      <xdr:spPr>
        <a:xfrm>
          <a:off x="12814300" y="1418680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768" name="n_1aveValue【消防施設】&#10;有形固定資産減価償却率">
          <a:extLst>
            <a:ext uri="{FF2B5EF4-FFF2-40B4-BE49-F238E27FC236}">
              <a16:creationId xmlns:a16="http://schemas.microsoft.com/office/drawing/2014/main" id="{00000000-0008-0000-0F00-000000030000}"/>
            </a:ext>
          </a:extLst>
        </xdr:cNvPr>
        <xdr:cNvSpPr txBox="1"/>
      </xdr:nvSpPr>
      <xdr:spPr>
        <a:xfrm>
          <a:off x="15266044" y="14395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146975</xdr:rowOff>
    </xdr:from>
    <xdr:ext cx="405111" cy="259045"/>
    <xdr:sp macro="" textlink="">
      <xdr:nvSpPr>
        <xdr:cNvPr id="769" name="n_2aveValue【消防施設】&#10;有形固定資産減価償却率">
          <a:extLst>
            <a:ext uri="{FF2B5EF4-FFF2-40B4-BE49-F238E27FC236}">
              <a16:creationId xmlns:a16="http://schemas.microsoft.com/office/drawing/2014/main" id="{00000000-0008-0000-0F00-000001030000}"/>
            </a:ext>
          </a:extLst>
        </xdr:cNvPr>
        <xdr:cNvSpPr txBox="1"/>
      </xdr:nvSpPr>
      <xdr:spPr>
        <a:xfrm>
          <a:off x="14389744" y="1437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14713</xdr:rowOff>
    </xdr:from>
    <xdr:ext cx="405111" cy="259045"/>
    <xdr:sp macro="" textlink="">
      <xdr:nvSpPr>
        <xdr:cNvPr id="770" name="n_3aveValue【消防施設】&#10;有形固定資産減価償却率">
          <a:extLst>
            <a:ext uri="{FF2B5EF4-FFF2-40B4-BE49-F238E27FC236}">
              <a16:creationId xmlns:a16="http://schemas.microsoft.com/office/drawing/2014/main" id="{00000000-0008-0000-0F00-000002030000}"/>
            </a:ext>
          </a:extLst>
        </xdr:cNvPr>
        <xdr:cNvSpPr txBox="1"/>
      </xdr:nvSpPr>
      <xdr:spPr>
        <a:xfrm>
          <a:off x="13500744" y="1441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4915</xdr:rowOff>
    </xdr:from>
    <xdr:ext cx="405111" cy="259045"/>
    <xdr:sp macro="" textlink="">
      <xdr:nvSpPr>
        <xdr:cNvPr id="771" name="n_4aveValue【消防施設】&#10;有形固定資産減価償却率">
          <a:extLst>
            <a:ext uri="{FF2B5EF4-FFF2-40B4-BE49-F238E27FC236}">
              <a16:creationId xmlns:a16="http://schemas.microsoft.com/office/drawing/2014/main" id="{00000000-0008-0000-0F00-000003030000}"/>
            </a:ext>
          </a:extLst>
        </xdr:cNvPr>
        <xdr:cNvSpPr txBox="1"/>
      </xdr:nvSpPr>
      <xdr:spPr>
        <a:xfrm>
          <a:off x="12611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146248</xdr:rowOff>
    </xdr:from>
    <xdr:ext cx="405111" cy="259045"/>
    <xdr:sp macro="" textlink="">
      <xdr:nvSpPr>
        <xdr:cNvPr id="772" name="n_1mainValue【消防施設】&#10;有形固定資産減価償却率">
          <a:extLst>
            <a:ext uri="{FF2B5EF4-FFF2-40B4-BE49-F238E27FC236}">
              <a16:creationId xmlns:a16="http://schemas.microsoft.com/office/drawing/2014/main" id="{00000000-0008-0000-0F00-000004030000}"/>
            </a:ext>
          </a:extLst>
        </xdr:cNvPr>
        <xdr:cNvSpPr txBox="1"/>
      </xdr:nvSpPr>
      <xdr:spPr>
        <a:xfrm>
          <a:off x="15266044" y="1403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107059</xdr:rowOff>
    </xdr:from>
    <xdr:ext cx="405111" cy="259045"/>
    <xdr:sp macro="" textlink="">
      <xdr:nvSpPr>
        <xdr:cNvPr id="773" name="n_2mainValue【消防施設】&#10;有形固定資産減価償却率">
          <a:extLst>
            <a:ext uri="{FF2B5EF4-FFF2-40B4-BE49-F238E27FC236}">
              <a16:creationId xmlns:a16="http://schemas.microsoft.com/office/drawing/2014/main" id="{00000000-0008-0000-0F00-000005030000}"/>
            </a:ext>
          </a:extLst>
        </xdr:cNvPr>
        <xdr:cNvSpPr txBox="1"/>
      </xdr:nvSpPr>
      <xdr:spPr>
        <a:xfrm>
          <a:off x="14389744" y="1399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64606</xdr:rowOff>
    </xdr:from>
    <xdr:ext cx="405111" cy="259045"/>
    <xdr:sp macro="" textlink="">
      <xdr:nvSpPr>
        <xdr:cNvPr id="774" name="n_3mainValue【消防施設】&#10;有形固定資産減価償却率">
          <a:extLst>
            <a:ext uri="{FF2B5EF4-FFF2-40B4-BE49-F238E27FC236}">
              <a16:creationId xmlns:a16="http://schemas.microsoft.com/office/drawing/2014/main" id="{00000000-0008-0000-0F00-000006030000}"/>
            </a:ext>
          </a:extLst>
        </xdr:cNvPr>
        <xdr:cNvSpPr txBox="1"/>
      </xdr:nvSpPr>
      <xdr:spPr>
        <a:xfrm>
          <a:off x="13500744" y="1395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23784</xdr:rowOff>
    </xdr:from>
    <xdr:ext cx="405111" cy="259045"/>
    <xdr:sp macro="" textlink="">
      <xdr:nvSpPr>
        <xdr:cNvPr id="775" name="n_4mainValue【消防施設】&#10;有形固定資産減価償却率">
          <a:extLst>
            <a:ext uri="{FF2B5EF4-FFF2-40B4-BE49-F238E27FC236}">
              <a16:creationId xmlns:a16="http://schemas.microsoft.com/office/drawing/2014/main" id="{00000000-0008-0000-0F00-000007030000}"/>
            </a:ext>
          </a:extLst>
        </xdr:cNvPr>
        <xdr:cNvSpPr txBox="1"/>
      </xdr:nvSpPr>
      <xdr:spPr>
        <a:xfrm>
          <a:off x="12611744" y="1391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00000000-0008-0000-0F00-000008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00000000-0008-0000-0F00-000009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00000000-0008-0000-0F00-00000A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00000000-0008-0000-0F00-00000B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00000000-0008-0000-0F00-00000C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00000000-0008-0000-0F00-00000D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00000000-0008-0000-0F00-00000E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00000000-0008-0000-0F00-00000F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00000000-0008-0000-0F00-000010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00000000-0008-0000-0F00-000011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00000000-0008-0000-0F00-000012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00000000-0008-0000-0F00-000013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00000000-0008-0000-0F00-000014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00000000-0008-0000-0F00-000015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00000000-0008-0000-0F00-000016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00000000-0008-0000-0F00-000017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00000000-0008-0000-0F00-000018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00000000-0008-0000-0F00-000019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00000000-0008-0000-0F00-00001A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00000000-0008-0000-0F00-00001B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00000000-0008-0000-0F00-00001C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00000000-0008-0000-0F00-00001D030000}"/>
            </a:ext>
          </a:extLst>
        </xdr:cNvPr>
        <xdr:cNvCxnSpPr/>
      </xdr:nvCxnSpPr>
      <xdr:spPr>
        <a:xfrm flipV="1">
          <a:off x="22160864" y="13475208"/>
          <a:ext cx="0" cy="1293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00000000-0008-0000-0F00-00001E03000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00000000-0008-0000-0F00-00001F030000}"/>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00000000-0008-0000-0F00-000020030000}"/>
            </a:ext>
          </a:extLst>
        </xdr:cNvPr>
        <xdr:cNvSpPr txBox="1"/>
      </xdr:nvSpPr>
      <xdr:spPr>
        <a:xfrm>
          <a:off x="22199600" y="1325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00000000-0008-0000-0F00-000021030000}"/>
            </a:ext>
          </a:extLst>
        </xdr:cNvPr>
        <xdr:cNvCxnSpPr/>
      </xdr:nvCxnSpPr>
      <xdr:spPr>
        <a:xfrm>
          <a:off x="22072600" y="1347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802" name="【消防施設】&#10;一人当たり面積平均値テキスト">
          <a:extLst>
            <a:ext uri="{FF2B5EF4-FFF2-40B4-BE49-F238E27FC236}">
              <a16:creationId xmlns:a16="http://schemas.microsoft.com/office/drawing/2014/main" id="{00000000-0008-0000-0F00-000022030000}"/>
            </a:ext>
          </a:extLst>
        </xdr:cNvPr>
        <xdr:cNvSpPr txBox="1"/>
      </xdr:nvSpPr>
      <xdr:spPr>
        <a:xfrm>
          <a:off x="22199600" y="142816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00000000-0008-0000-0F00-000023030000}"/>
            </a:ext>
          </a:extLst>
        </xdr:cNvPr>
        <xdr:cNvSpPr/>
      </xdr:nvSpPr>
      <xdr:spPr>
        <a:xfrm>
          <a:off x="22110700" y="1443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00000000-0008-0000-0F00-000024030000}"/>
            </a:ext>
          </a:extLst>
        </xdr:cNvPr>
        <xdr:cNvSpPr/>
      </xdr:nvSpPr>
      <xdr:spPr>
        <a:xfrm>
          <a:off x="21272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00000000-0008-0000-0F00-000025030000}"/>
            </a:ext>
          </a:extLst>
        </xdr:cNvPr>
        <xdr:cNvSpPr/>
      </xdr:nvSpPr>
      <xdr:spPr>
        <a:xfrm>
          <a:off x="203835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6" name="フローチャート: 判断 805">
          <a:extLst>
            <a:ext uri="{FF2B5EF4-FFF2-40B4-BE49-F238E27FC236}">
              <a16:creationId xmlns:a16="http://schemas.microsoft.com/office/drawing/2014/main" id="{00000000-0008-0000-0F00-000026030000}"/>
            </a:ext>
          </a:extLst>
        </xdr:cNvPr>
        <xdr:cNvSpPr/>
      </xdr:nvSpPr>
      <xdr:spPr>
        <a:xfrm>
          <a:off x="19494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07" name="フローチャート: 判断 806">
          <a:extLst>
            <a:ext uri="{FF2B5EF4-FFF2-40B4-BE49-F238E27FC236}">
              <a16:creationId xmlns:a16="http://schemas.microsoft.com/office/drawing/2014/main" id="{00000000-0008-0000-0F00-000027030000}"/>
            </a:ext>
          </a:extLst>
        </xdr:cNvPr>
        <xdr:cNvSpPr/>
      </xdr:nvSpPr>
      <xdr:spPr>
        <a:xfrm>
          <a:off x="18605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00000000-0008-0000-0F00-000028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00000000-0008-0000-0F00-00002B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00000000-0008-0000-0F00-00002C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131318</xdr:rowOff>
    </xdr:from>
    <xdr:to>
      <xdr:col>116</xdr:col>
      <xdr:colOff>114300</xdr:colOff>
      <xdr:row>86</xdr:row>
      <xdr:rowOff>61468</xdr:rowOff>
    </xdr:to>
    <xdr:sp macro="" textlink="">
      <xdr:nvSpPr>
        <xdr:cNvPr id="813" name="楕円 812">
          <a:extLst>
            <a:ext uri="{FF2B5EF4-FFF2-40B4-BE49-F238E27FC236}">
              <a16:creationId xmlns:a16="http://schemas.microsoft.com/office/drawing/2014/main" id="{00000000-0008-0000-0F00-00002D030000}"/>
            </a:ext>
          </a:extLst>
        </xdr:cNvPr>
        <xdr:cNvSpPr/>
      </xdr:nvSpPr>
      <xdr:spPr>
        <a:xfrm>
          <a:off x="221107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46245</xdr:rowOff>
    </xdr:from>
    <xdr:ext cx="469744" cy="259045"/>
    <xdr:sp macro="" textlink="">
      <xdr:nvSpPr>
        <xdr:cNvPr id="814" name="【消防施設】&#10;一人当たり面積該当値テキスト">
          <a:extLst>
            <a:ext uri="{FF2B5EF4-FFF2-40B4-BE49-F238E27FC236}">
              <a16:creationId xmlns:a16="http://schemas.microsoft.com/office/drawing/2014/main" id="{00000000-0008-0000-0F00-00002E030000}"/>
            </a:ext>
          </a:extLst>
        </xdr:cNvPr>
        <xdr:cNvSpPr txBox="1"/>
      </xdr:nvSpPr>
      <xdr:spPr>
        <a:xfrm>
          <a:off x="22199600" y="1461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131318</xdr:rowOff>
    </xdr:from>
    <xdr:to>
      <xdr:col>112</xdr:col>
      <xdr:colOff>38100</xdr:colOff>
      <xdr:row>86</xdr:row>
      <xdr:rowOff>61468</xdr:rowOff>
    </xdr:to>
    <xdr:sp macro="" textlink="">
      <xdr:nvSpPr>
        <xdr:cNvPr id="815" name="楕円 814">
          <a:extLst>
            <a:ext uri="{FF2B5EF4-FFF2-40B4-BE49-F238E27FC236}">
              <a16:creationId xmlns:a16="http://schemas.microsoft.com/office/drawing/2014/main" id="{00000000-0008-0000-0F00-00002F030000}"/>
            </a:ext>
          </a:extLst>
        </xdr:cNvPr>
        <xdr:cNvSpPr/>
      </xdr:nvSpPr>
      <xdr:spPr>
        <a:xfrm>
          <a:off x="21272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10668</xdr:rowOff>
    </xdr:from>
    <xdr:to>
      <xdr:col>116</xdr:col>
      <xdr:colOff>63500</xdr:colOff>
      <xdr:row>86</xdr:row>
      <xdr:rowOff>10668</xdr:rowOff>
    </xdr:to>
    <xdr:cxnSp macro="">
      <xdr:nvCxnSpPr>
        <xdr:cNvPr id="816" name="直線コネクタ 815">
          <a:extLst>
            <a:ext uri="{FF2B5EF4-FFF2-40B4-BE49-F238E27FC236}">
              <a16:creationId xmlns:a16="http://schemas.microsoft.com/office/drawing/2014/main" id="{00000000-0008-0000-0F00-000030030000}"/>
            </a:ext>
          </a:extLst>
        </xdr:cNvPr>
        <xdr:cNvCxnSpPr/>
      </xdr:nvCxnSpPr>
      <xdr:spPr>
        <a:xfrm>
          <a:off x="21323300" y="147553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131318</xdr:rowOff>
    </xdr:from>
    <xdr:to>
      <xdr:col>107</xdr:col>
      <xdr:colOff>101600</xdr:colOff>
      <xdr:row>86</xdr:row>
      <xdr:rowOff>61468</xdr:rowOff>
    </xdr:to>
    <xdr:sp macro="" textlink="">
      <xdr:nvSpPr>
        <xdr:cNvPr id="817" name="楕円 816">
          <a:extLst>
            <a:ext uri="{FF2B5EF4-FFF2-40B4-BE49-F238E27FC236}">
              <a16:creationId xmlns:a16="http://schemas.microsoft.com/office/drawing/2014/main" id="{00000000-0008-0000-0F00-000031030000}"/>
            </a:ext>
          </a:extLst>
        </xdr:cNvPr>
        <xdr:cNvSpPr/>
      </xdr:nvSpPr>
      <xdr:spPr>
        <a:xfrm>
          <a:off x="20383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10668</xdr:rowOff>
    </xdr:from>
    <xdr:to>
      <xdr:col>111</xdr:col>
      <xdr:colOff>177800</xdr:colOff>
      <xdr:row>86</xdr:row>
      <xdr:rowOff>10668</xdr:rowOff>
    </xdr:to>
    <xdr:cxnSp macro="">
      <xdr:nvCxnSpPr>
        <xdr:cNvPr id="818" name="直線コネクタ 817">
          <a:extLst>
            <a:ext uri="{FF2B5EF4-FFF2-40B4-BE49-F238E27FC236}">
              <a16:creationId xmlns:a16="http://schemas.microsoft.com/office/drawing/2014/main" id="{00000000-0008-0000-0F00-000032030000}"/>
            </a:ext>
          </a:extLst>
        </xdr:cNvPr>
        <xdr:cNvCxnSpPr/>
      </xdr:nvCxnSpPr>
      <xdr:spPr>
        <a:xfrm>
          <a:off x="20434300" y="147553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131318</xdr:rowOff>
    </xdr:from>
    <xdr:to>
      <xdr:col>102</xdr:col>
      <xdr:colOff>165100</xdr:colOff>
      <xdr:row>86</xdr:row>
      <xdr:rowOff>61468</xdr:rowOff>
    </xdr:to>
    <xdr:sp macro="" textlink="">
      <xdr:nvSpPr>
        <xdr:cNvPr id="819" name="楕円 818">
          <a:extLst>
            <a:ext uri="{FF2B5EF4-FFF2-40B4-BE49-F238E27FC236}">
              <a16:creationId xmlns:a16="http://schemas.microsoft.com/office/drawing/2014/main" id="{00000000-0008-0000-0F00-000033030000}"/>
            </a:ext>
          </a:extLst>
        </xdr:cNvPr>
        <xdr:cNvSpPr/>
      </xdr:nvSpPr>
      <xdr:spPr>
        <a:xfrm>
          <a:off x="19494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10668</xdr:rowOff>
    </xdr:from>
    <xdr:to>
      <xdr:col>107</xdr:col>
      <xdr:colOff>50800</xdr:colOff>
      <xdr:row>86</xdr:row>
      <xdr:rowOff>10668</xdr:rowOff>
    </xdr:to>
    <xdr:cxnSp macro="">
      <xdr:nvCxnSpPr>
        <xdr:cNvPr id="820" name="直線コネクタ 819">
          <a:extLst>
            <a:ext uri="{FF2B5EF4-FFF2-40B4-BE49-F238E27FC236}">
              <a16:creationId xmlns:a16="http://schemas.microsoft.com/office/drawing/2014/main" id="{00000000-0008-0000-0F00-000034030000}"/>
            </a:ext>
          </a:extLst>
        </xdr:cNvPr>
        <xdr:cNvCxnSpPr/>
      </xdr:nvCxnSpPr>
      <xdr:spPr>
        <a:xfrm>
          <a:off x="19545300" y="147553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131318</xdr:rowOff>
    </xdr:from>
    <xdr:to>
      <xdr:col>98</xdr:col>
      <xdr:colOff>38100</xdr:colOff>
      <xdr:row>86</xdr:row>
      <xdr:rowOff>61468</xdr:rowOff>
    </xdr:to>
    <xdr:sp macro="" textlink="">
      <xdr:nvSpPr>
        <xdr:cNvPr id="821" name="楕円 820">
          <a:extLst>
            <a:ext uri="{FF2B5EF4-FFF2-40B4-BE49-F238E27FC236}">
              <a16:creationId xmlns:a16="http://schemas.microsoft.com/office/drawing/2014/main" id="{00000000-0008-0000-0F00-000035030000}"/>
            </a:ext>
          </a:extLst>
        </xdr:cNvPr>
        <xdr:cNvSpPr/>
      </xdr:nvSpPr>
      <xdr:spPr>
        <a:xfrm>
          <a:off x="18605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10668</xdr:rowOff>
    </xdr:from>
    <xdr:to>
      <xdr:col>102</xdr:col>
      <xdr:colOff>114300</xdr:colOff>
      <xdr:row>86</xdr:row>
      <xdr:rowOff>10668</xdr:rowOff>
    </xdr:to>
    <xdr:cxnSp macro="">
      <xdr:nvCxnSpPr>
        <xdr:cNvPr id="822" name="直線コネクタ 821">
          <a:extLst>
            <a:ext uri="{FF2B5EF4-FFF2-40B4-BE49-F238E27FC236}">
              <a16:creationId xmlns:a16="http://schemas.microsoft.com/office/drawing/2014/main" id="{00000000-0008-0000-0F00-000036030000}"/>
            </a:ext>
          </a:extLst>
        </xdr:cNvPr>
        <xdr:cNvCxnSpPr/>
      </xdr:nvCxnSpPr>
      <xdr:spPr>
        <a:xfrm>
          <a:off x="18656300" y="147553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3" name="n_1aveValue【消防施設】&#10;一人当たり面積">
          <a:extLst>
            <a:ext uri="{FF2B5EF4-FFF2-40B4-BE49-F238E27FC236}">
              <a16:creationId xmlns:a16="http://schemas.microsoft.com/office/drawing/2014/main" id="{00000000-0008-0000-0F00-000037030000}"/>
            </a:ext>
          </a:extLst>
        </xdr:cNvPr>
        <xdr:cNvSpPr txBox="1"/>
      </xdr:nvSpPr>
      <xdr:spPr>
        <a:xfrm>
          <a:off x="210757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824" name="n_2aveValue【消防施設】&#10;一人当たり面積">
          <a:extLst>
            <a:ext uri="{FF2B5EF4-FFF2-40B4-BE49-F238E27FC236}">
              <a16:creationId xmlns:a16="http://schemas.microsoft.com/office/drawing/2014/main" id="{00000000-0008-0000-0F00-000038030000}"/>
            </a:ext>
          </a:extLst>
        </xdr:cNvPr>
        <xdr:cNvSpPr txBox="1"/>
      </xdr:nvSpPr>
      <xdr:spPr>
        <a:xfrm>
          <a:off x="20199427" y="1421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5" name="n_3aveValue【消防施設】&#10;一人当たり面積">
          <a:extLst>
            <a:ext uri="{FF2B5EF4-FFF2-40B4-BE49-F238E27FC236}">
              <a16:creationId xmlns:a16="http://schemas.microsoft.com/office/drawing/2014/main" id="{00000000-0008-0000-0F00-000039030000}"/>
            </a:ext>
          </a:extLst>
        </xdr:cNvPr>
        <xdr:cNvSpPr txBox="1"/>
      </xdr:nvSpPr>
      <xdr:spPr>
        <a:xfrm>
          <a:off x="19310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826" name="n_4aveValue【消防施設】&#10;一人当たり面積">
          <a:extLst>
            <a:ext uri="{FF2B5EF4-FFF2-40B4-BE49-F238E27FC236}">
              <a16:creationId xmlns:a16="http://schemas.microsoft.com/office/drawing/2014/main" id="{00000000-0008-0000-0F00-00003A030000}"/>
            </a:ext>
          </a:extLst>
        </xdr:cNvPr>
        <xdr:cNvSpPr txBox="1"/>
      </xdr:nvSpPr>
      <xdr:spPr>
        <a:xfrm>
          <a:off x="18421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52595</xdr:rowOff>
    </xdr:from>
    <xdr:ext cx="469744" cy="259045"/>
    <xdr:sp macro="" textlink="">
      <xdr:nvSpPr>
        <xdr:cNvPr id="827" name="n_1mainValue【消防施設】&#10;一人当たり面積">
          <a:extLst>
            <a:ext uri="{FF2B5EF4-FFF2-40B4-BE49-F238E27FC236}">
              <a16:creationId xmlns:a16="http://schemas.microsoft.com/office/drawing/2014/main" id="{00000000-0008-0000-0F00-00003B030000}"/>
            </a:ext>
          </a:extLst>
        </xdr:cNvPr>
        <xdr:cNvSpPr txBox="1"/>
      </xdr:nvSpPr>
      <xdr:spPr>
        <a:xfrm>
          <a:off x="210757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52595</xdr:rowOff>
    </xdr:from>
    <xdr:ext cx="469744" cy="259045"/>
    <xdr:sp macro="" textlink="">
      <xdr:nvSpPr>
        <xdr:cNvPr id="828" name="n_2mainValue【消防施設】&#10;一人当たり面積">
          <a:extLst>
            <a:ext uri="{FF2B5EF4-FFF2-40B4-BE49-F238E27FC236}">
              <a16:creationId xmlns:a16="http://schemas.microsoft.com/office/drawing/2014/main" id="{00000000-0008-0000-0F00-00003C030000}"/>
            </a:ext>
          </a:extLst>
        </xdr:cNvPr>
        <xdr:cNvSpPr txBox="1"/>
      </xdr:nvSpPr>
      <xdr:spPr>
        <a:xfrm>
          <a:off x="20199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52595</xdr:rowOff>
    </xdr:from>
    <xdr:ext cx="469744" cy="259045"/>
    <xdr:sp macro="" textlink="">
      <xdr:nvSpPr>
        <xdr:cNvPr id="829" name="n_3mainValue【消防施設】&#10;一人当たり面積">
          <a:extLst>
            <a:ext uri="{FF2B5EF4-FFF2-40B4-BE49-F238E27FC236}">
              <a16:creationId xmlns:a16="http://schemas.microsoft.com/office/drawing/2014/main" id="{00000000-0008-0000-0F00-00003D030000}"/>
            </a:ext>
          </a:extLst>
        </xdr:cNvPr>
        <xdr:cNvSpPr txBox="1"/>
      </xdr:nvSpPr>
      <xdr:spPr>
        <a:xfrm>
          <a:off x="19310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52595</xdr:rowOff>
    </xdr:from>
    <xdr:ext cx="469744" cy="259045"/>
    <xdr:sp macro="" textlink="">
      <xdr:nvSpPr>
        <xdr:cNvPr id="830" name="n_4mainValue【消防施設】&#10;一人当たり面積">
          <a:extLst>
            <a:ext uri="{FF2B5EF4-FFF2-40B4-BE49-F238E27FC236}">
              <a16:creationId xmlns:a16="http://schemas.microsoft.com/office/drawing/2014/main" id="{00000000-0008-0000-0F00-00003E030000}"/>
            </a:ext>
          </a:extLst>
        </xdr:cNvPr>
        <xdr:cNvSpPr txBox="1"/>
      </xdr:nvSpPr>
      <xdr:spPr>
        <a:xfrm>
          <a:off x="18421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00000000-0008-0000-0F00-00003F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00000000-0008-0000-0F00-000040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00000000-0008-0000-0F00-000041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00000000-0008-0000-0F00-000042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00000000-0008-0000-0F00-000043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00000000-0008-0000-0F00-000044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00000000-0008-0000-0F00-000045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00000000-0008-0000-0F00-000046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00000000-0008-0000-0F00-000047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00000000-0008-0000-0F00-000048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00000000-0008-0000-0F00-000049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00000000-0008-0000-0F00-00004A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00000000-0008-0000-0F00-00004B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00000000-0008-0000-0F00-00004C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00000000-0008-0000-0F00-00004D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00000000-0008-0000-0F00-00004E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00000000-0008-0000-0F00-00004F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00000000-0008-0000-0F00-000050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00000000-0008-0000-0F00-000057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flipV="1">
          <a:off x="16318864" y="17090571"/>
          <a:ext cx="0" cy="1556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00000000-0008-0000-0F00-000059030000}"/>
            </a:ext>
          </a:extLst>
        </xdr:cNvPr>
        <xdr:cNvSpPr txBox="1"/>
      </xdr:nvSpPr>
      <xdr:spPr>
        <a:xfrm>
          <a:off x="16357600" y="1865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6230600" y="1864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00000000-0008-0000-0F00-00005B030000}"/>
            </a:ext>
          </a:extLst>
        </xdr:cNvPr>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861" name="【庁舎】&#10;有形固定資産減価償却率平均値テキスト">
          <a:extLst>
            <a:ext uri="{FF2B5EF4-FFF2-40B4-BE49-F238E27FC236}">
              <a16:creationId xmlns:a16="http://schemas.microsoft.com/office/drawing/2014/main" id="{00000000-0008-0000-0F00-00005D030000}"/>
            </a:ext>
          </a:extLst>
        </xdr:cNvPr>
        <xdr:cNvSpPr txBox="1"/>
      </xdr:nvSpPr>
      <xdr:spPr>
        <a:xfrm>
          <a:off x="16357600" y="17678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00000000-0008-0000-0F00-00005E030000}"/>
            </a:ext>
          </a:extLst>
        </xdr:cNvPr>
        <xdr:cNvSpPr/>
      </xdr:nvSpPr>
      <xdr:spPr>
        <a:xfrm>
          <a:off x="16268700" y="1782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00000000-0008-0000-0F00-00005F030000}"/>
            </a:ext>
          </a:extLst>
        </xdr:cNvPr>
        <xdr:cNvSpPr/>
      </xdr:nvSpPr>
      <xdr:spPr>
        <a:xfrm>
          <a:off x="15430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00000000-0008-0000-0F00-000060030000}"/>
            </a:ext>
          </a:extLst>
        </xdr:cNvPr>
        <xdr:cNvSpPr/>
      </xdr:nvSpPr>
      <xdr:spPr>
        <a:xfrm>
          <a:off x="14541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5" name="フローチャート: 判断 864">
          <a:extLst>
            <a:ext uri="{FF2B5EF4-FFF2-40B4-BE49-F238E27FC236}">
              <a16:creationId xmlns:a16="http://schemas.microsoft.com/office/drawing/2014/main" id="{00000000-0008-0000-0F00-000061030000}"/>
            </a:ext>
          </a:extLst>
        </xdr:cNvPr>
        <xdr:cNvSpPr/>
      </xdr:nvSpPr>
      <xdr:spPr>
        <a:xfrm>
          <a:off x="13652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866" name="フローチャート: 判断 865">
          <a:extLst>
            <a:ext uri="{FF2B5EF4-FFF2-40B4-BE49-F238E27FC236}">
              <a16:creationId xmlns:a16="http://schemas.microsoft.com/office/drawing/2014/main" id="{00000000-0008-0000-0F00-000062030000}"/>
            </a:ext>
          </a:extLst>
        </xdr:cNvPr>
        <xdr:cNvSpPr/>
      </xdr:nvSpPr>
      <xdr:spPr>
        <a:xfrm>
          <a:off x="12763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0000000-0008-0000-0F00-000063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0000000-0008-0000-0F00-000064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00000000-0008-0000-0F00-000065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00000000-0008-0000-0F00-000066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00000000-0008-0000-0F00-000067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102144</xdr:rowOff>
    </xdr:from>
    <xdr:to>
      <xdr:col>85</xdr:col>
      <xdr:colOff>177800</xdr:colOff>
      <xdr:row>107</xdr:row>
      <xdr:rowOff>32294</xdr:rowOff>
    </xdr:to>
    <xdr:sp macro="" textlink="">
      <xdr:nvSpPr>
        <xdr:cNvPr id="872" name="楕円 871">
          <a:extLst>
            <a:ext uri="{FF2B5EF4-FFF2-40B4-BE49-F238E27FC236}">
              <a16:creationId xmlns:a16="http://schemas.microsoft.com/office/drawing/2014/main" id="{00000000-0008-0000-0F00-000068030000}"/>
            </a:ext>
          </a:extLst>
        </xdr:cNvPr>
        <xdr:cNvSpPr/>
      </xdr:nvSpPr>
      <xdr:spPr>
        <a:xfrm>
          <a:off x="16268700" y="1827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80571</xdr:rowOff>
    </xdr:from>
    <xdr:ext cx="405111" cy="259045"/>
    <xdr:sp macro="" textlink="">
      <xdr:nvSpPr>
        <xdr:cNvPr id="873" name="【庁舎】&#10;有形固定資産減価償却率該当値テキスト">
          <a:extLst>
            <a:ext uri="{FF2B5EF4-FFF2-40B4-BE49-F238E27FC236}">
              <a16:creationId xmlns:a16="http://schemas.microsoft.com/office/drawing/2014/main" id="{00000000-0008-0000-0F00-000069030000}"/>
            </a:ext>
          </a:extLst>
        </xdr:cNvPr>
        <xdr:cNvSpPr txBox="1"/>
      </xdr:nvSpPr>
      <xdr:spPr>
        <a:xfrm>
          <a:off x="16357600" y="1825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62956</xdr:rowOff>
    </xdr:from>
    <xdr:to>
      <xdr:col>81</xdr:col>
      <xdr:colOff>101600</xdr:colOff>
      <xdr:row>106</xdr:row>
      <xdr:rowOff>164556</xdr:rowOff>
    </xdr:to>
    <xdr:sp macro="" textlink="">
      <xdr:nvSpPr>
        <xdr:cNvPr id="874" name="楕円 873">
          <a:extLst>
            <a:ext uri="{FF2B5EF4-FFF2-40B4-BE49-F238E27FC236}">
              <a16:creationId xmlns:a16="http://schemas.microsoft.com/office/drawing/2014/main" id="{00000000-0008-0000-0F00-00006A030000}"/>
            </a:ext>
          </a:extLst>
        </xdr:cNvPr>
        <xdr:cNvSpPr/>
      </xdr:nvSpPr>
      <xdr:spPr>
        <a:xfrm>
          <a:off x="15430500" y="1823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113756</xdr:rowOff>
    </xdr:from>
    <xdr:to>
      <xdr:col>85</xdr:col>
      <xdr:colOff>127000</xdr:colOff>
      <xdr:row>106</xdr:row>
      <xdr:rowOff>152944</xdr:rowOff>
    </xdr:to>
    <xdr:cxnSp macro="">
      <xdr:nvCxnSpPr>
        <xdr:cNvPr id="875" name="直線コネクタ 874">
          <a:extLst>
            <a:ext uri="{FF2B5EF4-FFF2-40B4-BE49-F238E27FC236}">
              <a16:creationId xmlns:a16="http://schemas.microsoft.com/office/drawing/2014/main" id="{00000000-0008-0000-0F00-00006B030000}"/>
            </a:ext>
          </a:extLst>
        </xdr:cNvPr>
        <xdr:cNvCxnSpPr/>
      </xdr:nvCxnSpPr>
      <xdr:spPr>
        <a:xfrm>
          <a:off x="15481300" y="18287456"/>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111942</xdr:rowOff>
    </xdr:from>
    <xdr:to>
      <xdr:col>76</xdr:col>
      <xdr:colOff>165100</xdr:colOff>
      <xdr:row>107</xdr:row>
      <xdr:rowOff>42092</xdr:rowOff>
    </xdr:to>
    <xdr:sp macro="" textlink="">
      <xdr:nvSpPr>
        <xdr:cNvPr id="876" name="楕円 875">
          <a:extLst>
            <a:ext uri="{FF2B5EF4-FFF2-40B4-BE49-F238E27FC236}">
              <a16:creationId xmlns:a16="http://schemas.microsoft.com/office/drawing/2014/main" id="{00000000-0008-0000-0F00-00006C030000}"/>
            </a:ext>
          </a:extLst>
        </xdr:cNvPr>
        <xdr:cNvSpPr/>
      </xdr:nvSpPr>
      <xdr:spPr>
        <a:xfrm>
          <a:off x="14541500" y="1828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113756</xdr:rowOff>
    </xdr:from>
    <xdr:to>
      <xdr:col>81</xdr:col>
      <xdr:colOff>50800</xdr:colOff>
      <xdr:row>106</xdr:row>
      <xdr:rowOff>162742</xdr:rowOff>
    </xdr:to>
    <xdr:cxnSp macro="">
      <xdr:nvCxnSpPr>
        <xdr:cNvPr id="877" name="直線コネクタ 876">
          <a:extLst>
            <a:ext uri="{FF2B5EF4-FFF2-40B4-BE49-F238E27FC236}">
              <a16:creationId xmlns:a16="http://schemas.microsoft.com/office/drawing/2014/main" id="{00000000-0008-0000-0F00-00006D030000}"/>
            </a:ext>
          </a:extLst>
        </xdr:cNvPr>
        <xdr:cNvCxnSpPr/>
      </xdr:nvCxnSpPr>
      <xdr:spPr>
        <a:xfrm flipV="1">
          <a:off x="14592300" y="18287456"/>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69487</xdr:rowOff>
    </xdr:from>
    <xdr:to>
      <xdr:col>72</xdr:col>
      <xdr:colOff>38100</xdr:colOff>
      <xdr:row>106</xdr:row>
      <xdr:rowOff>171087</xdr:rowOff>
    </xdr:to>
    <xdr:sp macro="" textlink="">
      <xdr:nvSpPr>
        <xdr:cNvPr id="878" name="楕円 877">
          <a:extLst>
            <a:ext uri="{FF2B5EF4-FFF2-40B4-BE49-F238E27FC236}">
              <a16:creationId xmlns:a16="http://schemas.microsoft.com/office/drawing/2014/main" id="{00000000-0008-0000-0F00-00006E030000}"/>
            </a:ext>
          </a:extLst>
        </xdr:cNvPr>
        <xdr:cNvSpPr/>
      </xdr:nvSpPr>
      <xdr:spPr>
        <a:xfrm>
          <a:off x="13652500" y="1824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120287</xdr:rowOff>
    </xdr:from>
    <xdr:to>
      <xdr:col>76</xdr:col>
      <xdr:colOff>114300</xdr:colOff>
      <xdr:row>106</xdr:row>
      <xdr:rowOff>162742</xdr:rowOff>
    </xdr:to>
    <xdr:cxnSp macro="">
      <xdr:nvCxnSpPr>
        <xdr:cNvPr id="879" name="直線コネクタ 878">
          <a:extLst>
            <a:ext uri="{FF2B5EF4-FFF2-40B4-BE49-F238E27FC236}">
              <a16:creationId xmlns:a16="http://schemas.microsoft.com/office/drawing/2014/main" id="{00000000-0008-0000-0F00-00006F030000}"/>
            </a:ext>
          </a:extLst>
        </xdr:cNvPr>
        <xdr:cNvCxnSpPr/>
      </xdr:nvCxnSpPr>
      <xdr:spPr>
        <a:xfrm>
          <a:off x="13703300" y="1829398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22134</xdr:rowOff>
    </xdr:from>
    <xdr:to>
      <xdr:col>67</xdr:col>
      <xdr:colOff>101600</xdr:colOff>
      <xdr:row>106</xdr:row>
      <xdr:rowOff>123734</xdr:rowOff>
    </xdr:to>
    <xdr:sp macro="" textlink="">
      <xdr:nvSpPr>
        <xdr:cNvPr id="880" name="楕円 879">
          <a:extLst>
            <a:ext uri="{FF2B5EF4-FFF2-40B4-BE49-F238E27FC236}">
              <a16:creationId xmlns:a16="http://schemas.microsoft.com/office/drawing/2014/main" id="{00000000-0008-0000-0F00-000070030000}"/>
            </a:ext>
          </a:extLst>
        </xdr:cNvPr>
        <xdr:cNvSpPr/>
      </xdr:nvSpPr>
      <xdr:spPr>
        <a:xfrm>
          <a:off x="12763500" y="1819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72934</xdr:rowOff>
    </xdr:from>
    <xdr:to>
      <xdr:col>71</xdr:col>
      <xdr:colOff>177800</xdr:colOff>
      <xdr:row>106</xdr:row>
      <xdr:rowOff>120287</xdr:rowOff>
    </xdr:to>
    <xdr:cxnSp macro="">
      <xdr:nvCxnSpPr>
        <xdr:cNvPr id="881" name="直線コネクタ 880">
          <a:extLst>
            <a:ext uri="{FF2B5EF4-FFF2-40B4-BE49-F238E27FC236}">
              <a16:creationId xmlns:a16="http://schemas.microsoft.com/office/drawing/2014/main" id="{00000000-0008-0000-0F00-000071030000}"/>
            </a:ext>
          </a:extLst>
        </xdr:cNvPr>
        <xdr:cNvCxnSpPr/>
      </xdr:nvCxnSpPr>
      <xdr:spPr>
        <a:xfrm>
          <a:off x="12814300" y="18246634"/>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882" name="n_1aveValue【庁舎】&#10;有形固定資産減価償却率">
          <a:extLst>
            <a:ext uri="{FF2B5EF4-FFF2-40B4-BE49-F238E27FC236}">
              <a16:creationId xmlns:a16="http://schemas.microsoft.com/office/drawing/2014/main" id="{00000000-0008-0000-0F00-000072030000}"/>
            </a:ext>
          </a:extLst>
        </xdr:cNvPr>
        <xdr:cNvSpPr txBox="1"/>
      </xdr:nvSpPr>
      <xdr:spPr>
        <a:xfrm>
          <a:off x="152660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883" name="n_2aveValue【庁舎】&#10;有形固定資産減価償却率">
          <a:extLst>
            <a:ext uri="{FF2B5EF4-FFF2-40B4-BE49-F238E27FC236}">
              <a16:creationId xmlns:a16="http://schemas.microsoft.com/office/drawing/2014/main" id="{00000000-0008-0000-0F00-000073030000}"/>
            </a:ext>
          </a:extLst>
        </xdr:cNvPr>
        <xdr:cNvSpPr txBox="1"/>
      </xdr:nvSpPr>
      <xdr:spPr>
        <a:xfrm>
          <a:off x="143897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884" name="n_3aveValue【庁舎】&#10;有形固定資産減価償却率">
          <a:extLst>
            <a:ext uri="{FF2B5EF4-FFF2-40B4-BE49-F238E27FC236}">
              <a16:creationId xmlns:a16="http://schemas.microsoft.com/office/drawing/2014/main" id="{00000000-0008-0000-0F00-000074030000}"/>
            </a:ext>
          </a:extLst>
        </xdr:cNvPr>
        <xdr:cNvSpPr txBox="1"/>
      </xdr:nvSpPr>
      <xdr:spPr>
        <a:xfrm>
          <a:off x="13500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885" name="n_4aveValue【庁舎】&#10;有形固定資産減価償却率">
          <a:extLst>
            <a:ext uri="{FF2B5EF4-FFF2-40B4-BE49-F238E27FC236}">
              <a16:creationId xmlns:a16="http://schemas.microsoft.com/office/drawing/2014/main" id="{00000000-0008-0000-0F00-000075030000}"/>
            </a:ext>
          </a:extLst>
        </xdr:cNvPr>
        <xdr:cNvSpPr txBox="1"/>
      </xdr:nvSpPr>
      <xdr:spPr>
        <a:xfrm>
          <a:off x="12611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155683</xdr:rowOff>
    </xdr:from>
    <xdr:ext cx="405111" cy="259045"/>
    <xdr:sp macro="" textlink="">
      <xdr:nvSpPr>
        <xdr:cNvPr id="886" name="n_1mainValue【庁舎】&#10;有形固定資産減価償却率">
          <a:extLst>
            <a:ext uri="{FF2B5EF4-FFF2-40B4-BE49-F238E27FC236}">
              <a16:creationId xmlns:a16="http://schemas.microsoft.com/office/drawing/2014/main" id="{00000000-0008-0000-0F00-000076030000}"/>
            </a:ext>
          </a:extLst>
        </xdr:cNvPr>
        <xdr:cNvSpPr txBox="1"/>
      </xdr:nvSpPr>
      <xdr:spPr>
        <a:xfrm>
          <a:off x="15266044" y="1832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33219</xdr:rowOff>
    </xdr:from>
    <xdr:ext cx="405111" cy="259045"/>
    <xdr:sp macro="" textlink="">
      <xdr:nvSpPr>
        <xdr:cNvPr id="887" name="n_2mainValue【庁舎】&#10;有形固定資産減価償却率">
          <a:extLst>
            <a:ext uri="{FF2B5EF4-FFF2-40B4-BE49-F238E27FC236}">
              <a16:creationId xmlns:a16="http://schemas.microsoft.com/office/drawing/2014/main" id="{00000000-0008-0000-0F00-000077030000}"/>
            </a:ext>
          </a:extLst>
        </xdr:cNvPr>
        <xdr:cNvSpPr txBox="1"/>
      </xdr:nvSpPr>
      <xdr:spPr>
        <a:xfrm>
          <a:off x="14389744" y="18378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162214</xdr:rowOff>
    </xdr:from>
    <xdr:ext cx="405111" cy="259045"/>
    <xdr:sp macro="" textlink="">
      <xdr:nvSpPr>
        <xdr:cNvPr id="888" name="n_3mainValue【庁舎】&#10;有形固定資産減価償却率">
          <a:extLst>
            <a:ext uri="{FF2B5EF4-FFF2-40B4-BE49-F238E27FC236}">
              <a16:creationId xmlns:a16="http://schemas.microsoft.com/office/drawing/2014/main" id="{00000000-0008-0000-0F00-000078030000}"/>
            </a:ext>
          </a:extLst>
        </xdr:cNvPr>
        <xdr:cNvSpPr txBox="1"/>
      </xdr:nvSpPr>
      <xdr:spPr>
        <a:xfrm>
          <a:off x="13500744" y="1833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114861</xdr:rowOff>
    </xdr:from>
    <xdr:ext cx="405111" cy="259045"/>
    <xdr:sp macro="" textlink="">
      <xdr:nvSpPr>
        <xdr:cNvPr id="889" name="n_4mainValue【庁舎】&#10;有形固定資産減価償却率">
          <a:extLst>
            <a:ext uri="{FF2B5EF4-FFF2-40B4-BE49-F238E27FC236}">
              <a16:creationId xmlns:a16="http://schemas.microsoft.com/office/drawing/2014/main" id="{00000000-0008-0000-0F00-000079030000}"/>
            </a:ext>
          </a:extLst>
        </xdr:cNvPr>
        <xdr:cNvSpPr txBox="1"/>
      </xdr:nvSpPr>
      <xdr:spPr>
        <a:xfrm>
          <a:off x="12611744" y="1828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00000000-0008-0000-0F00-00007A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00000000-0008-0000-0F00-00007B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00000000-0008-0000-0F00-00007C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00000000-0008-0000-0F00-00007D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00000000-0008-0000-0F00-00007E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00000000-0008-0000-0F00-00007F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00000000-0008-0000-0F00-000080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00000000-0008-0000-0F00-000081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00000000-0008-0000-0F00-000082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00000000-0008-0000-0F00-000083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00000000-0008-0000-0F00-000084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00000000-0008-0000-0F00-000085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00000000-0008-0000-0F00-000086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00000000-0008-0000-0F00-000087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00000000-0008-0000-0F00-000088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00000000-0008-0000-0F00-000089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00000000-0008-0000-0F00-00008A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00000000-0008-0000-0F00-00008B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00000000-0008-0000-0F00-00008D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00000000-0008-0000-0F00-000092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00000000-0008-0000-0F00-000093030000}"/>
            </a:ext>
          </a:extLst>
        </xdr:cNvPr>
        <xdr:cNvCxnSpPr/>
      </xdr:nvCxnSpPr>
      <xdr:spPr>
        <a:xfrm flipV="1">
          <a:off x="22160864" y="1702525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00000000-0008-0000-0F00-000094030000}"/>
            </a:ext>
          </a:extLst>
        </xdr:cNvPr>
        <xdr:cNvSpPr txBox="1"/>
      </xdr:nvSpPr>
      <xdr:spPr>
        <a:xfrm>
          <a:off x="22199600" y="1851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00000000-0008-0000-0F00-000095030000}"/>
            </a:ext>
          </a:extLst>
        </xdr:cNvPr>
        <xdr:cNvCxnSpPr/>
      </xdr:nvCxnSpPr>
      <xdr:spPr>
        <a:xfrm>
          <a:off x="22072600" y="1851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00000000-0008-0000-0F00-000096030000}"/>
            </a:ext>
          </a:extLst>
        </xdr:cNvPr>
        <xdr:cNvSpPr txBox="1"/>
      </xdr:nvSpPr>
      <xdr:spPr>
        <a:xfrm>
          <a:off x="22199600" y="1680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00000000-0008-0000-0F00-000097030000}"/>
            </a:ext>
          </a:extLst>
        </xdr:cNvPr>
        <xdr:cNvCxnSpPr/>
      </xdr:nvCxnSpPr>
      <xdr:spPr>
        <a:xfrm>
          <a:off x="22072600" y="1702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920" name="【庁舎】&#10;一人当たり面積平均値テキスト">
          <a:extLst>
            <a:ext uri="{FF2B5EF4-FFF2-40B4-BE49-F238E27FC236}">
              <a16:creationId xmlns:a16="http://schemas.microsoft.com/office/drawing/2014/main" id="{00000000-0008-0000-0F00-000098030000}"/>
            </a:ext>
          </a:extLst>
        </xdr:cNvPr>
        <xdr:cNvSpPr txBox="1"/>
      </xdr:nvSpPr>
      <xdr:spPr>
        <a:xfrm>
          <a:off x="22199600" y="17897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00000000-0008-0000-0F00-000099030000}"/>
            </a:ext>
          </a:extLst>
        </xdr:cNvPr>
        <xdr:cNvSpPr/>
      </xdr:nvSpPr>
      <xdr:spPr>
        <a:xfrm>
          <a:off x="22110700" y="1804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00000000-0008-0000-0F00-00009A030000}"/>
            </a:ext>
          </a:extLst>
        </xdr:cNvPr>
        <xdr:cNvSpPr/>
      </xdr:nvSpPr>
      <xdr:spPr>
        <a:xfrm>
          <a:off x="212725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00000000-0008-0000-0F00-00009B030000}"/>
            </a:ext>
          </a:extLst>
        </xdr:cNvPr>
        <xdr:cNvSpPr/>
      </xdr:nvSpPr>
      <xdr:spPr>
        <a:xfrm>
          <a:off x="20383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924" name="フローチャート: 判断 923">
          <a:extLst>
            <a:ext uri="{FF2B5EF4-FFF2-40B4-BE49-F238E27FC236}">
              <a16:creationId xmlns:a16="http://schemas.microsoft.com/office/drawing/2014/main" id="{00000000-0008-0000-0F00-00009C030000}"/>
            </a:ext>
          </a:extLst>
        </xdr:cNvPr>
        <xdr:cNvSpPr/>
      </xdr:nvSpPr>
      <xdr:spPr>
        <a:xfrm>
          <a:off x="19494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5" name="フローチャート: 判断 924">
          <a:extLst>
            <a:ext uri="{FF2B5EF4-FFF2-40B4-BE49-F238E27FC236}">
              <a16:creationId xmlns:a16="http://schemas.microsoft.com/office/drawing/2014/main" id="{00000000-0008-0000-0F00-00009D030000}"/>
            </a:ext>
          </a:extLst>
        </xdr:cNvPr>
        <xdr:cNvSpPr/>
      </xdr:nvSpPr>
      <xdr:spPr>
        <a:xfrm>
          <a:off x="18605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0000000-0008-0000-0F00-00009E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00000000-0008-0000-0F00-00009F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00000000-0008-0000-0F00-0000A0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00000000-0008-0000-0F00-0000A1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0000000-0008-0000-0F00-0000A2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macro="" textlink="">
      <xdr:nvSpPr>
        <xdr:cNvPr id="931" name="楕円 930">
          <a:extLst>
            <a:ext uri="{FF2B5EF4-FFF2-40B4-BE49-F238E27FC236}">
              <a16:creationId xmlns:a16="http://schemas.microsoft.com/office/drawing/2014/main" id="{00000000-0008-0000-0F00-0000A3030000}"/>
            </a:ext>
          </a:extLst>
        </xdr:cNvPr>
        <xdr:cNvSpPr/>
      </xdr:nvSpPr>
      <xdr:spPr>
        <a:xfrm>
          <a:off x="22110700" y="1826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65876</xdr:rowOff>
    </xdr:from>
    <xdr:ext cx="469744" cy="259045"/>
    <xdr:sp macro="" textlink="">
      <xdr:nvSpPr>
        <xdr:cNvPr id="932" name="【庁舎】&#10;一人当たり面積該当値テキスト">
          <a:extLst>
            <a:ext uri="{FF2B5EF4-FFF2-40B4-BE49-F238E27FC236}">
              <a16:creationId xmlns:a16="http://schemas.microsoft.com/office/drawing/2014/main" id="{00000000-0008-0000-0F00-0000A4030000}"/>
            </a:ext>
          </a:extLst>
        </xdr:cNvPr>
        <xdr:cNvSpPr txBox="1"/>
      </xdr:nvSpPr>
      <xdr:spPr>
        <a:xfrm>
          <a:off x="22199600" y="1823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90714</xdr:rowOff>
    </xdr:from>
    <xdr:to>
      <xdr:col>112</xdr:col>
      <xdr:colOff>38100</xdr:colOff>
      <xdr:row>107</xdr:row>
      <xdr:rowOff>20864</xdr:rowOff>
    </xdr:to>
    <xdr:sp macro="" textlink="">
      <xdr:nvSpPr>
        <xdr:cNvPr id="933" name="楕円 932">
          <a:extLst>
            <a:ext uri="{FF2B5EF4-FFF2-40B4-BE49-F238E27FC236}">
              <a16:creationId xmlns:a16="http://schemas.microsoft.com/office/drawing/2014/main" id="{00000000-0008-0000-0F00-0000A5030000}"/>
            </a:ext>
          </a:extLst>
        </xdr:cNvPr>
        <xdr:cNvSpPr/>
      </xdr:nvSpPr>
      <xdr:spPr>
        <a:xfrm>
          <a:off x="212725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138249</xdr:rowOff>
    </xdr:from>
    <xdr:to>
      <xdr:col>116</xdr:col>
      <xdr:colOff>63500</xdr:colOff>
      <xdr:row>106</xdr:row>
      <xdr:rowOff>141514</xdr:rowOff>
    </xdr:to>
    <xdr:cxnSp macro="">
      <xdr:nvCxnSpPr>
        <xdr:cNvPr id="934" name="直線コネクタ 933">
          <a:extLst>
            <a:ext uri="{FF2B5EF4-FFF2-40B4-BE49-F238E27FC236}">
              <a16:creationId xmlns:a16="http://schemas.microsoft.com/office/drawing/2014/main" id="{00000000-0008-0000-0F00-0000A6030000}"/>
            </a:ext>
          </a:extLst>
        </xdr:cNvPr>
        <xdr:cNvCxnSpPr/>
      </xdr:nvCxnSpPr>
      <xdr:spPr>
        <a:xfrm flipV="1">
          <a:off x="21323300" y="18311949"/>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90714</xdr:rowOff>
    </xdr:from>
    <xdr:to>
      <xdr:col>107</xdr:col>
      <xdr:colOff>101600</xdr:colOff>
      <xdr:row>107</xdr:row>
      <xdr:rowOff>20864</xdr:rowOff>
    </xdr:to>
    <xdr:sp macro="" textlink="">
      <xdr:nvSpPr>
        <xdr:cNvPr id="935" name="楕円 934">
          <a:extLst>
            <a:ext uri="{FF2B5EF4-FFF2-40B4-BE49-F238E27FC236}">
              <a16:creationId xmlns:a16="http://schemas.microsoft.com/office/drawing/2014/main" id="{00000000-0008-0000-0F00-0000A7030000}"/>
            </a:ext>
          </a:extLst>
        </xdr:cNvPr>
        <xdr:cNvSpPr/>
      </xdr:nvSpPr>
      <xdr:spPr>
        <a:xfrm>
          <a:off x="203835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141514</xdr:rowOff>
    </xdr:from>
    <xdr:to>
      <xdr:col>111</xdr:col>
      <xdr:colOff>177800</xdr:colOff>
      <xdr:row>106</xdr:row>
      <xdr:rowOff>141514</xdr:rowOff>
    </xdr:to>
    <xdr:cxnSp macro="">
      <xdr:nvCxnSpPr>
        <xdr:cNvPr id="936" name="直線コネクタ 935">
          <a:extLst>
            <a:ext uri="{FF2B5EF4-FFF2-40B4-BE49-F238E27FC236}">
              <a16:creationId xmlns:a16="http://schemas.microsoft.com/office/drawing/2014/main" id="{00000000-0008-0000-0F00-0000A8030000}"/>
            </a:ext>
          </a:extLst>
        </xdr:cNvPr>
        <xdr:cNvCxnSpPr/>
      </xdr:nvCxnSpPr>
      <xdr:spPr>
        <a:xfrm>
          <a:off x="20434300" y="18315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90714</xdr:rowOff>
    </xdr:from>
    <xdr:to>
      <xdr:col>102</xdr:col>
      <xdr:colOff>165100</xdr:colOff>
      <xdr:row>107</xdr:row>
      <xdr:rowOff>20864</xdr:rowOff>
    </xdr:to>
    <xdr:sp macro="" textlink="">
      <xdr:nvSpPr>
        <xdr:cNvPr id="937" name="楕円 936">
          <a:extLst>
            <a:ext uri="{FF2B5EF4-FFF2-40B4-BE49-F238E27FC236}">
              <a16:creationId xmlns:a16="http://schemas.microsoft.com/office/drawing/2014/main" id="{00000000-0008-0000-0F00-0000A9030000}"/>
            </a:ext>
          </a:extLst>
        </xdr:cNvPr>
        <xdr:cNvSpPr/>
      </xdr:nvSpPr>
      <xdr:spPr>
        <a:xfrm>
          <a:off x="194945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141514</xdr:rowOff>
    </xdr:from>
    <xdr:to>
      <xdr:col>107</xdr:col>
      <xdr:colOff>50800</xdr:colOff>
      <xdr:row>106</xdr:row>
      <xdr:rowOff>141514</xdr:rowOff>
    </xdr:to>
    <xdr:cxnSp macro="">
      <xdr:nvCxnSpPr>
        <xdr:cNvPr id="938" name="直線コネクタ 937">
          <a:extLst>
            <a:ext uri="{FF2B5EF4-FFF2-40B4-BE49-F238E27FC236}">
              <a16:creationId xmlns:a16="http://schemas.microsoft.com/office/drawing/2014/main" id="{00000000-0008-0000-0F00-0000AA030000}"/>
            </a:ext>
          </a:extLst>
        </xdr:cNvPr>
        <xdr:cNvCxnSpPr/>
      </xdr:nvCxnSpPr>
      <xdr:spPr>
        <a:xfrm>
          <a:off x="19545300" y="18315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90714</xdr:rowOff>
    </xdr:from>
    <xdr:to>
      <xdr:col>98</xdr:col>
      <xdr:colOff>38100</xdr:colOff>
      <xdr:row>107</xdr:row>
      <xdr:rowOff>20864</xdr:rowOff>
    </xdr:to>
    <xdr:sp macro="" textlink="">
      <xdr:nvSpPr>
        <xdr:cNvPr id="939" name="楕円 938">
          <a:extLst>
            <a:ext uri="{FF2B5EF4-FFF2-40B4-BE49-F238E27FC236}">
              <a16:creationId xmlns:a16="http://schemas.microsoft.com/office/drawing/2014/main" id="{00000000-0008-0000-0F00-0000AB030000}"/>
            </a:ext>
          </a:extLst>
        </xdr:cNvPr>
        <xdr:cNvSpPr/>
      </xdr:nvSpPr>
      <xdr:spPr>
        <a:xfrm>
          <a:off x="186055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141514</xdr:rowOff>
    </xdr:from>
    <xdr:to>
      <xdr:col>102</xdr:col>
      <xdr:colOff>114300</xdr:colOff>
      <xdr:row>106</xdr:row>
      <xdr:rowOff>141514</xdr:rowOff>
    </xdr:to>
    <xdr:cxnSp macro="">
      <xdr:nvCxnSpPr>
        <xdr:cNvPr id="940" name="直線コネクタ 939">
          <a:extLst>
            <a:ext uri="{FF2B5EF4-FFF2-40B4-BE49-F238E27FC236}">
              <a16:creationId xmlns:a16="http://schemas.microsoft.com/office/drawing/2014/main" id="{00000000-0008-0000-0F00-0000AC030000}"/>
            </a:ext>
          </a:extLst>
        </xdr:cNvPr>
        <xdr:cNvCxnSpPr/>
      </xdr:nvCxnSpPr>
      <xdr:spPr>
        <a:xfrm>
          <a:off x="18656300" y="18315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941" name="n_1aveValue【庁舎】&#10;一人当たり面積">
          <a:extLst>
            <a:ext uri="{FF2B5EF4-FFF2-40B4-BE49-F238E27FC236}">
              <a16:creationId xmlns:a16="http://schemas.microsoft.com/office/drawing/2014/main" id="{00000000-0008-0000-0F00-0000AD030000}"/>
            </a:ext>
          </a:extLst>
        </xdr:cNvPr>
        <xdr:cNvSpPr txBox="1"/>
      </xdr:nvSpPr>
      <xdr:spPr>
        <a:xfrm>
          <a:off x="21075727" y="1784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942" name="n_2aveValue【庁舎】&#10;一人当たり面積">
          <a:extLst>
            <a:ext uri="{FF2B5EF4-FFF2-40B4-BE49-F238E27FC236}">
              <a16:creationId xmlns:a16="http://schemas.microsoft.com/office/drawing/2014/main" id="{00000000-0008-0000-0F00-0000AE030000}"/>
            </a:ext>
          </a:extLst>
        </xdr:cNvPr>
        <xdr:cNvSpPr txBox="1"/>
      </xdr:nvSpPr>
      <xdr:spPr>
        <a:xfrm>
          <a:off x="20199427" y="178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39025</xdr:rowOff>
    </xdr:from>
    <xdr:ext cx="469744" cy="259045"/>
    <xdr:sp macro="" textlink="">
      <xdr:nvSpPr>
        <xdr:cNvPr id="943" name="n_3aveValue【庁舎】&#10;一人当たり面積">
          <a:extLst>
            <a:ext uri="{FF2B5EF4-FFF2-40B4-BE49-F238E27FC236}">
              <a16:creationId xmlns:a16="http://schemas.microsoft.com/office/drawing/2014/main" id="{00000000-0008-0000-0F00-0000AF030000}"/>
            </a:ext>
          </a:extLst>
        </xdr:cNvPr>
        <xdr:cNvSpPr txBox="1"/>
      </xdr:nvSpPr>
      <xdr:spPr>
        <a:xfrm>
          <a:off x="19310427"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4" name="n_4aveValue【庁舎】&#10;一人当たり面積">
          <a:extLst>
            <a:ext uri="{FF2B5EF4-FFF2-40B4-BE49-F238E27FC236}">
              <a16:creationId xmlns:a16="http://schemas.microsoft.com/office/drawing/2014/main" id="{00000000-0008-0000-0F00-0000B0030000}"/>
            </a:ext>
          </a:extLst>
        </xdr:cNvPr>
        <xdr:cNvSpPr txBox="1"/>
      </xdr:nvSpPr>
      <xdr:spPr>
        <a:xfrm>
          <a:off x="18421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11991</xdr:rowOff>
    </xdr:from>
    <xdr:ext cx="469744" cy="259045"/>
    <xdr:sp macro="" textlink="">
      <xdr:nvSpPr>
        <xdr:cNvPr id="945" name="n_1mainValue【庁舎】&#10;一人当たり面積">
          <a:extLst>
            <a:ext uri="{FF2B5EF4-FFF2-40B4-BE49-F238E27FC236}">
              <a16:creationId xmlns:a16="http://schemas.microsoft.com/office/drawing/2014/main" id="{00000000-0008-0000-0F00-0000B1030000}"/>
            </a:ext>
          </a:extLst>
        </xdr:cNvPr>
        <xdr:cNvSpPr txBox="1"/>
      </xdr:nvSpPr>
      <xdr:spPr>
        <a:xfrm>
          <a:off x="21075727" y="1835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11991</xdr:rowOff>
    </xdr:from>
    <xdr:ext cx="469744" cy="259045"/>
    <xdr:sp macro="" textlink="">
      <xdr:nvSpPr>
        <xdr:cNvPr id="946" name="n_2mainValue【庁舎】&#10;一人当たり面積">
          <a:extLst>
            <a:ext uri="{FF2B5EF4-FFF2-40B4-BE49-F238E27FC236}">
              <a16:creationId xmlns:a16="http://schemas.microsoft.com/office/drawing/2014/main" id="{00000000-0008-0000-0F00-0000B2030000}"/>
            </a:ext>
          </a:extLst>
        </xdr:cNvPr>
        <xdr:cNvSpPr txBox="1"/>
      </xdr:nvSpPr>
      <xdr:spPr>
        <a:xfrm>
          <a:off x="20199427" y="1835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11991</xdr:rowOff>
    </xdr:from>
    <xdr:ext cx="469744" cy="259045"/>
    <xdr:sp macro="" textlink="">
      <xdr:nvSpPr>
        <xdr:cNvPr id="947" name="n_3mainValue【庁舎】&#10;一人当たり面積">
          <a:extLst>
            <a:ext uri="{FF2B5EF4-FFF2-40B4-BE49-F238E27FC236}">
              <a16:creationId xmlns:a16="http://schemas.microsoft.com/office/drawing/2014/main" id="{00000000-0008-0000-0F00-0000B3030000}"/>
            </a:ext>
          </a:extLst>
        </xdr:cNvPr>
        <xdr:cNvSpPr txBox="1"/>
      </xdr:nvSpPr>
      <xdr:spPr>
        <a:xfrm>
          <a:off x="19310427" y="1835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11991</xdr:rowOff>
    </xdr:from>
    <xdr:ext cx="469744" cy="259045"/>
    <xdr:sp macro="" textlink="">
      <xdr:nvSpPr>
        <xdr:cNvPr id="948" name="n_4mainValue【庁舎】&#10;一人当たり面積">
          <a:extLst>
            <a:ext uri="{FF2B5EF4-FFF2-40B4-BE49-F238E27FC236}">
              <a16:creationId xmlns:a16="http://schemas.microsoft.com/office/drawing/2014/main" id="{00000000-0008-0000-0F00-0000B4030000}"/>
            </a:ext>
          </a:extLst>
        </xdr:cNvPr>
        <xdr:cNvSpPr txBox="1"/>
      </xdr:nvSpPr>
      <xdr:spPr>
        <a:xfrm>
          <a:off x="18421427" y="1835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00000000-0008-0000-0F00-0000B5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00000000-0008-0000-0F00-0000B6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00000000-0008-0000-0F00-0000B7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決算において、類似団体の数値と比較すると、消防施設を除く施設について有形固定資産減価償却率が高く、福祉施設を除く施設について一人当たりの規模が小さくなっている。多くの施設類型において有形固定資産減価償却率が高くなっているが、定期的な点検・修繕・改修により施設の長寿命化を図り、施設更新時には、規模・配置の適正化のため、複合化等を検討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75,889
73,972
8.15
37,639,719
36,955,043
668,842
17,104,542
11,844,275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年度の財政力指数は３か年平均で０．９</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９２</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、単年度では</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０１８</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となり、単年度数値が１を</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上</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回ったため、普通交付税</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不</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交付団体となった。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en-US" sz="11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社会福祉費の増等により基準財政需要額は増となったが、市民税所得割の納税義務者数の増等により基準財政収入額も増となったことで、全体では基準財政収入額が基準財政需要額を上回る結果となった。</a:t>
          </a:r>
          <a:endParaRPr lang="ja-JP" altLang="ja-JP">
            <a:solidFill>
              <a:schemeClr val="tx1"/>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類似団体平均より高い値になっているのは、市民の所得水準が高いこと等の理由により類似団体を上回る税収があることが主な要因である。しかし、東京都内の他の区市との均衡等もあり、求められるサービス水準は高く、財政力指数に反して財政は逼迫し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87842</xdr:rowOff>
    </xdr:from>
    <xdr:to>
      <xdr:col>23</xdr:col>
      <xdr:colOff>133350</xdr:colOff>
      <xdr:row>38</xdr:row>
      <xdr:rowOff>87842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6029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87842</xdr:rowOff>
    </xdr:from>
    <xdr:to>
      <xdr:col>19</xdr:col>
      <xdr:colOff>133350</xdr:colOff>
      <xdr:row>38</xdr:row>
      <xdr:rowOff>87842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6029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0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67733</xdr:rowOff>
    </xdr:from>
    <xdr:to>
      <xdr:col>15</xdr:col>
      <xdr:colOff>82550</xdr:colOff>
      <xdr:row>38</xdr:row>
      <xdr:rowOff>87842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5828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47625</xdr:rowOff>
    </xdr:from>
    <xdr:to>
      <xdr:col>11</xdr:col>
      <xdr:colOff>31750</xdr:colOff>
      <xdr:row>38</xdr:row>
      <xdr:rowOff>67733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5627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37042</xdr:rowOff>
    </xdr:from>
    <xdr:to>
      <xdr:col>23</xdr:col>
      <xdr:colOff>184150</xdr:colOff>
      <xdr:row>38</xdr:row>
      <xdr:rowOff>138642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55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53569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39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37042</xdr:rowOff>
    </xdr:from>
    <xdr:to>
      <xdr:col>19</xdr:col>
      <xdr:colOff>184150</xdr:colOff>
      <xdr:row>38</xdr:row>
      <xdr:rowOff>138642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55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148819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321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37042</xdr:rowOff>
    </xdr:from>
    <xdr:to>
      <xdr:col>15</xdr:col>
      <xdr:colOff>133350</xdr:colOff>
      <xdr:row>38</xdr:row>
      <xdr:rowOff>138642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55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148819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321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16933</xdr:rowOff>
    </xdr:from>
    <xdr:to>
      <xdr:col>11</xdr:col>
      <xdr:colOff>82550</xdr:colOff>
      <xdr:row>38</xdr:row>
      <xdr:rowOff>118533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128710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168275</xdr:rowOff>
    </xdr:from>
    <xdr:to>
      <xdr:col>7</xdr:col>
      <xdr:colOff>31750</xdr:colOff>
      <xdr:row>38</xdr:row>
      <xdr:rowOff>98425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108602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28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経常収支比率は９</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８</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９</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と昨年度より</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０</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改善</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分子である歳出面で</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指定管理料や障害福祉サービス費</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があったものの、分母である歳入面において、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個人市民税や企業収益改善による法人事業税交付金の増等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により、経常収支比率は改善する結果となった。</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比率は改善したものの、類似団体平均と比べても財政構造の弾力性に乏しく、依然として財政の硬直化した状態が続いていることから、財政健全化に向けた取り組みを着実に実施し、経常経費の削減を図る必要がある。</a:t>
          </a:r>
          <a:endParaRPr lang="ja-JP" altLang="ja-JP">
            <a:effectLst/>
            <a:latin typeface="ＭＳ ゴシック" panose="020B0609070205080204" pitchFamily="49" charset="-128"/>
            <a:ea typeface="ＭＳ ゴシック" panose="020B0609070205080204" pitchFamily="49" charset="-128"/>
          </a:endParaRPr>
        </a:p>
        <a:p>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10414</xdr:rowOff>
    </xdr:from>
    <xdr:to>
      <xdr:col>23</xdr:col>
      <xdr:colOff>133350</xdr:colOff>
      <xdr:row>64</xdr:row>
      <xdr:rowOff>20066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983214"/>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109474</xdr:rowOff>
    </xdr:from>
    <xdr:to>
      <xdr:col>19</xdr:col>
      <xdr:colOff>133350</xdr:colOff>
      <xdr:row>64</xdr:row>
      <xdr:rowOff>20066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910824"/>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109474</xdr:rowOff>
    </xdr:from>
    <xdr:to>
      <xdr:col>15</xdr:col>
      <xdr:colOff>82550</xdr:colOff>
      <xdr:row>63</xdr:row>
      <xdr:rowOff>152908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91082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152908</xdr:rowOff>
    </xdr:from>
    <xdr:to>
      <xdr:col>11</xdr:col>
      <xdr:colOff>31750</xdr:colOff>
      <xdr:row>64</xdr:row>
      <xdr:rowOff>73152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954258"/>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131064</xdr:rowOff>
    </xdr:from>
    <xdr:to>
      <xdr:col>23</xdr:col>
      <xdr:colOff>184150</xdr:colOff>
      <xdr:row>64</xdr:row>
      <xdr:rowOff>61214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103141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90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140716</xdr:rowOff>
    </xdr:from>
    <xdr:to>
      <xdr:col>19</xdr:col>
      <xdr:colOff>184150</xdr:colOff>
      <xdr:row>64</xdr:row>
      <xdr:rowOff>70866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9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55643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028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58674</xdr:rowOff>
    </xdr:from>
    <xdr:to>
      <xdr:col>15</xdr:col>
      <xdr:colOff>133350</xdr:colOff>
      <xdr:row>63</xdr:row>
      <xdr:rowOff>160274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145051</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94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102108</xdr:rowOff>
    </xdr:from>
    <xdr:to>
      <xdr:col>11</xdr:col>
      <xdr:colOff>82550</xdr:colOff>
      <xdr:row>64</xdr:row>
      <xdr:rowOff>32258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17035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98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99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108729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[144,809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050" b="0" i="0" baseline="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年度は、全国平均、東京都平均ともに下回る１４</a:t>
          </a:r>
          <a:r>
            <a:rPr kumimoji="1" lang="ja-JP" altLang="en-US" sz="1050" b="0" i="0" baseline="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50" b="0" i="0" baseline="0">
              <a:solidFill>
                <a:schemeClr val="dk1"/>
              </a:solidFill>
              <a:effectLst/>
              <a:latin typeface="ＭＳ ゴシック" panose="020B0609070205080204" pitchFamily="49" charset="-128"/>
              <a:ea typeface="ＭＳ ゴシック" panose="020B0609070205080204" pitchFamily="49" charset="-128"/>
              <a:cs typeface="+mn-cs"/>
            </a:rPr>
            <a:t>８０９</a:t>
          </a:r>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円となったが、類似団体平均を上回る結果となった。</a:t>
          </a:r>
          <a:r>
            <a:rPr kumimoji="1" lang="ja-JP" altLang="en-US" sz="1050" b="0" i="0" baseline="0">
              <a:solidFill>
                <a:schemeClr val="dk1"/>
              </a:solidFill>
              <a:effectLst/>
              <a:latin typeface="ＭＳ ゴシック" panose="020B0609070205080204" pitchFamily="49" charset="-128"/>
              <a:ea typeface="ＭＳ ゴシック" panose="020B0609070205080204" pitchFamily="49" charset="-128"/>
              <a:cs typeface="+mn-cs"/>
            </a:rPr>
            <a:t>会計年度任用職員報酬の減や退職手当の</a:t>
          </a:r>
          <a:r>
            <a:rPr kumimoji="1" lang="ja-JP" altLang="en-US" sz="1050" b="0" i="0" baseline="0">
              <a:solidFill>
                <a:schemeClr val="tx1"/>
              </a:solidFill>
              <a:effectLst/>
              <a:latin typeface="ＭＳ ゴシック" panose="020B0609070205080204" pitchFamily="49" charset="-128"/>
              <a:ea typeface="ＭＳ ゴシック" panose="020B0609070205080204" pitchFamily="49" charset="-128"/>
              <a:cs typeface="+mn-cs"/>
            </a:rPr>
            <a:t>減</a:t>
          </a:r>
          <a:r>
            <a:rPr kumimoji="1" lang="ja-JP" altLang="ja-JP" sz="1050" b="0" i="0" baseline="0">
              <a:solidFill>
                <a:schemeClr val="tx1"/>
              </a:solidFill>
              <a:effectLst/>
              <a:latin typeface="ＭＳ ゴシック" panose="020B0609070205080204" pitchFamily="49" charset="-128"/>
              <a:ea typeface="ＭＳ ゴシック" panose="020B0609070205080204" pitchFamily="49" charset="-128"/>
              <a:cs typeface="+mn-cs"/>
            </a:rPr>
            <a:t>等により人件費が</a:t>
          </a:r>
          <a:r>
            <a:rPr kumimoji="1" lang="ja-JP" altLang="en-US" sz="1050" b="0" i="0" baseline="0">
              <a:solidFill>
                <a:schemeClr val="tx1"/>
              </a:solidFill>
              <a:effectLst/>
              <a:latin typeface="ＭＳ ゴシック" panose="020B0609070205080204" pitchFamily="49" charset="-128"/>
              <a:ea typeface="ＭＳ ゴシック" panose="020B0609070205080204" pitchFamily="49" charset="-128"/>
              <a:cs typeface="+mn-cs"/>
            </a:rPr>
            <a:t>減</a:t>
          </a:r>
          <a:r>
            <a:rPr kumimoji="1" lang="ja-JP" altLang="ja-JP" sz="1050" b="0" i="0" baseline="0">
              <a:solidFill>
                <a:schemeClr val="tx1"/>
              </a:solidFill>
              <a:effectLst/>
              <a:latin typeface="ＭＳ ゴシック" panose="020B0609070205080204" pitchFamily="49" charset="-128"/>
              <a:ea typeface="ＭＳ ゴシック" panose="020B0609070205080204" pitchFamily="49" charset="-128"/>
              <a:cs typeface="+mn-cs"/>
            </a:rPr>
            <a:t>となったほか、</a:t>
          </a:r>
          <a:r>
            <a:rPr kumimoji="1" lang="ja-JP" altLang="en-US" sz="1050" b="0" i="0" baseline="0">
              <a:solidFill>
                <a:schemeClr val="tx1"/>
              </a:solidFill>
              <a:effectLst/>
              <a:latin typeface="ＭＳ ゴシック" panose="020B0609070205080204" pitchFamily="49" charset="-128"/>
              <a:ea typeface="ＭＳ ゴシック" panose="020B0609070205080204" pitchFamily="49" charset="-128"/>
              <a:cs typeface="+mn-cs"/>
            </a:rPr>
            <a:t>新型コロナウイルスワクチン接種事業費の予防接種委託料の減等により、</a:t>
          </a:r>
          <a:r>
            <a:rPr kumimoji="1" lang="ja-JP" altLang="ja-JP" sz="1050" b="0" i="0" baseline="0">
              <a:solidFill>
                <a:schemeClr val="tx1"/>
              </a:solidFill>
              <a:effectLst/>
              <a:latin typeface="ＭＳ ゴシック" panose="020B0609070205080204" pitchFamily="49" charset="-128"/>
              <a:ea typeface="ＭＳ ゴシック" panose="020B0609070205080204" pitchFamily="49" charset="-128"/>
              <a:cs typeface="+mn-cs"/>
            </a:rPr>
            <a:t>物件費が</a:t>
          </a:r>
          <a:r>
            <a:rPr kumimoji="1" lang="ja-JP" altLang="en-US" sz="1050" b="0" i="0" baseline="0">
              <a:solidFill>
                <a:schemeClr val="tx1"/>
              </a:solidFill>
              <a:effectLst/>
              <a:latin typeface="ＭＳ ゴシック" panose="020B0609070205080204" pitchFamily="49" charset="-128"/>
              <a:ea typeface="ＭＳ ゴシック" panose="020B0609070205080204" pitchFamily="49" charset="-128"/>
              <a:cs typeface="+mn-cs"/>
            </a:rPr>
            <a:t>減</a:t>
          </a:r>
          <a:r>
            <a:rPr kumimoji="1" lang="ja-JP" altLang="ja-JP" sz="1050" b="0" i="0" baseline="0">
              <a:solidFill>
                <a:schemeClr val="tx1"/>
              </a:solidFill>
              <a:effectLst/>
              <a:latin typeface="ＭＳ ゴシック" panose="020B0609070205080204" pitchFamily="49" charset="-128"/>
              <a:ea typeface="ＭＳ ゴシック" panose="020B0609070205080204" pitchFamily="49" charset="-128"/>
              <a:cs typeface="+mn-cs"/>
            </a:rPr>
            <a:t>となったことで、数値自体は前年より</a:t>
          </a:r>
          <a:r>
            <a:rPr kumimoji="1" lang="ja-JP" altLang="en-US" sz="1050" b="0" i="0" baseline="0">
              <a:solidFill>
                <a:schemeClr val="tx1"/>
              </a:solidFill>
              <a:effectLst/>
              <a:latin typeface="ＭＳ ゴシック" panose="020B0609070205080204" pitchFamily="49" charset="-128"/>
              <a:ea typeface="ＭＳ ゴシック" panose="020B0609070205080204" pitchFamily="49" charset="-128"/>
              <a:cs typeface="+mn-cs"/>
            </a:rPr>
            <a:t>減少</a:t>
          </a:r>
          <a:r>
            <a:rPr kumimoji="1" lang="ja-JP" altLang="ja-JP" sz="1050" b="0" i="0" baseline="0">
              <a:solidFill>
                <a:schemeClr val="tx1"/>
              </a:solidFill>
              <a:effectLst/>
              <a:latin typeface="ＭＳ ゴシック" panose="020B0609070205080204" pitchFamily="49" charset="-128"/>
              <a:ea typeface="ＭＳ ゴシック" panose="020B0609070205080204" pitchFamily="49" charset="-128"/>
              <a:cs typeface="+mn-cs"/>
            </a:rPr>
            <a:t>した。</a:t>
          </a:r>
          <a:endParaRPr lang="ja-JP" altLang="ja-JP" sz="1050">
            <a:solidFill>
              <a:schemeClr val="tx1"/>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　個別に見た場合、人口１人当たり維持補修費は類似団体平均を下回るのに対し、人件費及び物件費は類似団体平均を上回っている。</a:t>
          </a:r>
          <a:endParaRPr lang="ja-JP" altLang="ja-JP" sz="105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　その他非常勤職員について、当市では会計年度任用職員がこれにあたるが、類似団体平均に対して非常に高い水準にある。この間、正規職員の定員管理には努めてきたが、非常勤職員の管理についても早急に検討・改善を図っていく必要がある。</a:t>
          </a:r>
          <a:endParaRPr lang="ja-JP" altLang="ja-JP" sz="1050">
            <a:effectLst/>
            <a:latin typeface="ＭＳ ゴシック" panose="020B0609070205080204" pitchFamily="49" charset="-128"/>
            <a:ea typeface="ＭＳ ゴシック" panose="020B0609070205080204" pitchFamily="49" charset="-128"/>
          </a:endParaRPr>
        </a:p>
        <a:p>
          <a:endParaRPr kumimoji="1" lang="ja-JP" altLang="en-US" sz="105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83246</xdr:rowOff>
    </xdr:from>
    <xdr:to>
      <xdr:col>23</xdr:col>
      <xdr:colOff>133350</xdr:colOff>
      <xdr:row>83</xdr:row>
      <xdr:rowOff>89849</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313596"/>
          <a:ext cx="838200" cy="6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138613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026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17921</xdr:rowOff>
    </xdr:from>
    <xdr:to>
      <xdr:col>19</xdr:col>
      <xdr:colOff>133350</xdr:colOff>
      <xdr:row>83</xdr:row>
      <xdr:rowOff>89849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248271"/>
          <a:ext cx="889000" cy="7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64874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952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78316</xdr:rowOff>
    </xdr:from>
    <xdr:to>
      <xdr:col>15</xdr:col>
      <xdr:colOff>82550</xdr:colOff>
      <xdr:row>83</xdr:row>
      <xdr:rowOff>17921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37216"/>
          <a:ext cx="889000" cy="111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26816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91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26572</xdr:rowOff>
    </xdr:from>
    <xdr:to>
      <xdr:col>11</xdr:col>
      <xdr:colOff>31750</xdr:colOff>
      <xdr:row>82</xdr:row>
      <xdr:rowOff>78316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85472"/>
          <a:ext cx="889000" cy="51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120192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3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10517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32446</xdr:rowOff>
    </xdr:from>
    <xdr:to>
      <xdr:col>23</xdr:col>
      <xdr:colOff>184150</xdr:colOff>
      <xdr:row>83</xdr:row>
      <xdr:rowOff>134046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26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4523</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234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39049</xdr:rowOff>
    </xdr:from>
    <xdr:to>
      <xdr:col>19</xdr:col>
      <xdr:colOff>184150</xdr:colOff>
      <xdr:row>83</xdr:row>
      <xdr:rowOff>140649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6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125426</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3557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138571</xdr:rowOff>
    </xdr:from>
    <xdr:to>
      <xdr:col>15</xdr:col>
      <xdr:colOff>133350</xdr:colOff>
      <xdr:row>83</xdr:row>
      <xdr:rowOff>68721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19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53498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283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27516</xdr:rowOff>
    </xdr:from>
    <xdr:to>
      <xdr:col>11</xdr:col>
      <xdr:colOff>82550</xdr:colOff>
      <xdr:row>82</xdr:row>
      <xdr:rowOff>129116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8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113893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17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147222</xdr:rowOff>
    </xdr:from>
    <xdr:to>
      <xdr:col>7</xdr:col>
      <xdr:colOff>31750</xdr:colOff>
      <xdr:row>82</xdr:row>
      <xdr:rowOff>77372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3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62149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121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ラスパイレス指数が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を超えているが、平成</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年度より東京都の給料表に移行し、これまでも東京都人事委員会勧告に基づき、給与水準の見直しを実施している。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ただし、都表移行時に激変緩和措置として現給保障を実施したことや比較的若い職員の管理職登用等により、ラスパイレス指数が高くなる傾向にあるが、将来的には職員構成の変更により改善していくものと見込んでい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40216</xdr:rowOff>
    </xdr:from>
    <xdr:to>
      <xdr:col>81</xdr:col>
      <xdr:colOff>44450</xdr:colOff>
      <xdr:row>88</xdr:row>
      <xdr:rowOff>100541</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5127816"/>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57802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5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131234</xdr:rowOff>
    </xdr:from>
    <xdr:to>
      <xdr:col>77</xdr:col>
      <xdr:colOff>44450</xdr:colOff>
      <xdr:row>88</xdr:row>
      <xdr:rowOff>40216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504738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153052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38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131234</xdr:rowOff>
    </xdr:from>
    <xdr:to>
      <xdr:col>72</xdr:col>
      <xdr:colOff>203200</xdr:colOff>
      <xdr:row>88</xdr:row>
      <xdr:rowOff>60325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5047384"/>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60325</xdr:rowOff>
    </xdr:from>
    <xdr:to>
      <xdr:col>68</xdr:col>
      <xdr:colOff>152400</xdr:colOff>
      <xdr:row>88</xdr:row>
      <xdr:rowOff>60325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5147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49741</xdr:rowOff>
    </xdr:from>
    <xdr:to>
      <xdr:col>81</xdr:col>
      <xdr:colOff>95250</xdr:colOff>
      <xdr:row>88</xdr:row>
      <xdr:rowOff>151341</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5137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21818</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5109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160866</xdr:rowOff>
    </xdr:from>
    <xdr:to>
      <xdr:col>77</xdr:col>
      <xdr:colOff>95250</xdr:colOff>
      <xdr:row>88</xdr:row>
      <xdr:rowOff>91016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75793</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163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80434</xdr:rowOff>
    </xdr:from>
    <xdr:to>
      <xdr:col>73</xdr:col>
      <xdr:colOff>44450</xdr:colOff>
      <xdr:row>88</xdr:row>
      <xdr:rowOff>10584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166811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08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9525</xdr:rowOff>
    </xdr:from>
    <xdr:to>
      <xdr:col>68</xdr:col>
      <xdr:colOff>203200</xdr:colOff>
      <xdr:row>88</xdr:row>
      <xdr:rowOff>111125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95902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1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9525</xdr:rowOff>
    </xdr:from>
    <xdr:to>
      <xdr:col>64</xdr:col>
      <xdr:colOff>152400</xdr:colOff>
      <xdr:row>88</xdr:row>
      <xdr:rowOff>111125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95902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1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毎年度見直しを行っている定員管理計画に基づいて職員数を管理してきた結果、全国平均、類似団体平均を下回る結果となっている。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行政需要の増減に対応した柔軟な定員管理計画により、引き続き適正な水準を維持していく。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107844</xdr:rowOff>
    </xdr:from>
    <xdr:to>
      <xdr:col>81</xdr:col>
      <xdr:colOff>44450</xdr:colOff>
      <xdr:row>60</xdr:row>
      <xdr:rowOff>113877</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394844"/>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3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79693</xdr:rowOff>
    </xdr:from>
    <xdr:to>
      <xdr:col>77</xdr:col>
      <xdr:colOff>44450</xdr:colOff>
      <xdr:row>60</xdr:row>
      <xdr:rowOff>113877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366693"/>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79693</xdr:rowOff>
    </xdr:from>
    <xdr:to>
      <xdr:col>72</xdr:col>
      <xdr:colOff>203200</xdr:colOff>
      <xdr:row>60</xdr:row>
      <xdr:rowOff>79693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3666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57573</xdr:rowOff>
    </xdr:from>
    <xdr:to>
      <xdr:col>68</xdr:col>
      <xdr:colOff>152400</xdr:colOff>
      <xdr:row>60</xdr:row>
      <xdr:rowOff>79693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344573"/>
          <a:ext cx="8890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32296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57044</xdr:rowOff>
    </xdr:from>
    <xdr:to>
      <xdr:col>81</xdr:col>
      <xdr:colOff>95250</xdr:colOff>
      <xdr:row>60</xdr:row>
      <xdr:rowOff>158644</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34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73571</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18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63077</xdr:rowOff>
    </xdr:from>
    <xdr:to>
      <xdr:col>77</xdr:col>
      <xdr:colOff>95250</xdr:colOff>
      <xdr:row>60</xdr:row>
      <xdr:rowOff>164677</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35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3404</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1189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28893</xdr:rowOff>
    </xdr:from>
    <xdr:to>
      <xdr:col>73</xdr:col>
      <xdr:colOff>44450</xdr:colOff>
      <xdr:row>60</xdr:row>
      <xdr:rowOff>130493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31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140670</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084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28893</xdr:rowOff>
    </xdr:from>
    <xdr:to>
      <xdr:col>68</xdr:col>
      <xdr:colOff>203200</xdr:colOff>
      <xdr:row>60</xdr:row>
      <xdr:rowOff>130493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31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140670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084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6773</xdr:rowOff>
    </xdr:from>
    <xdr:to>
      <xdr:col>64</xdr:col>
      <xdr:colOff>152400</xdr:colOff>
      <xdr:row>60</xdr:row>
      <xdr:rowOff>108373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118550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06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年度の実質公債費比率は</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％と前年度より</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０</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８</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ポイント悪化した。</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分母に計上される</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標準税収入額等の増、分子に計上される元利償還額の減があったものの、分子から控除される</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都市計画税充当可能額</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、災害復旧等に係る基準財政需要額</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の減</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により、単年度ベースの指標が前年に比べ悪化したことから、３ヵ年平均も悪化した。今後、国立駅周辺のまちづくりや、老朽化した公共施設の耐震化や建て替えなど、多額の財政需要が見込まれていることから、指数がこれ以上悪化しないよう適切な管理を行っ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33020</xdr:rowOff>
    </xdr:from>
    <xdr:to>
      <xdr:col>81</xdr:col>
      <xdr:colOff>44450</xdr:colOff>
      <xdr:row>39</xdr:row>
      <xdr:rowOff>97367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179800" y="6719570"/>
          <a:ext cx="8382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124037</xdr:rowOff>
    </xdr:from>
    <xdr:to>
      <xdr:col>77</xdr:col>
      <xdr:colOff>44450</xdr:colOff>
      <xdr:row>39</xdr:row>
      <xdr:rowOff>33020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663913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67733</xdr:rowOff>
    </xdr:from>
    <xdr:to>
      <xdr:col>72</xdr:col>
      <xdr:colOff>203200</xdr:colOff>
      <xdr:row>38</xdr:row>
      <xdr:rowOff>124037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4401800" y="658283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47431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35560</xdr:rowOff>
    </xdr:from>
    <xdr:to>
      <xdr:col>68</xdr:col>
      <xdr:colOff>152400</xdr:colOff>
      <xdr:row>38</xdr:row>
      <xdr:rowOff>67733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3512800" y="655066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95690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46567</xdr:rowOff>
    </xdr:from>
    <xdr:to>
      <xdr:col>81</xdr:col>
      <xdr:colOff>95250</xdr:colOff>
      <xdr:row>39</xdr:row>
      <xdr:rowOff>148167</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63094</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57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153670</xdr:rowOff>
    </xdr:from>
    <xdr:to>
      <xdr:col>77</xdr:col>
      <xdr:colOff>95250</xdr:colOff>
      <xdr:row>39</xdr:row>
      <xdr:rowOff>83820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93997</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643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73237</xdr:rowOff>
    </xdr:from>
    <xdr:to>
      <xdr:col>73</xdr:col>
      <xdr:colOff>44450</xdr:colOff>
      <xdr:row>39</xdr:row>
      <xdr:rowOff>3387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658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13564</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635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16933</xdr:rowOff>
    </xdr:from>
    <xdr:to>
      <xdr:col>68</xdr:col>
      <xdr:colOff>203200</xdr:colOff>
      <xdr:row>38</xdr:row>
      <xdr:rowOff>118533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128710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156210</xdr:rowOff>
    </xdr:from>
    <xdr:to>
      <xdr:col>64</xdr:col>
      <xdr:colOff>152400</xdr:colOff>
      <xdr:row>38</xdr:row>
      <xdr:rowOff>86360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96537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050" b="0" i="0" baseline="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年度は、前年度に引き続き０％となった。前年度に比べ下水道債の償還が進んだことによる下水道事業会計における補助金・負担金見込額の減などがあった一方で</a:t>
          </a:r>
          <a:r>
            <a:rPr kumimoji="1" lang="ja-JP" altLang="ja-JP" sz="1050" b="0" i="0" baseline="0">
              <a:solidFill>
                <a:schemeClr val="dk1"/>
              </a:solidFill>
              <a:effectLst/>
              <a:latin typeface="+mn-lt"/>
              <a:ea typeface="+mn-ea"/>
              <a:cs typeface="+mn-cs"/>
            </a:rPr>
            <a:t>、</a:t>
          </a:r>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地方債残高の</a:t>
          </a:r>
          <a:r>
            <a:rPr kumimoji="1" lang="ja-JP" altLang="en-US" sz="105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令和５年度から</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PFI</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手法を活用した給食・食育推進ステーション</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整備運営事</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業によって債務負担行為に基づく支出</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予定</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額</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の増、</a:t>
          </a:r>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財政調整基金</a:t>
          </a:r>
          <a:r>
            <a:rPr kumimoji="1" lang="ja-JP" altLang="en-US" sz="1050" b="0" i="0" baseline="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取り崩し、都市計画事業関連市債残高の減に伴う都市計画税充当可能額の減</a:t>
          </a:r>
          <a:r>
            <a:rPr kumimoji="1" lang="ja-JP" altLang="en-US" sz="1050" b="0" i="0" baseline="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により、算定上の比率（マイナス値）は悪化傾向にある。</a:t>
          </a:r>
          <a:endParaRPr lang="ja-JP" altLang="ja-JP" sz="105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50" b="0" i="0" baseline="0">
              <a:solidFill>
                <a:schemeClr val="dk1"/>
              </a:solidFill>
              <a:effectLst/>
              <a:latin typeface="ＭＳ ゴシック" panose="020B0609070205080204" pitchFamily="49" charset="-128"/>
              <a:ea typeface="ＭＳ ゴシック" panose="020B0609070205080204" pitchFamily="49" charset="-128"/>
              <a:cs typeface="+mn-cs"/>
            </a:rPr>
            <a:t>　将来負担比率を算定する際の項目ごとに債務残高を適切に管理し、後世への負担を少しでも軽減するよう新規事業の実施等についても精査を行い、財政の健全化を図っていく。</a:t>
          </a:r>
          <a:endParaRPr lang="ja-JP" altLang="ja-JP" sz="105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53901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2827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162258</xdr:rowOff>
    </xdr:from>
    <xdr:to>
      <xdr:col>73</xdr:col>
      <xdr:colOff>44450</xdr:colOff>
      <xdr:row>14</xdr:row>
      <xdr:rowOff>92408</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96520</xdr:rowOff>
    </xdr:from>
    <xdr:to>
      <xdr:col>68</xdr:col>
      <xdr:colOff>203200</xdr:colOff>
      <xdr:row>15</xdr:row>
      <xdr:rowOff>26670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75,889
73,972
8.15
37,639,719
36,955,043
668,842
17,104,542
11,844,275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比率は昨年度に比べ０．</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改善した</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ものの、依然として類似団体平均・全国平均・都平均を上回る水準となっている。　また、標準財政規模に対する人件費の比率比較において、類似団体と比べて会計年度任用職員の報酬が占める割合が高く、この部分に対しての対処が喫緊の課題となっている。</a:t>
          </a:r>
          <a:endParaRPr lang="ja-JP" altLang="ja-JP" sz="16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69850</xdr:rowOff>
    </xdr:from>
    <xdr:to>
      <xdr:col>24</xdr:col>
      <xdr:colOff>25400</xdr:colOff>
      <xdr:row>37</xdr:row>
      <xdr:rowOff>95976</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413500"/>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162940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9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95976</xdr:rowOff>
    </xdr:from>
    <xdr:to>
      <xdr:col>19</xdr:col>
      <xdr:colOff>187325</xdr:colOff>
      <xdr:row>37</xdr:row>
      <xdr:rowOff>135164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43962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80208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09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135164</xdr:rowOff>
    </xdr:from>
    <xdr:to>
      <xdr:col>15</xdr:col>
      <xdr:colOff>98425</xdr:colOff>
      <xdr:row>37</xdr:row>
      <xdr:rowOff>167822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4788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37</xdr:row>
      <xdr:rowOff>167822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4135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41020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162577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45176</xdr:rowOff>
    </xdr:from>
    <xdr:to>
      <xdr:col>20</xdr:col>
      <xdr:colOff>38100</xdr:colOff>
      <xdr:row>37</xdr:row>
      <xdr:rowOff>146776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38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131553</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475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84364</xdr:rowOff>
    </xdr:from>
    <xdr:to>
      <xdr:col>15</xdr:col>
      <xdr:colOff>149225</xdr:colOff>
      <xdr:row>38</xdr:row>
      <xdr:rowOff>14514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4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170742</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51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117022</xdr:rowOff>
    </xdr:from>
    <xdr:to>
      <xdr:col>11</xdr:col>
      <xdr:colOff>60325</xdr:colOff>
      <xdr:row>38</xdr:row>
      <xdr:rowOff>47172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31949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年度は、前年度に比べて０．</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悪化し</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８</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０</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％となった。依然として類似団体平均よりも高い比率となっており、引き続き経費削減に努める必要がある。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51562</xdr:rowOff>
    </xdr:from>
    <xdr:to>
      <xdr:col>82</xdr:col>
      <xdr:colOff>107950</xdr:colOff>
      <xdr:row>17</xdr:row>
      <xdr:rowOff>115570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966212"/>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152163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23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140716</xdr:rowOff>
    </xdr:from>
    <xdr:to>
      <xdr:col>78</xdr:col>
      <xdr:colOff>69850</xdr:colOff>
      <xdr:row>17</xdr:row>
      <xdr:rowOff>51562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88391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30243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0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140716</xdr:rowOff>
    </xdr:from>
    <xdr:to>
      <xdr:col>73</xdr:col>
      <xdr:colOff>180975</xdr:colOff>
      <xdr:row>16</xdr:row>
      <xdr:rowOff>159004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88391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91965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159004</xdr:rowOff>
    </xdr:from>
    <xdr:to>
      <xdr:col>69</xdr:col>
      <xdr:colOff>92075</xdr:colOff>
      <xdr:row>17</xdr:row>
      <xdr:rowOff>88138</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90220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11955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36847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762</xdr:rowOff>
    </xdr:from>
    <xdr:to>
      <xdr:col>78</xdr:col>
      <xdr:colOff>120650</xdr:colOff>
      <xdr:row>17</xdr:row>
      <xdr:rowOff>102362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89916</xdr:rowOff>
    </xdr:from>
    <xdr:to>
      <xdr:col>74</xdr:col>
      <xdr:colOff>31750</xdr:colOff>
      <xdr:row>17</xdr:row>
      <xdr:rowOff>20066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4843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91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108204</xdr:rowOff>
    </xdr:from>
    <xdr:to>
      <xdr:col>69</xdr:col>
      <xdr:colOff>142875</xdr:colOff>
      <xdr:row>17</xdr:row>
      <xdr:rowOff>38354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23131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93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37338</xdr:rowOff>
    </xdr:from>
    <xdr:to>
      <xdr:col>65</xdr:col>
      <xdr:colOff>53975</xdr:colOff>
      <xdr:row>17</xdr:row>
      <xdr:rowOff>138938</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123715</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類似団体平均と比べると、社会福祉費が著しく高く、老人福祉費・児童福祉費も高い位置にある。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特に障害福祉サービス費は積極的な施策を推進し、障害者の方が暮らしやすい環境が整備されていることや、市の理念等が多くの障害者に受け入れられていることを背景に、高い伸び率を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示している。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老人福祉費・児童福祉費においても、</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サービス水準の他市との均衡や子育て支援の社会的要請があり、今後も増加が見込まれる経費ではあるが、施策の成果向上を目指しつつ、経費を抑制していく必要がある。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165100</xdr:rowOff>
    </xdr:from>
    <xdr:to>
      <xdr:col>24</xdr:col>
      <xdr:colOff>25400</xdr:colOff>
      <xdr:row>59</xdr:row>
      <xdr:rowOff>39370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1092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73660</xdr:rowOff>
    </xdr:from>
    <xdr:to>
      <xdr:col>19</xdr:col>
      <xdr:colOff>187325</xdr:colOff>
      <xdr:row>58</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0177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xdr:rowOff>
    </xdr:from>
    <xdr:to>
      <xdr:col>15</xdr:col>
      <xdr:colOff>98425</xdr:colOff>
      <xdr:row>58</xdr:row>
      <xdr:rowOff>73660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9568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xdr:rowOff>
    </xdr:from>
    <xdr:to>
      <xdr:col>11</xdr:col>
      <xdr:colOff>9525</xdr:colOff>
      <xdr:row>59</xdr:row>
      <xdr:rowOff>24130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9568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160020</xdr:rowOff>
    </xdr:from>
    <xdr:to>
      <xdr:col>24</xdr:col>
      <xdr:colOff>76200</xdr:colOff>
      <xdr:row>59</xdr:row>
      <xdr:rowOff>90170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132097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114300</xdr:rowOff>
    </xdr:from>
    <xdr:to>
      <xdr:col>20</xdr:col>
      <xdr:colOff>38100</xdr:colOff>
      <xdr:row>59</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29227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14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22860</xdr:rowOff>
    </xdr:from>
    <xdr:to>
      <xdr:col>15</xdr:col>
      <xdr:colOff>149225</xdr:colOff>
      <xdr:row>58</xdr:row>
      <xdr:rowOff>124460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96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109237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05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133350</xdr:rowOff>
    </xdr:from>
    <xdr:to>
      <xdr:col>11</xdr:col>
      <xdr:colOff>60325</xdr:colOff>
      <xdr:row>58</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48277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144780</xdr:rowOff>
    </xdr:from>
    <xdr:to>
      <xdr:col>6</xdr:col>
      <xdr:colOff>171450</xdr:colOff>
      <xdr:row>59</xdr:row>
      <xdr:rowOff>74930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59707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数値として</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前年度に比べて０．</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悪化し</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％と</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なったものの、類似団体、東京都及び全国平均を下回っている。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ただし、</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依然として国民健康保険特別会計への赤字繰出が大きいことや、介護保険特別会計への繰出金も増加していることから、実態として改善傾向にあるとは言えない。独立採算の原則からも、保険税の適正化を図り税収を主な財源とする一般財源の負担を減らしていかなければならない。</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67128</xdr:rowOff>
    </xdr:from>
    <xdr:to>
      <xdr:col>82</xdr:col>
      <xdr:colOff>107950</xdr:colOff>
      <xdr:row>56</xdr:row>
      <xdr:rowOff>110672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668328"/>
          <a:ext cx="8382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97262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98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34472</xdr:rowOff>
    </xdr:from>
    <xdr:to>
      <xdr:col>78</xdr:col>
      <xdr:colOff>69850</xdr:colOff>
      <xdr:row>56</xdr:row>
      <xdr:rowOff>67128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356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7455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1815</xdr:rowOff>
    </xdr:from>
    <xdr:to>
      <xdr:col>73</xdr:col>
      <xdr:colOff>180975</xdr:colOff>
      <xdr:row>56</xdr:row>
      <xdr:rowOff>34472</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6030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102705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1815</xdr:rowOff>
    </xdr:from>
    <xdr:to>
      <xdr:col>69</xdr:col>
      <xdr:colOff>92075</xdr:colOff>
      <xdr:row>59</xdr:row>
      <xdr:rowOff>140607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603015"/>
          <a:ext cx="889000" cy="65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29227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59872</xdr:rowOff>
    </xdr:from>
    <xdr:to>
      <xdr:col>82</xdr:col>
      <xdr:colOff>158750</xdr:colOff>
      <xdr:row>56</xdr:row>
      <xdr:rowOff>161472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76399</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50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16328</xdr:rowOff>
    </xdr:from>
    <xdr:to>
      <xdr:col>78</xdr:col>
      <xdr:colOff>120650</xdr:colOff>
      <xdr:row>56</xdr:row>
      <xdr:rowOff>117928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128105</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86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155122</xdr:rowOff>
    </xdr:from>
    <xdr:to>
      <xdr:col>74</xdr:col>
      <xdr:colOff>31750</xdr:colOff>
      <xdr:row>56</xdr:row>
      <xdr:rowOff>85272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95449</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122465</xdr:rowOff>
    </xdr:from>
    <xdr:to>
      <xdr:col>69</xdr:col>
      <xdr:colOff>142875</xdr:colOff>
      <xdr:row>56</xdr:row>
      <xdr:rowOff>52615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62792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2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89807</xdr:rowOff>
    </xdr:from>
    <xdr:to>
      <xdr:col>65</xdr:col>
      <xdr:colOff>53975</xdr:colOff>
      <xdr:row>60</xdr:row>
      <xdr:rowOff>19957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4734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29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年度は、前年度に比べて０．</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改善し</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％となった。比率は下水道事業会計負担金及び補助金の減により減少したものの、令和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年度に引き続き、東京都平均を上回っている状況にあり、各種補助金等に関して、今後もそのあり方を常に問い直していく必要がある。</a:t>
          </a:r>
          <a:endParaRPr lang="ja-JP" altLang="ja-JP" sz="16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66040</xdr:rowOff>
    </xdr:from>
    <xdr:to>
      <xdr:col>82</xdr:col>
      <xdr:colOff>107950</xdr:colOff>
      <xdr:row>38</xdr:row>
      <xdr:rowOff>149860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5811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38</xdr:row>
      <xdr:rowOff>2557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517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149860</xdr:rowOff>
    </xdr:from>
    <xdr:to>
      <xdr:col>78</xdr:col>
      <xdr:colOff>69850</xdr:colOff>
      <xdr:row>39</xdr:row>
      <xdr:rowOff>1270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6649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134637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0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1270</xdr:rowOff>
    </xdr:from>
    <xdr:to>
      <xdr:col>73</xdr:col>
      <xdr:colOff>180975</xdr:colOff>
      <xdr:row>39</xdr:row>
      <xdr:rowOff>115570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6878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119397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29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1270</xdr:rowOff>
    </xdr:from>
    <xdr:to>
      <xdr:col>69</xdr:col>
      <xdr:colOff>92075</xdr:colOff>
      <xdr:row>39</xdr:row>
      <xdr:rowOff>115570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34492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24147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6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147337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15240</xdr:rowOff>
    </xdr:from>
    <xdr:to>
      <xdr:col>82</xdr:col>
      <xdr:colOff>158750</xdr:colOff>
      <xdr:row>38</xdr:row>
      <xdr:rowOff>116840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31767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37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99060</xdr:rowOff>
    </xdr:from>
    <xdr:to>
      <xdr:col>78</xdr:col>
      <xdr:colOff>120650</xdr:colOff>
      <xdr:row>39</xdr:row>
      <xdr:rowOff>29210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13987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70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121920</xdr:rowOff>
    </xdr:from>
    <xdr:to>
      <xdr:col>74</xdr:col>
      <xdr:colOff>31750</xdr:colOff>
      <xdr:row>39</xdr:row>
      <xdr:rowOff>52070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36847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64770</xdr:rowOff>
    </xdr:from>
    <xdr:to>
      <xdr:col>69</xdr:col>
      <xdr:colOff>142875</xdr:colOff>
      <xdr:row>39</xdr:row>
      <xdr:rowOff>166370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7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151147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83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新たに借り入れた起債の償還が始まったものの、令和５年度は臨時財政対策債を発行せず、過去の市債の元利償還が進んだことにより公債費は９．８％と前年度に比べて０．４ポイント改善した。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ゴシック" panose="020B0609070205080204" pitchFamily="49" charset="-128"/>
              <a:ea typeface="ＭＳ ゴシック" panose="020B0609070205080204" pitchFamily="49" charset="-128"/>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今後も適正な地方債残高の管理及び赤字地方債の発行に頼らない財政を目指さなくてはならない。 </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16510</xdr:rowOff>
    </xdr:from>
    <xdr:to>
      <xdr:col>24</xdr:col>
      <xdr:colOff>25400</xdr:colOff>
      <xdr:row>75</xdr:row>
      <xdr:rowOff>46990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8752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31750</xdr:rowOff>
    </xdr:from>
    <xdr:to>
      <xdr:col>19</xdr:col>
      <xdr:colOff>187325</xdr:colOff>
      <xdr:row>75</xdr:row>
      <xdr:rowOff>46990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28905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16510</xdr:rowOff>
    </xdr:from>
    <xdr:to>
      <xdr:col>15</xdr:col>
      <xdr:colOff>98425</xdr:colOff>
      <xdr:row>75</xdr:row>
      <xdr:rowOff>31750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2875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8890</xdr:rowOff>
    </xdr:from>
    <xdr:to>
      <xdr:col>11</xdr:col>
      <xdr:colOff>9525</xdr:colOff>
      <xdr:row>75</xdr:row>
      <xdr:rowOff>16510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28676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153687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167640</xdr:rowOff>
    </xdr:from>
    <xdr:to>
      <xdr:col>20</xdr:col>
      <xdr:colOff>38100</xdr:colOff>
      <xdr:row>75</xdr:row>
      <xdr:rowOff>97790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107967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152400</xdr:rowOff>
    </xdr:from>
    <xdr:to>
      <xdr:col>15</xdr:col>
      <xdr:colOff>149225</xdr:colOff>
      <xdr:row>75</xdr:row>
      <xdr:rowOff>82550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92727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137160</xdr:rowOff>
    </xdr:from>
    <xdr:to>
      <xdr:col>11</xdr:col>
      <xdr:colOff>60325</xdr:colOff>
      <xdr:row>75</xdr:row>
      <xdr:rowOff>67310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77487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129540</xdr:rowOff>
    </xdr:from>
    <xdr:to>
      <xdr:col>6</xdr:col>
      <xdr:colOff>171450</xdr:colOff>
      <xdr:row>75</xdr:row>
      <xdr:rowOff>59690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69867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公債費以外の経常収支比率は８</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％と類似団体平均に比べ高止まりをしている。公債費の占める割合自体が低いこともある</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類似団体と比較する中で見えてくる国立市の特徴として、人件費と扶助費に係る経常収支比率が高いことが挙げられる。人件費は、類似団体と比べて会計年度任用職員の報酬が高い水準にある状況である。また、扶助費は社会福祉費が特に高い水準にあり、障害者福祉に係る経費が主な内容であ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64136</xdr:rowOff>
    </xdr:from>
    <xdr:to>
      <xdr:col>82</xdr:col>
      <xdr:colOff>107950</xdr:colOff>
      <xdr:row>80</xdr:row>
      <xdr:rowOff>75564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780136"/>
          <a:ext cx="8382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149861</xdr:rowOff>
    </xdr:from>
    <xdr:to>
      <xdr:col>78</xdr:col>
      <xdr:colOff>69850</xdr:colOff>
      <xdr:row>80</xdr:row>
      <xdr:rowOff>64136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694411"/>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149861</xdr:rowOff>
    </xdr:from>
    <xdr:to>
      <xdr:col>73</xdr:col>
      <xdr:colOff>180975</xdr:colOff>
      <xdr:row>80</xdr:row>
      <xdr:rowOff>41275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694411"/>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41275</xdr:rowOff>
    </xdr:from>
    <xdr:to>
      <xdr:col>69</xdr:col>
      <xdr:colOff>92075</xdr:colOff>
      <xdr:row>80</xdr:row>
      <xdr:rowOff>155575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75727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24764</xdr:rowOff>
    </xdr:from>
    <xdr:to>
      <xdr:col>82</xdr:col>
      <xdr:colOff>158750</xdr:colOff>
      <xdr:row>80</xdr:row>
      <xdr:rowOff>126364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74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104791</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64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13336</xdr:rowOff>
    </xdr:from>
    <xdr:to>
      <xdr:col>78</xdr:col>
      <xdr:colOff>120650</xdr:colOff>
      <xdr:row>80</xdr:row>
      <xdr:rowOff>114936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72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99713</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815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99061</xdr:rowOff>
    </xdr:from>
    <xdr:to>
      <xdr:col>74</xdr:col>
      <xdr:colOff>31750</xdr:colOff>
      <xdr:row>80</xdr:row>
      <xdr:rowOff>29211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6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13988</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729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161925</xdr:rowOff>
    </xdr:from>
    <xdr:to>
      <xdr:col>69</xdr:col>
      <xdr:colOff>142875</xdr:colOff>
      <xdr:row>80</xdr:row>
      <xdr:rowOff>92075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70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76852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79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104775</xdr:rowOff>
    </xdr:from>
    <xdr:to>
      <xdr:col>65</xdr:col>
      <xdr:colOff>53975</xdr:colOff>
      <xdr:row>81</xdr:row>
      <xdr:rowOff>34925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82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19702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90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115151</xdr:rowOff>
    </xdr:from>
    <xdr:to>
      <xdr:col>29</xdr:col>
      <xdr:colOff>127000</xdr:colOff>
      <xdr:row>16</xdr:row>
      <xdr:rowOff>139903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05976"/>
          <a:ext cx="647700" cy="247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113085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03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139903</xdr:rowOff>
    </xdr:from>
    <xdr:to>
      <xdr:col>26</xdr:col>
      <xdr:colOff>50800</xdr:colOff>
      <xdr:row>16</xdr:row>
      <xdr:rowOff>155270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30728"/>
          <a:ext cx="698500" cy="153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85869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8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155270</xdr:rowOff>
    </xdr:from>
    <xdr:to>
      <xdr:col>22</xdr:col>
      <xdr:colOff>114300</xdr:colOff>
      <xdr:row>17</xdr:row>
      <xdr:rowOff>16904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46095"/>
          <a:ext cx="698500" cy="330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88091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5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16904</xdr:rowOff>
    </xdr:from>
    <xdr:to>
      <xdr:col>18</xdr:col>
      <xdr:colOff>177800</xdr:colOff>
      <xdr:row>17</xdr:row>
      <xdr:rowOff>56007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79179"/>
          <a:ext cx="698500" cy="391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106722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6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129024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1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64351</xdr:rowOff>
    </xdr:from>
    <xdr:to>
      <xdr:col>29</xdr:col>
      <xdr:colOff>177800</xdr:colOff>
      <xdr:row>16</xdr:row>
      <xdr:rowOff>165951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551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80878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00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89103</xdr:rowOff>
    </xdr:from>
    <xdr:to>
      <xdr:col>26</xdr:col>
      <xdr:colOff>101600</xdr:colOff>
      <xdr:row>17</xdr:row>
      <xdr:rowOff>19253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79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29430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4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104470</xdr:rowOff>
    </xdr:from>
    <xdr:to>
      <xdr:col>22</xdr:col>
      <xdr:colOff>165100</xdr:colOff>
      <xdr:row>17</xdr:row>
      <xdr:rowOff>34620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952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44797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6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137554</xdr:rowOff>
    </xdr:from>
    <xdr:to>
      <xdr:col>19</xdr:col>
      <xdr:colOff>38100</xdr:colOff>
      <xdr:row>17</xdr:row>
      <xdr:rowOff>67704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28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77881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97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5207</xdr:rowOff>
    </xdr:from>
    <xdr:to>
      <xdr:col>15</xdr:col>
      <xdr:colOff>101600</xdr:colOff>
      <xdr:row>17</xdr:row>
      <xdr:rowOff>106807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67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116984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36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106622</xdr:rowOff>
    </xdr:from>
    <xdr:to>
      <xdr:col>29</xdr:col>
      <xdr:colOff>127000</xdr:colOff>
      <xdr:row>36</xdr:row>
      <xdr:rowOff>156228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059872"/>
          <a:ext cx="647700" cy="496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156228</xdr:rowOff>
    </xdr:from>
    <xdr:to>
      <xdr:col>26</xdr:col>
      <xdr:colOff>50800</xdr:colOff>
      <xdr:row>37</xdr:row>
      <xdr:rowOff>45194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109478"/>
          <a:ext cx="698500" cy="604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45194</xdr:rowOff>
    </xdr:from>
    <xdr:to>
      <xdr:col>22</xdr:col>
      <xdr:colOff>114300</xdr:colOff>
      <xdr:row>37</xdr:row>
      <xdr:rowOff>105315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169894"/>
          <a:ext cx="698500" cy="601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105315</xdr:rowOff>
    </xdr:from>
    <xdr:to>
      <xdr:col>18</xdr:col>
      <xdr:colOff>177800</xdr:colOff>
      <xdr:row>37</xdr:row>
      <xdr:rowOff>171806</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230015"/>
          <a:ext cx="698500" cy="664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7645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55822</xdr:rowOff>
    </xdr:from>
    <xdr:to>
      <xdr:col>29</xdr:col>
      <xdr:colOff>177800</xdr:colOff>
      <xdr:row>36</xdr:row>
      <xdr:rowOff>157422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0090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27899</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81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105428</xdr:rowOff>
    </xdr:from>
    <xdr:to>
      <xdr:col>26</xdr:col>
      <xdr:colOff>101600</xdr:colOff>
      <xdr:row>37</xdr:row>
      <xdr:rowOff>35578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058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20355</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1450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165844</xdr:rowOff>
    </xdr:from>
    <xdr:to>
      <xdr:col>22</xdr:col>
      <xdr:colOff>165100</xdr:colOff>
      <xdr:row>37</xdr:row>
      <xdr:rowOff>95994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119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80771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205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54515</xdr:rowOff>
    </xdr:from>
    <xdr:to>
      <xdr:col>19</xdr:col>
      <xdr:colOff>38100</xdr:colOff>
      <xdr:row>37</xdr:row>
      <xdr:rowOff>156115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179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140892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265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121006</xdr:rowOff>
    </xdr:from>
    <xdr:to>
      <xdr:col>15</xdr:col>
      <xdr:colOff>101600</xdr:colOff>
      <xdr:row>37</xdr:row>
      <xdr:rowOff>222606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245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207383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332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75,889
73,972
8.15
37,639,719
36,955,043
668,842
17,104,542
11,844,275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49650</xdr:rowOff>
    </xdr:from>
    <xdr:to>
      <xdr:col>24</xdr:col>
      <xdr:colOff>63500</xdr:colOff>
      <xdr:row>35</xdr:row>
      <xdr:rowOff>54185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50400"/>
          <a:ext cx="838200" cy="4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54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54185</xdr:rowOff>
    </xdr:from>
    <xdr:to>
      <xdr:col>19</xdr:col>
      <xdr:colOff>177800</xdr:colOff>
      <xdr:row>35</xdr:row>
      <xdr:rowOff>84569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54935"/>
          <a:ext cx="889000" cy="3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118457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84569</xdr:rowOff>
    </xdr:from>
    <xdr:to>
      <xdr:col>15</xdr:col>
      <xdr:colOff>50800</xdr:colOff>
      <xdr:row>35</xdr:row>
      <xdr:rowOff>119050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085319"/>
          <a:ext cx="889000" cy="34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124001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119050</xdr:rowOff>
    </xdr:from>
    <xdr:to>
      <xdr:col>10</xdr:col>
      <xdr:colOff>114300</xdr:colOff>
      <xdr:row>36</xdr:row>
      <xdr:rowOff>65615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19800"/>
          <a:ext cx="889000" cy="11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156595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91063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170300</xdr:rowOff>
    </xdr:from>
    <xdr:to>
      <xdr:col>24</xdr:col>
      <xdr:colOff>114300</xdr:colOff>
      <xdr:row>35</xdr:row>
      <xdr:rowOff>100450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9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21727</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85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3385</xdr:rowOff>
    </xdr:from>
    <xdr:to>
      <xdr:col>20</xdr:col>
      <xdr:colOff>38100</xdr:colOff>
      <xdr:row>35</xdr:row>
      <xdr:rowOff>104985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0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121512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77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33769</xdr:rowOff>
    </xdr:from>
    <xdr:to>
      <xdr:col>15</xdr:col>
      <xdr:colOff>101600</xdr:colOff>
      <xdr:row>35</xdr:row>
      <xdr:rowOff>135369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3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151896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80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68250</xdr:rowOff>
    </xdr:from>
    <xdr:to>
      <xdr:col>10</xdr:col>
      <xdr:colOff>165100</xdr:colOff>
      <xdr:row>35</xdr:row>
      <xdr:rowOff>169850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14927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84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14815</xdr:rowOff>
    </xdr:from>
    <xdr:to>
      <xdr:col>6</xdr:col>
      <xdr:colOff>38100</xdr:colOff>
      <xdr:row>36</xdr:row>
      <xdr:rowOff>116415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8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132942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62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43650</xdr:rowOff>
    </xdr:from>
    <xdr:to>
      <xdr:col>24</xdr:col>
      <xdr:colOff>63500</xdr:colOff>
      <xdr:row>56</xdr:row>
      <xdr:rowOff>76188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644850"/>
          <a:ext cx="838200" cy="32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16108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17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43650</xdr:rowOff>
    </xdr:from>
    <xdr:to>
      <xdr:col>19</xdr:col>
      <xdr:colOff>177800</xdr:colOff>
      <xdr:row>56</xdr:row>
      <xdr:rowOff>127571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44850"/>
          <a:ext cx="889000" cy="83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97921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9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127571</xdr:rowOff>
    </xdr:from>
    <xdr:to>
      <xdr:col>15</xdr:col>
      <xdr:colOff>50800</xdr:colOff>
      <xdr:row>57</xdr:row>
      <xdr:rowOff>74575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28771"/>
          <a:ext cx="889000" cy="11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67958</xdr:rowOff>
    </xdr:from>
    <xdr:to>
      <xdr:col>10</xdr:col>
      <xdr:colOff>114300</xdr:colOff>
      <xdr:row>57</xdr:row>
      <xdr:rowOff>74575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840608"/>
          <a:ext cx="889000" cy="6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82884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118610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89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25388</xdr:rowOff>
    </xdr:from>
    <xdr:to>
      <xdr:col>24</xdr:col>
      <xdr:colOff>114300</xdr:colOff>
      <xdr:row>56</xdr:row>
      <xdr:rowOff>126988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2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48265</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7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164300</xdr:rowOff>
    </xdr:from>
    <xdr:to>
      <xdr:col>20</xdr:col>
      <xdr:colOff>38100</xdr:colOff>
      <xdr:row>56</xdr:row>
      <xdr:rowOff>94450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9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110977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6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76771</xdr:rowOff>
    </xdr:from>
    <xdr:to>
      <xdr:col>15</xdr:col>
      <xdr:colOff>101600</xdr:colOff>
      <xdr:row>57</xdr:row>
      <xdr:rowOff>6921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7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169498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770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23775</xdr:rowOff>
    </xdr:from>
    <xdr:to>
      <xdr:col>10</xdr:col>
      <xdr:colOff>165100</xdr:colOff>
      <xdr:row>57</xdr:row>
      <xdr:rowOff>125375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9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116502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889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17158</xdr:rowOff>
    </xdr:from>
    <xdr:to>
      <xdr:col>6</xdr:col>
      <xdr:colOff>38100</xdr:colOff>
      <xdr:row>57</xdr:row>
      <xdr:rowOff>118758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8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135285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65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134214</xdr:rowOff>
    </xdr:from>
    <xdr:to>
      <xdr:col>24</xdr:col>
      <xdr:colOff>63500</xdr:colOff>
      <xdr:row>78</xdr:row>
      <xdr:rowOff>145986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07314"/>
          <a:ext cx="838200" cy="1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132004</xdr:rowOff>
    </xdr:from>
    <xdr:to>
      <xdr:col>19</xdr:col>
      <xdr:colOff>177800</xdr:colOff>
      <xdr:row>78</xdr:row>
      <xdr:rowOff>145986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505104"/>
          <a:ext cx="8890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132004</xdr:rowOff>
    </xdr:from>
    <xdr:to>
      <xdr:col>15</xdr:col>
      <xdr:colOff>50800</xdr:colOff>
      <xdr:row>78</xdr:row>
      <xdr:rowOff>152349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05104"/>
          <a:ext cx="8890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152349</xdr:rowOff>
    </xdr:from>
    <xdr:to>
      <xdr:col>10</xdr:col>
      <xdr:colOff>114300</xdr:colOff>
      <xdr:row>78</xdr:row>
      <xdr:rowOff>152502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525449"/>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83414</xdr:rowOff>
    </xdr:from>
    <xdr:to>
      <xdr:col>24</xdr:col>
      <xdr:colOff>114300</xdr:colOff>
      <xdr:row>79</xdr:row>
      <xdr:rowOff>13564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5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169791</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7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95186</xdr:rowOff>
    </xdr:from>
    <xdr:to>
      <xdr:col>20</xdr:col>
      <xdr:colOff>38100</xdr:colOff>
      <xdr:row>79</xdr:row>
      <xdr:rowOff>25336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6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16463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61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81204</xdr:rowOff>
    </xdr:from>
    <xdr:to>
      <xdr:col>15</xdr:col>
      <xdr:colOff>101600</xdr:colOff>
      <xdr:row>79</xdr:row>
      <xdr:rowOff>11354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5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2481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47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101549</xdr:rowOff>
    </xdr:from>
    <xdr:to>
      <xdr:col>10</xdr:col>
      <xdr:colOff>165100</xdr:colOff>
      <xdr:row>79</xdr:row>
      <xdr:rowOff>31699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7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22826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6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101702</xdr:rowOff>
    </xdr:from>
    <xdr:to>
      <xdr:col>6</xdr:col>
      <xdr:colOff>38100</xdr:colOff>
      <xdr:row>79</xdr:row>
      <xdr:rowOff>31852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7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22979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67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7254</xdr:rowOff>
    </xdr:from>
    <xdr:to>
      <xdr:col>24</xdr:col>
      <xdr:colOff>63500</xdr:colOff>
      <xdr:row>93</xdr:row>
      <xdr:rowOff>115894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5952104"/>
          <a:ext cx="838200" cy="10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37767</xdr:rowOff>
    </xdr:from>
    <xdr:to>
      <xdr:col>19</xdr:col>
      <xdr:colOff>177800</xdr:colOff>
      <xdr:row>93</xdr:row>
      <xdr:rowOff>115894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5982617"/>
          <a:ext cx="889000" cy="78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37767</xdr:rowOff>
    </xdr:from>
    <xdr:to>
      <xdr:col>15</xdr:col>
      <xdr:colOff>50800</xdr:colOff>
      <xdr:row>94</xdr:row>
      <xdr:rowOff>144142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5982617"/>
          <a:ext cx="889000" cy="277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144142</xdr:rowOff>
    </xdr:from>
    <xdr:to>
      <xdr:col>10</xdr:col>
      <xdr:colOff>114300</xdr:colOff>
      <xdr:row>95</xdr:row>
      <xdr:rowOff>61595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260442"/>
          <a:ext cx="889000" cy="8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127904</xdr:rowOff>
    </xdr:from>
    <xdr:to>
      <xdr:col>24</xdr:col>
      <xdr:colOff>114300</xdr:colOff>
      <xdr:row>93</xdr:row>
      <xdr:rowOff>58054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90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150781</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752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65094</xdr:rowOff>
    </xdr:from>
    <xdr:to>
      <xdr:col>20</xdr:col>
      <xdr:colOff>38100</xdr:colOff>
      <xdr:row>93</xdr:row>
      <xdr:rowOff>166694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00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11771</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785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158417</xdr:rowOff>
    </xdr:from>
    <xdr:to>
      <xdr:col>15</xdr:col>
      <xdr:colOff>101600</xdr:colOff>
      <xdr:row>93</xdr:row>
      <xdr:rowOff>88567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593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105094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707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93342</xdr:rowOff>
    </xdr:from>
    <xdr:to>
      <xdr:col>10</xdr:col>
      <xdr:colOff>165100</xdr:colOff>
      <xdr:row>95</xdr:row>
      <xdr:rowOff>23492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20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40019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5984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10795</xdr:rowOff>
    </xdr:from>
    <xdr:to>
      <xdr:col>6</xdr:col>
      <xdr:colOff>38100</xdr:colOff>
      <xdr:row>95</xdr:row>
      <xdr:rowOff>112395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29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128922</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073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120635</xdr:rowOff>
    </xdr:from>
    <xdr:to>
      <xdr:col>55</xdr:col>
      <xdr:colOff>0</xdr:colOff>
      <xdr:row>37</xdr:row>
      <xdr:rowOff>10716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92835"/>
          <a:ext cx="838200" cy="6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107228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07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120635</xdr:rowOff>
    </xdr:from>
    <xdr:to>
      <xdr:col>50</xdr:col>
      <xdr:colOff>114300</xdr:colOff>
      <xdr:row>37</xdr:row>
      <xdr:rowOff>1130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92835"/>
          <a:ext cx="889000" cy="5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166357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93187</xdr:rowOff>
    </xdr:from>
    <xdr:to>
      <xdr:col>45</xdr:col>
      <xdr:colOff>177800</xdr:colOff>
      <xdr:row>37</xdr:row>
      <xdr:rowOff>1130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579587"/>
          <a:ext cx="889000" cy="765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60068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93187</xdr:rowOff>
    </xdr:from>
    <xdr:to>
      <xdr:col>41</xdr:col>
      <xdr:colOff>50800</xdr:colOff>
      <xdr:row>37</xdr:row>
      <xdr:rowOff>83030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579587"/>
          <a:ext cx="889000" cy="847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134180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118665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131366</xdr:rowOff>
    </xdr:from>
    <xdr:to>
      <xdr:col>55</xdr:col>
      <xdr:colOff>50800</xdr:colOff>
      <xdr:row>37</xdr:row>
      <xdr:rowOff>61516</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0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109793</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28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69835</xdr:rowOff>
    </xdr:from>
    <xdr:to>
      <xdr:col>50</xdr:col>
      <xdr:colOff>165100</xdr:colOff>
      <xdr:row>36</xdr:row>
      <xdr:rowOff>171435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4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16512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1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121780</xdr:rowOff>
    </xdr:from>
    <xdr:to>
      <xdr:col>46</xdr:col>
      <xdr:colOff>38100</xdr:colOff>
      <xdr:row>37</xdr:row>
      <xdr:rowOff>51930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43057</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38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42387</xdr:rowOff>
    </xdr:from>
    <xdr:to>
      <xdr:col>41</xdr:col>
      <xdr:colOff>101600</xdr:colOff>
      <xdr:row>32</xdr:row>
      <xdr:rowOff>143987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52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135114</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621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32230</xdr:rowOff>
    </xdr:from>
    <xdr:to>
      <xdr:col>36</xdr:col>
      <xdr:colOff>165100</xdr:colOff>
      <xdr:row>37</xdr:row>
      <xdr:rowOff>133830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7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124957</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6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79032</xdr:rowOff>
    </xdr:from>
    <xdr:to>
      <xdr:col>55</xdr:col>
      <xdr:colOff>0</xdr:colOff>
      <xdr:row>57</xdr:row>
      <xdr:rowOff>27495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508782"/>
          <a:ext cx="838200" cy="291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73906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503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27495</xdr:rowOff>
    </xdr:from>
    <xdr:to>
      <xdr:col>50</xdr:col>
      <xdr:colOff>114300</xdr:colOff>
      <xdr:row>57</xdr:row>
      <xdr:rowOff>84569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800145"/>
          <a:ext cx="889000" cy="57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19406</xdr:rowOff>
    </xdr:from>
    <xdr:to>
      <xdr:col>45</xdr:col>
      <xdr:colOff>177800</xdr:colOff>
      <xdr:row>57</xdr:row>
      <xdr:rowOff>84569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792056"/>
          <a:ext cx="889000" cy="6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19406</xdr:rowOff>
    </xdr:from>
    <xdr:to>
      <xdr:col>41</xdr:col>
      <xdr:colOff>50800</xdr:colOff>
      <xdr:row>57</xdr:row>
      <xdr:rowOff>21158</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792056"/>
          <a:ext cx="8890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48493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28232</xdr:rowOff>
    </xdr:from>
    <xdr:to>
      <xdr:col>55</xdr:col>
      <xdr:colOff>50800</xdr:colOff>
      <xdr:row>55</xdr:row>
      <xdr:rowOff>129832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45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51109</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309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148145</xdr:rowOff>
    </xdr:from>
    <xdr:to>
      <xdr:col>50</xdr:col>
      <xdr:colOff>165100</xdr:colOff>
      <xdr:row>57</xdr:row>
      <xdr:rowOff>78295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74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69422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84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33769</xdr:rowOff>
    </xdr:from>
    <xdr:to>
      <xdr:col>46</xdr:col>
      <xdr:colOff>38100</xdr:colOff>
      <xdr:row>57</xdr:row>
      <xdr:rowOff>135369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80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126496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89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140056</xdr:rowOff>
    </xdr:from>
    <xdr:to>
      <xdr:col>41</xdr:col>
      <xdr:colOff>101600</xdr:colOff>
      <xdr:row>57</xdr:row>
      <xdr:rowOff>70206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74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61333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83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141808</xdr:rowOff>
    </xdr:from>
    <xdr:to>
      <xdr:col>36</xdr:col>
      <xdr:colOff>165100</xdr:colOff>
      <xdr:row>57</xdr:row>
      <xdr:rowOff>71958</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74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63085</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83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32792</xdr:rowOff>
    </xdr:from>
    <xdr:to>
      <xdr:col>55</xdr:col>
      <xdr:colOff>0</xdr:colOff>
      <xdr:row>77</xdr:row>
      <xdr:rowOff>101619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062992"/>
          <a:ext cx="838200" cy="2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98302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99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101619</xdr:rowOff>
    </xdr:from>
    <xdr:to>
      <xdr:col>50</xdr:col>
      <xdr:colOff>114300</xdr:colOff>
      <xdr:row>78</xdr:row>
      <xdr:rowOff>125164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303269"/>
          <a:ext cx="889000" cy="19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64812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43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125164</xdr:rowOff>
    </xdr:from>
    <xdr:to>
      <xdr:col>45</xdr:col>
      <xdr:colOff>177800</xdr:colOff>
      <xdr:row>79</xdr:row>
      <xdr:rowOff>32258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498264"/>
          <a:ext cx="889000" cy="7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29420</xdr:rowOff>
    </xdr:from>
    <xdr:to>
      <xdr:col>41</xdr:col>
      <xdr:colOff>50800</xdr:colOff>
      <xdr:row>79</xdr:row>
      <xdr:rowOff>32258</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573970"/>
          <a:ext cx="889000" cy="2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153442</xdr:rowOff>
    </xdr:from>
    <xdr:to>
      <xdr:col>55</xdr:col>
      <xdr:colOff>50800</xdr:colOff>
      <xdr:row>76</xdr:row>
      <xdr:rowOff>83592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01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4868</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2863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50819</xdr:rowOff>
    </xdr:from>
    <xdr:to>
      <xdr:col>50</xdr:col>
      <xdr:colOff>165100</xdr:colOff>
      <xdr:row>77</xdr:row>
      <xdr:rowOff>152419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25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168946</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72111" y="1302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74364</xdr:rowOff>
    </xdr:from>
    <xdr:to>
      <xdr:col>46</xdr:col>
      <xdr:colOff>38100</xdr:colOff>
      <xdr:row>79</xdr:row>
      <xdr:rowOff>4514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44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167091</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540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152908</xdr:rowOff>
    </xdr:from>
    <xdr:to>
      <xdr:col>41</xdr:col>
      <xdr:colOff>101600</xdr:colOff>
      <xdr:row>79</xdr:row>
      <xdr:rowOff>83058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2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74185</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72017" y="13618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150070</xdr:rowOff>
    </xdr:from>
    <xdr:to>
      <xdr:col>36</xdr:col>
      <xdr:colOff>165100</xdr:colOff>
      <xdr:row>79</xdr:row>
      <xdr:rowOff>80220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2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71347</xdr:rowOff>
    </xdr:from>
    <xdr:ext cx="378565"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83017" y="13615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65585</xdr:rowOff>
    </xdr:from>
    <xdr:to>
      <xdr:col>55</xdr:col>
      <xdr:colOff>0</xdr:colOff>
      <xdr:row>98</xdr:row>
      <xdr:rowOff>65323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696235"/>
          <a:ext cx="838200" cy="17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13529</xdr:rowOff>
    </xdr:from>
    <xdr:to>
      <xdr:col>50</xdr:col>
      <xdr:colOff>114300</xdr:colOff>
      <xdr:row>98</xdr:row>
      <xdr:rowOff>65323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815629"/>
          <a:ext cx="889000" cy="51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137136</xdr:rowOff>
    </xdr:from>
    <xdr:to>
      <xdr:col>45</xdr:col>
      <xdr:colOff>177800</xdr:colOff>
      <xdr:row>98</xdr:row>
      <xdr:rowOff>13529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767786"/>
          <a:ext cx="889000" cy="4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58286</xdr:rowOff>
    </xdr:from>
    <xdr:to>
      <xdr:col>41</xdr:col>
      <xdr:colOff>50800</xdr:colOff>
      <xdr:row>97</xdr:row>
      <xdr:rowOff>137136</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688936"/>
          <a:ext cx="889000" cy="78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14785</xdr:rowOff>
    </xdr:from>
    <xdr:to>
      <xdr:col>55</xdr:col>
      <xdr:colOff>50800</xdr:colOff>
      <xdr:row>97</xdr:row>
      <xdr:rowOff>116385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64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164662</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62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14523</xdr:rowOff>
    </xdr:from>
    <xdr:to>
      <xdr:col>50</xdr:col>
      <xdr:colOff>165100</xdr:colOff>
      <xdr:row>98</xdr:row>
      <xdr:rowOff>116123</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8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107250</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90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134179</xdr:rowOff>
    </xdr:from>
    <xdr:to>
      <xdr:col>46</xdr:col>
      <xdr:colOff>38100</xdr:colOff>
      <xdr:row>98</xdr:row>
      <xdr:rowOff>64329</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764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55456</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85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86336</xdr:rowOff>
    </xdr:from>
    <xdr:to>
      <xdr:col>41</xdr:col>
      <xdr:colOff>101600</xdr:colOff>
      <xdr:row>98</xdr:row>
      <xdr:rowOff>16486</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1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7613</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0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7486</xdr:rowOff>
    </xdr:from>
    <xdr:to>
      <xdr:col>36</xdr:col>
      <xdr:colOff>165100</xdr:colOff>
      <xdr:row>97</xdr:row>
      <xdr:rowOff>109086</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63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100213</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73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117343</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32443"/>
          <a:ext cx="889000" cy="2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107833</xdr:rowOff>
    </xdr:from>
    <xdr:to>
      <xdr:col>71</xdr:col>
      <xdr:colOff>177800</xdr:colOff>
      <xdr:row>38</xdr:row>
      <xdr:rowOff>117343</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22933"/>
          <a:ext cx="889000" cy="9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66543</xdr:rowOff>
    </xdr:from>
    <xdr:to>
      <xdr:col>72</xdr:col>
      <xdr:colOff>38100</xdr:colOff>
      <xdr:row>38</xdr:row>
      <xdr:rowOff>168143</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58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159270</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4017" y="6674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57033</xdr:rowOff>
    </xdr:from>
    <xdr:to>
      <xdr:col>67</xdr:col>
      <xdr:colOff>101600</xdr:colOff>
      <xdr:row>38</xdr:row>
      <xdr:rowOff>158633</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7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149760</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6664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94284</xdr:rowOff>
    </xdr:from>
    <xdr:to>
      <xdr:col>85</xdr:col>
      <xdr:colOff>127000</xdr:colOff>
      <xdr:row>77</xdr:row>
      <xdr:rowOff>98933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3295934"/>
          <a:ext cx="838200" cy="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94284</xdr:rowOff>
    </xdr:from>
    <xdr:to>
      <xdr:col>81</xdr:col>
      <xdr:colOff>50800</xdr:colOff>
      <xdr:row>77</xdr:row>
      <xdr:rowOff>103657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3295934"/>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103657</xdr:rowOff>
    </xdr:from>
    <xdr:to>
      <xdr:col>76</xdr:col>
      <xdr:colOff>114300</xdr:colOff>
      <xdr:row>77</xdr:row>
      <xdr:rowOff>119011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305307"/>
          <a:ext cx="889000" cy="1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119011</xdr:rowOff>
    </xdr:from>
    <xdr:to>
      <xdr:col>71</xdr:col>
      <xdr:colOff>177800</xdr:colOff>
      <xdr:row>77</xdr:row>
      <xdr:rowOff>129133</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3320661"/>
          <a:ext cx="889000" cy="10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167644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5580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48133</xdr:rowOff>
    </xdr:from>
    <xdr:to>
      <xdr:col>85</xdr:col>
      <xdr:colOff>177800</xdr:colOff>
      <xdr:row>77</xdr:row>
      <xdr:rowOff>149733</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249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26560</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228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43484</xdr:rowOff>
    </xdr:from>
    <xdr:to>
      <xdr:col>81</xdr:col>
      <xdr:colOff>101600</xdr:colOff>
      <xdr:row>77</xdr:row>
      <xdr:rowOff>145084</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2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136211</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33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52857</xdr:rowOff>
    </xdr:from>
    <xdr:to>
      <xdr:col>76</xdr:col>
      <xdr:colOff>165100</xdr:colOff>
      <xdr:row>77</xdr:row>
      <xdr:rowOff>154457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25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145584</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347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68211</xdr:rowOff>
    </xdr:from>
    <xdr:to>
      <xdr:col>72</xdr:col>
      <xdr:colOff>38100</xdr:colOff>
      <xdr:row>77</xdr:row>
      <xdr:rowOff>169811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26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160938</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36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78333</xdr:rowOff>
    </xdr:from>
    <xdr:to>
      <xdr:col>67</xdr:col>
      <xdr:colOff>101600</xdr:colOff>
      <xdr:row>78</xdr:row>
      <xdr:rowOff>8483</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27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171060</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372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13669</xdr:rowOff>
    </xdr:from>
    <xdr:to>
      <xdr:col>85</xdr:col>
      <xdr:colOff>127000</xdr:colOff>
      <xdr:row>98</xdr:row>
      <xdr:rowOff>19576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5481300" y="16815769"/>
          <a:ext cx="838200" cy="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107424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566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13669</xdr:rowOff>
    </xdr:from>
    <xdr:to>
      <xdr:col>81</xdr:col>
      <xdr:colOff>50800</xdr:colOff>
      <xdr:row>98</xdr:row>
      <xdr:rowOff>22318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4592300" y="16815769"/>
          <a:ext cx="889000" cy="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22318</xdr:rowOff>
    </xdr:from>
    <xdr:to>
      <xdr:col>76</xdr:col>
      <xdr:colOff>114300</xdr:colOff>
      <xdr:row>98</xdr:row>
      <xdr:rowOff>51625</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824418"/>
          <a:ext cx="889000" cy="2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51625</xdr:rowOff>
    </xdr:from>
    <xdr:to>
      <xdr:col>71</xdr:col>
      <xdr:colOff>177800</xdr:colOff>
      <xdr:row>98</xdr:row>
      <xdr:rowOff>63402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853725"/>
          <a:ext cx="889000" cy="11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67307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104029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6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140226</xdr:rowOff>
    </xdr:from>
    <xdr:to>
      <xdr:col>85</xdr:col>
      <xdr:colOff>177800</xdr:colOff>
      <xdr:row>98</xdr:row>
      <xdr:rowOff>70376</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77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62975</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6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134319</xdr:rowOff>
    </xdr:from>
    <xdr:to>
      <xdr:col>81</xdr:col>
      <xdr:colOff>101600</xdr:colOff>
      <xdr:row>98</xdr:row>
      <xdr:rowOff>64469</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76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55596</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85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142968</xdr:rowOff>
    </xdr:from>
    <xdr:to>
      <xdr:col>76</xdr:col>
      <xdr:colOff>165100</xdr:colOff>
      <xdr:row>98</xdr:row>
      <xdr:rowOff>73118</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77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64245</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86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825</xdr:rowOff>
    </xdr:from>
    <xdr:to>
      <xdr:col>72</xdr:col>
      <xdr:colOff>38100</xdr:colOff>
      <xdr:row>98</xdr:row>
      <xdr:rowOff>102425</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8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93552</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68428" y="1689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12602</xdr:rowOff>
    </xdr:from>
    <xdr:to>
      <xdr:col>67</xdr:col>
      <xdr:colOff>101600</xdr:colOff>
      <xdr:row>98</xdr:row>
      <xdr:rowOff>114202</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1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105329</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79428" y="1690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39497</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26047"/>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123334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163085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160147</xdr:rowOff>
    </xdr:from>
    <xdr:to>
      <xdr:col>98</xdr:col>
      <xdr:colOff>38100</xdr:colOff>
      <xdr:row>39</xdr:row>
      <xdr:rowOff>90297</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7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81424</xdr:rowOff>
    </xdr:from>
    <xdr:ext cx="313932"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99333" y="6767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31953</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47503"/>
          <a:ext cx="838200" cy="12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31953</xdr:rowOff>
    </xdr:from>
    <xdr:to>
      <xdr:col>111</xdr:col>
      <xdr:colOff>177800</xdr:colOff>
      <xdr:row>59</xdr:row>
      <xdr:rowOff>31953</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4750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20218</xdr:rowOff>
    </xdr:from>
    <xdr:to>
      <xdr:col>107</xdr:col>
      <xdr:colOff>50800</xdr:colOff>
      <xdr:row>59</xdr:row>
      <xdr:rowOff>31953</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35768"/>
          <a:ext cx="8890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20218</xdr:rowOff>
    </xdr:from>
    <xdr:to>
      <xdr:col>102</xdr:col>
      <xdr:colOff>114300</xdr:colOff>
      <xdr:row>59</xdr:row>
      <xdr:rowOff>31953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10135768"/>
          <a:ext cx="8890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152603</xdr:rowOff>
    </xdr:from>
    <xdr:to>
      <xdr:col>112</xdr:col>
      <xdr:colOff>38100</xdr:colOff>
      <xdr:row>59</xdr:row>
      <xdr:rowOff>82753</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0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73880</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4017" y="10189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152603</xdr:rowOff>
    </xdr:from>
    <xdr:to>
      <xdr:col>107</xdr:col>
      <xdr:colOff>101600</xdr:colOff>
      <xdr:row>59</xdr:row>
      <xdr:rowOff>82753</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0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73880</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5017" y="10189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140868</xdr:rowOff>
    </xdr:from>
    <xdr:to>
      <xdr:col>102</xdr:col>
      <xdr:colOff>165100</xdr:colOff>
      <xdr:row>59</xdr:row>
      <xdr:rowOff>71018</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08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62145</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6017" y="101776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152603</xdr:rowOff>
    </xdr:from>
    <xdr:to>
      <xdr:col>98</xdr:col>
      <xdr:colOff>38100</xdr:colOff>
      <xdr:row>59</xdr:row>
      <xdr:rowOff>82753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0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73880</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7017" y="10189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78566</xdr:rowOff>
    </xdr:from>
    <xdr:to>
      <xdr:col>116</xdr:col>
      <xdr:colOff>63500</xdr:colOff>
      <xdr:row>76</xdr:row>
      <xdr:rowOff>8320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937316"/>
          <a:ext cx="838200" cy="10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8320</xdr:rowOff>
    </xdr:from>
    <xdr:to>
      <xdr:col>111</xdr:col>
      <xdr:colOff>177800</xdr:colOff>
      <xdr:row>76</xdr:row>
      <xdr:rowOff>35066</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3038520"/>
          <a:ext cx="889000" cy="2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35066</xdr:rowOff>
    </xdr:from>
    <xdr:to>
      <xdr:col>107</xdr:col>
      <xdr:colOff>50800</xdr:colOff>
      <xdr:row>76</xdr:row>
      <xdr:rowOff>79056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065266"/>
          <a:ext cx="889000" cy="4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167785</xdr:rowOff>
    </xdr:from>
    <xdr:to>
      <xdr:col>102</xdr:col>
      <xdr:colOff>114300</xdr:colOff>
      <xdr:row>76</xdr:row>
      <xdr:rowOff>79056</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656300" y="12683635"/>
          <a:ext cx="889000" cy="42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171046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102271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27766</xdr:rowOff>
    </xdr:from>
    <xdr:to>
      <xdr:col>116</xdr:col>
      <xdr:colOff>114300</xdr:colOff>
      <xdr:row>75</xdr:row>
      <xdr:rowOff>129366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886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50643</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73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128970</xdr:rowOff>
    </xdr:from>
    <xdr:to>
      <xdr:col>112</xdr:col>
      <xdr:colOff>38100</xdr:colOff>
      <xdr:row>76</xdr:row>
      <xdr:rowOff>59120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98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75647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76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155716</xdr:rowOff>
    </xdr:from>
    <xdr:to>
      <xdr:col>107</xdr:col>
      <xdr:colOff>101600</xdr:colOff>
      <xdr:row>76</xdr:row>
      <xdr:rowOff>85866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301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102394</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78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28256</xdr:rowOff>
    </xdr:from>
    <xdr:to>
      <xdr:col>102</xdr:col>
      <xdr:colOff>165100</xdr:colOff>
      <xdr:row>76</xdr:row>
      <xdr:rowOff>129856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305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146383</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83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116985</xdr:rowOff>
    </xdr:from>
    <xdr:to>
      <xdr:col>98</xdr:col>
      <xdr:colOff>38100</xdr:colOff>
      <xdr:row>74</xdr:row>
      <xdr:rowOff>47135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63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63662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40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８６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９６２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・主な構成項目である扶助費は、住民一人当たり１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２，９</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７円で、令和４年度は若干減少したものの近年は増加傾向で推移してきており、類似団体平均と比べて高い水準にある。主な要因として、生活保護費や児童福祉費の伸びに加えて、国立市は身体しょうがい者のうち、全国的に見ても重度者が多い自治体であり、障害者自立支援給付費の中では訪問系サービスが最も大きな割合を占めており、そのうち重度者に対する訪問介護サービスである、重度訪問介護の額が大きな割合を占めている。人口に対する重度訪問介護支給決定者数は、多摩</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市の中でもトップレベルに位置している。 </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繰出金は住民一人当たり</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４１</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６２２</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円となっており、下水道事業会計への繰出金が皆減となったにも関わらず、</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全国平均、東京都平均及び</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類似団体平均と比較して一人当たりコストが高い状況となっている。このうち、特に大きな要因である国民健康保険特別会計繰出金については、国民健康保険特別会計において</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被保険者数の減等により</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税収</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一人当たり医療費の増加により</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医療給付費が</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、結果として繰出金</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が増加し</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、依然としてその水準は高いままとなっている。</a:t>
          </a:r>
          <a:endParaRPr lang="ja-JP" altLang="ja-JP" sz="16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75,889
73,972
8.15
37,639,719
36,955,043
668,842
17,104,542
11,844,275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74320</xdr:rowOff>
    </xdr:from>
    <xdr:to>
      <xdr:col>24</xdr:col>
      <xdr:colOff>63500</xdr:colOff>
      <xdr:row>33</xdr:row>
      <xdr:rowOff>155245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732170"/>
          <a:ext cx="838200" cy="80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3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155245</xdr:rowOff>
    </xdr:from>
    <xdr:to>
      <xdr:col>19</xdr:col>
      <xdr:colOff>177800</xdr:colOff>
      <xdr:row>33</xdr:row>
      <xdr:rowOff>155702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813095"/>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121734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155702</xdr:rowOff>
    </xdr:from>
    <xdr:to>
      <xdr:col>15</xdr:col>
      <xdr:colOff>50800</xdr:colOff>
      <xdr:row>33</xdr:row>
      <xdr:rowOff>158445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813552"/>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120040</xdr:rowOff>
    </xdr:from>
    <xdr:to>
      <xdr:col>10</xdr:col>
      <xdr:colOff>114300</xdr:colOff>
      <xdr:row>33</xdr:row>
      <xdr:rowOff>158445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777890"/>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129506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120362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23520</xdr:rowOff>
    </xdr:from>
    <xdr:to>
      <xdr:col>24</xdr:col>
      <xdr:colOff>114300</xdr:colOff>
      <xdr:row>33</xdr:row>
      <xdr:rowOff>125120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68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46397</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3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104445</xdr:rowOff>
    </xdr:from>
    <xdr:to>
      <xdr:col>20</xdr:col>
      <xdr:colOff>38100</xdr:colOff>
      <xdr:row>34</xdr:row>
      <xdr:rowOff>34595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6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51122</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3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104902</xdr:rowOff>
    </xdr:from>
    <xdr:to>
      <xdr:col>15</xdr:col>
      <xdr:colOff>101600</xdr:colOff>
      <xdr:row>34</xdr:row>
      <xdr:rowOff>35052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6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51579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37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107645</xdr:rowOff>
    </xdr:from>
    <xdr:to>
      <xdr:col>10</xdr:col>
      <xdr:colOff>165100</xdr:colOff>
      <xdr:row>34</xdr:row>
      <xdr:rowOff>37795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6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54322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40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69240</xdr:rowOff>
    </xdr:from>
    <xdr:to>
      <xdr:col>6</xdr:col>
      <xdr:colOff>38100</xdr:colOff>
      <xdr:row>33</xdr:row>
      <xdr:rowOff>170840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2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15917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0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50340</xdr:rowOff>
    </xdr:from>
    <xdr:to>
      <xdr:col>24</xdr:col>
      <xdr:colOff>63500</xdr:colOff>
      <xdr:row>57</xdr:row>
      <xdr:rowOff>87350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822990"/>
          <a:ext cx="838200" cy="3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50340</xdr:rowOff>
    </xdr:from>
    <xdr:to>
      <xdr:col>19</xdr:col>
      <xdr:colOff>177800</xdr:colOff>
      <xdr:row>57</xdr:row>
      <xdr:rowOff>98278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822990"/>
          <a:ext cx="889000" cy="47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44549</xdr:rowOff>
    </xdr:from>
    <xdr:to>
      <xdr:col>15</xdr:col>
      <xdr:colOff>50800</xdr:colOff>
      <xdr:row>57</xdr:row>
      <xdr:rowOff>98278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131399"/>
          <a:ext cx="889000" cy="73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44549</xdr:rowOff>
    </xdr:from>
    <xdr:to>
      <xdr:col>10</xdr:col>
      <xdr:colOff>114300</xdr:colOff>
      <xdr:row>57</xdr:row>
      <xdr:rowOff>109007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131399"/>
          <a:ext cx="889000" cy="750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117675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36550</xdr:rowOff>
    </xdr:from>
    <xdr:to>
      <xdr:col>24</xdr:col>
      <xdr:colOff>114300</xdr:colOff>
      <xdr:row>57</xdr:row>
      <xdr:rowOff>138150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122927</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24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170990</xdr:rowOff>
    </xdr:from>
    <xdr:to>
      <xdr:col>20</xdr:col>
      <xdr:colOff>38100</xdr:colOff>
      <xdr:row>57</xdr:row>
      <xdr:rowOff>101140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7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92267</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6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47478</xdr:rowOff>
    </xdr:from>
    <xdr:to>
      <xdr:col>15</xdr:col>
      <xdr:colOff>101600</xdr:colOff>
      <xdr:row>57</xdr:row>
      <xdr:rowOff>149078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2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140205</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1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165199</xdr:rowOff>
    </xdr:from>
    <xdr:to>
      <xdr:col>10</xdr:col>
      <xdr:colOff>165100</xdr:colOff>
      <xdr:row>53</xdr:row>
      <xdr:rowOff>95349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08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86476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173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58207</xdr:rowOff>
    </xdr:from>
    <xdr:to>
      <xdr:col>6</xdr:col>
      <xdr:colOff>38100</xdr:colOff>
      <xdr:row>57</xdr:row>
      <xdr:rowOff>159807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3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150934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2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136481</xdr:rowOff>
    </xdr:from>
    <xdr:to>
      <xdr:col>24</xdr:col>
      <xdr:colOff>63500</xdr:colOff>
      <xdr:row>72</xdr:row>
      <xdr:rowOff>142786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480881"/>
          <a:ext cx="838200" cy="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142786</xdr:rowOff>
    </xdr:from>
    <xdr:to>
      <xdr:col>19</xdr:col>
      <xdr:colOff>177800</xdr:colOff>
      <xdr:row>73</xdr:row>
      <xdr:rowOff>96904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487186"/>
          <a:ext cx="889000" cy="125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96904</xdr:rowOff>
    </xdr:from>
    <xdr:to>
      <xdr:col>15</xdr:col>
      <xdr:colOff>50800</xdr:colOff>
      <xdr:row>74</xdr:row>
      <xdr:rowOff>123584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612754"/>
          <a:ext cx="889000" cy="19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123584</xdr:rowOff>
    </xdr:from>
    <xdr:to>
      <xdr:col>10</xdr:col>
      <xdr:colOff>114300</xdr:colOff>
      <xdr:row>75</xdr:row>
      <xdr:rowOff>19438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810884"/>
          <a:ext cx="889000" cy="67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38609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85681</xdr:rowOff>
    </xdr:from>
    <xdr:to>
      <xdr:col>24</xdr:col>
      <xdr:colOff>114300</xdr:colOff>
      <xdr:row>73</xdr:row>
      <xdr:rowOff>15831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430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108558</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281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91986</xdr:rowOff>
    </xdr:from>
    <xdr:to>
      <xdr:col>20</xdr:col>
      <xdr:colOff>38100</xdr:colOff>
      <xdr:row>73</xdr:row>
      <xdr:rowOff>22136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4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38663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211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46104</xdr:rowOff>
    </xdr:from>
    <xdr:to>
      <xdr:col>15</xdr:col>
      <xdr:colOff>101600</xdr:colOff>
      <xdr:row>73</xdr:row>
      <xdr:rowOff>147704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56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164231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337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72784</xdr:rowOff>
    </xdr:from>
    <xdr:to>
      <xdr:col>10</xdr:col>
      <xdr:colOff>165100</xdr:colOff>
      <xdr:row>75</xdr:row>
      <xdr:rowOff>2934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76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19461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53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140088</xdr:rowOff>
    </xdr:from>
    <xdr:to>
      <xdr:col>6</xdr:col>
      <xdr:colOff>38100</xdr:colOff>
      <xdr:row>75</xdr:row>
      <xdr:rowOff>70238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82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86765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602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18999</xdr:rowOff>
    </xdr:from>
    <xdr:to>
      <xdr:col>24</xdr:col>
      <xdr:colOff>63500</xdr:colOff>
      <xdr:row>99</xdr:row>
      <xdr:rowOff>76628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992549"/>
          <a:ext cx="838200" cy="57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730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3563</xdr:rowOff>
    </xdr:from>
    <xdr:to>
      <xdr:col>19</xdr:col>
      <xdr:colOff>177800</xdr:colOff>
      <xdr:row>99</xdr:row>
      <xdr:rowOff>18999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977113"/>
          <a:ext cx="889000" cy="15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4379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3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3563</xdr:rowOff>
    </xdr:from>
    <xdr:to>
      <xdr:col>15</xdr:col>
      <xdr:colOff>50800</xdr:colOff>
      <xdr:row>99</xdr:row>
      <xdr:rowOff>108806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77113"/>
          <a:ext cx="889000" cy="10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19521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108806</xdr:rowOff>
    </xdr:from>
    <xdr:to>
      <xdr:col>10</xdr:col>
      <xdr:colOff>114300</xdr:colOff>
      <xdr:row>99</xdr:row>
      <xdr:rowOff>155561</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7082356"/>
          <a:ext cx="889000" cy="46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104843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139754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25828</xdr:rowOff>
    </xdr:from>
    <xdr:to>
      <xdr:col>24</xdr:col>
      <xdr:colOff>114300</xdr:colOff>
      <xdr:row>99</xdr:row>
      <xdr:rowOff>127428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999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112205</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914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139649</xdr:rowOff>
    </xdr:from>
    <xdr:to>
      <xdr:col>20</xdr:col>
      <xdr:colOff>38100</xdr:colOff>
      <xdr:row>99</xdr:row>
      <xdr:rowOff>69799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94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60926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7034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124213</xdr:rowOff>
    </xdr:from>
    <xdr:to>
      <xdr:col>15</xdr:col>
      <xdr:colOff>101600</xdr:colOff>
      <xdr:row>99</xdr:row>
      <xdr:rowOff>54363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2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45490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7019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58006</xdr:rowOff>
    </xdr:from>
    <xdr:to>
      <xdr:col>10</xdr:col>
      <xdr:colOff>165100</xdr:colOff>
      <xdr:row>99</xdr:row>
      <xdr:rowOff>159606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703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150733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124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104761</xdr:rowOff>
    </xdr:from>
    <xdr:to>
      <xdr:col>6</xdr:col>
      <xdr:colOff>38100</xdr:colOff>
      <xdr:row>100</xdr:row>
      <xdr:rowOff>34911</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707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26038</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17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19848</xdr:rowOff>
    </xdr:from>
    <xdr:to>
      <xdr:col>55</xdr:col>
      <xdr:colOff>0</xdr:colOff>
      <xdr:row>35</xdr:row>
      <xdr:rowOff>51526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9639300" y="6020598"/>
          <a:ext cx="838200" cy="3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8217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523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51526</xdr:rowOff>
    </xdr:from>
    <xdr:to>
      <xdr:col>50</xdr:col>
      <xdr:colOff>114300</xdr:colOff>
      <xdr:row>35</xdr:row>
      <xdr:rowOff>66222</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8750300" y="6052276"/>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125457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640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62302</xdr:rowOff>
    </xdr:from>
    <xdr:to>
      <xdr:col>45</xdr:col>
      <xdr:colOff>177800</xdr:colOff>
      <xdr:row>35</xdr:row>
      <xdr:rowOff>66222</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7861300" y="6063052"/>
          <a:ext cx="889000" cy="3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119578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634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62302</xdr:rowOff>
    </xdr:from>
    <xdr:to>
      <xdr:col>41</xdr:col>
      <xdr:colOff>50800</xdr:colOff>
      <xdr:row>35</xdr:row>
      <xdr:rowOff>68181</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flipV="1">
          <a:off x="6972300" y="6063052"/>
          <a:ext cx="889000" cy="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109128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109128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140498</xdr:rowOff>
    </xdr:from>
    <xdr:to>
      <xdr:col>55</xdr:col>
      <xdr:colOff>50800</xdr:colOff>
      <xdr:row>35</xdr:row>
      <xdr:rowOff>70648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596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163375</xdr:rowOff>
    </xdr:from>
    <xdr:ext cx="469744"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5821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726</xdr:rowOff>
    </xdr:from>
    <xdr:to>
      <xdr:col>50</xdr:col>
      <xdr:colOff>165100</xdr:colOff>
      <xdr:row>35</xdr:row>
      <xdr:rowOff>102326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00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118853</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04428" y="577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15422</xdr:rowOff>
    </xdr:from>
    <xdr:to>
      <xdr:col>46</xdr:col>
      <xdr:colOff>38100</xdr:colOff>
      <xdr:row>35</xdr:row>
      <xdr:rowOff>117022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01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133549</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15428" y="579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11502</xdr:rowOff>
    </xdr:from>
    <xdr:to>
      <xdr:col>41</xdr:col>
      <xdr:colOff>101600</xdr:colOff>
      <xdr:row>35</xdr:row>
      <xdr:rowOff>113102</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01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129629</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26428" y="578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17381</xdr:rowOff>
    </xdr:from>
    <xdr:to>
      <xdr:col>36</xdr:col>
      <xdr:colOff>165100</xdr:colOff>
      <xdr:row>35</xdr:row>
      <xdr:rowOff>118981</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018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135508</xdr:rowOff>
    </xdr:from>
    <xdr:ext cx="469744"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37428" y="579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7912</xdr:rowOff>
    </xdr:from>
    <xdr:to>
      <xdr:col>55</xdr:col>
      <xdr:colOff>0</xdr:colOff>
      <xdr:row>59</xdr:row>
      <xdr:rowOff>8293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9639300" y="10123462"/>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8293</xdr:rowOff>
    </xdr:from>
    <xdr:to>
      <xdr:col>50</xdr:col>
      <xdr:colOff>114300</xdr:colOff>
      <xdr:row>59</xdr:row>
      <xdr:rowOff>13208</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123843"/>
          <a:ext cx="889000" cy="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13208</xdr:rowOff>
    </xdr:from>
    <xdr:to>
      <xdr:col>45</xdr:col>
      <xdr:colOff>177800</xdr:colOff>
      <xdr:row>59</xdr:row>
      <xdr:rowOff>15456</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10128758"/>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15266</xdr:rowOff>
    </xdr:from>
    <xdr:to>
      <xdr:col>41</xdr:col>
      <xdr:colOff>50800</xdr:colOff>
      <xdr:row>59</xdr:row>
      <xdr:rowOff>15456</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6972300" y="10130816"/>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128562</xdr:rowOff>
    </xdr:from>
    <xdr:to>
      <xdr:col>55</xdr:col>
      <xdr:colOff>50800</xdr:colOff>
      <xdr:row>59</xdr:row>
      <xdr:rowOff>58712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7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43489</xdr:rowOff>
    </xdr:from>
    <xdr:ext cx="378565"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87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128943</xdr:rowOff>
    </xdr:from>
    <xdr:to>
      <xdr:col>50</xdr:col>
      <xdr:colOff>165100</xdr:colOff>
      <xdr:row>59</xdr:row>
      <xdr:rowOff>59093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7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50220</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50017" y="101657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133858</xdr:rowOff>
    </xdr:from>
    <xdr:to>
      <xdr:col>46</xdr:col>
      <xdr:colOff>38100</xdr:colOff>
      <xdr:row>59</xdr:row>
      <xdr:rowOff>64008</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7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55135</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61017" y="10170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136106</xdr:rowOff>
    </xdr:from>
    <xdr:to>
      <xdr:col>41</xdr:col>
      <xdr:colOff>101600</xdr:colOff>
      <xdr:row>59</xdr:row>
      <xdr:rowOff>66256</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8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57383</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72017" y="10172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135916</xdr:rowOff>
    </xdr:from>
    <xdr:to>
      <xdr:col>36</xdr:col>
      <xdr:colOff>165100</xdr:colOff>
      <xdr:row>59</xdr:row>
      <xdr:rowOff>66066</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8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57193</xdr:rowOff>
    </xdr:from>
    <xdr:ext cx="378565"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83017" y="101727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105933</xdr:rowOff>
    </xdr:from>
    <xdr:to>
      <xdr:col>55</xdr:col>
      <xdr:colOff>0</xdr:colOff>
      <xdr:row>79</xdr:row>
      <xdr:rowOff>33041</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479033"/>
          <a:ext cx="838200" cy="98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105933</xdr:rowOff>
    </xdr:from>
    <xdr:to>
      <xdr:col>50</xdr:col>
      <xdr:colOff>114300</xdr:colOff>
      <xdr:row>78</xdr:row>
      <xdr:rowOff>148648</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479033"/>
          <a:ext cx="889000" cy="4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148648</xdr:rowOff>
    </xdr:from>
    <xdr:to>
      <xdr:col>45</xdr:col>
      <xdr:colOff>177800</xdr:colOff>
      <xdr:row>78</xdr:row>
      <xdr:rowOff>148681</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flipV="1">
          <a:off x="7861300" y="13521748"/>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148681</xdr:rowOff>
    </xdr:from>
    <xdr:to>
      <xdr:col>41</xdr:col>
      <xdr:colOff>50800</xdr:colOff>
      <xdr:row>78</xdr:row>
      <xdr:rowOff>170952</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521781"/>
          <a:ext cx="889000" cy="2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153691</xdr:rowOff>
    </xdr:from>
    <xdr:to>
      <xdr:col>55</xdr:col>
      <xdr:colOff>50800</xdr:colOff>
      <xdr:row>79</xdr:row>
      <xdr:rowOff>83841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52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68618</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441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55133</xdr:rowOff>
    </xdr:from>
    <xdr:to>
      <xdr:col>50</xdr:col>
      <xdr:colOff>165100</xdr:colOff>
      <xdr:row>78</xdr:row>
      <xdr:rowOff>156733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42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147860</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520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97848</xdr:rowOff>
    </xdr:from>
    <xdr:to>
      <xdr:col>46</xdr:col>
      <xdr:colOff>38100</xdr:colOff>
      <xdr:row>79</xdr:row>
      <xdr:rowOff>27998</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47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19125</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563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97881</xdr:rowOff>
    </xdr:from>
    <xdr:to>
      <xdr:col>41</xdr:col>
      <xdr:colOff>101600</xdr:colOff>
      <xdr:row>79</xdr:row>
      <xdr:rowOff>28031</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47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19158</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56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120152</xdr:rowOff>
    </xdr:from>
    <xdr:to>
      <xdr:col>36</xdr:col>
      <xdr:colOff>165100</xdr:colOff>
      <xdr:row>79</xdr:row>
      <xdr:rowOff>50302</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49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41429</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585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118898</xdr:rowOff>
    </xdr:from>
    <xdr:to>
      <xdr:col>55</xdr:col>
      <xdr:colOff>0</xdr:colOff>
      <xdr:row>96</xdr:row>
      <xdr:rowOff>134077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578098"/>
          <a:ext cx="8382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152261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68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104815</xdr:rowOff>
    </xdr:from>
    <xdr:to>
      <xdr:col>50</xdr:col>
      <xdr:colOff>114300</xdr:colOff>
      <xdr:row>96</xdr:row>
      <xdr:rowOff>134077</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392565"/>
          <a:ext cx="889000" cy="200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72793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1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104815</xdr:rowOff>
    </xdr:from>
    <xdr:to>
      <xdr:col>45</xdr:col>
      <xdr:colOff>177800</xdr:colOff>
      <xdr:row>95</xdr:row>
      <xdr:rowOff>138054</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392565"/>
          <a:ext cx="889000" cy="3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58892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51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83190</xdr:rowOff>
    </xdr:from>
    <xdr:to>
      <xdr:col>41</xdr:col>
      <xdr:colOff>50800</xdr:colOff>
      <xdr:row>95</xdr:row>
      <xdr:rowOff>138054</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a:off x="6972300" y="1637094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94119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55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108543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56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68098</xdr:rowOff>
    </xdr:from>
    <xdr:to>
      <xdr:col>55</xdr:col>
      <xdr:colOff>50800</xdr:colOff>
      <xdr:row>96</xdr:row>
      <xdr:rowOff>169698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52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46525</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50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83277</xdr:rowOff>
    </xdr:from>
    <xdr:to>
      <xdr:col>50</xdr:col>
      <xdr:colOff>165100</xdr:colOff>
      <xdr:row>97</xdr:row>
      <xdr:rowOff>13427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542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4554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63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54015</xdr:rowOff>
    </xdr:from>
    <xdr:to>
      <xdr:col>46</xdr:col>
      <xdr:colOff>38100</xdr:colOff>
      <xdr:row>95</xdr:row>
      <xdr:rowOff>155615</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34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692</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116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87254</xdr:rowOff>
    </xdr:from>
    <xdr:to>
      <xdr:col>41</xdr:col>
      <xdr:colOff>101600</xdr:colOff>
      <xdr:row>96</xdr:row>
      <xdr:rowOff>17404</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37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33931</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15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32390</xdr:rowOff>
    </xdr:from>
    <xdr:to>
      <xdr:col>36</xdr:col>
      <xdr:colOff>165100</xdr:colOff>
      <xdr:row>95</xdr:row>
      <xdr:rowOff>133990</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32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150517</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09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35458</xdr:rowOff>
    </xdr:from>
    <xdr:to>
      <xdr:col>85</xdr:col>
      <xdr:colOff>127000</xdr:colOff>
      <xdr:row>38</xdr:row>
      <xdr:rowOff>46469</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5481300" y="6550558"/>
          <a:ext cx="838200" cy="1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22581</xdr:rowOff>
    </xdr:from>
    <xdr:to>
      <xdr:col>81</xdr:col>
      <xdr:colOff>50800</xdr:colOff>
      <xdr:row>38</xdr:row>
      <xdr:rowOff>46469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4592300" y="6537681"/>
          <a:ext cx="889000" cy="23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2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22581</xdr:rowOff>
    </xdr:from>
    <xdr:to>
      <xdr:col>76</xdr:col>
      <xdr:colOff>114300</xdr:colOff>
      <xdr:row>38</xdr:row>
      <xdr:rowOff>65062</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3703300" y="6537681"/>
          <a:ext cx="889000" cy="42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72318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58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23381</xdr:rowOff>
    </xdr:from>
    <xdr:to>
      <xdr:col>71</xdr:col>
      <xdr:colOff>177800</xdr:colOff>
      <xdr:row>38</xdr:row>
      <xdr:rowOff>65062</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a:off x="12814300" y="6538481"/>
          <a:ext cx="889000" cy="41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79659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2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70794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58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156108</xdr:rowOff>
    </xdr:from>
    <xdr:to>
      <xdr:col>85</xdr:col>
      <xdr:colOff>177800</xdr:colOff>
      <xdr:row>38</xdr:row>
      <xdr:rowOff>86258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49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134535</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478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167119</xdr:rowOff>
    </xdr:from>
    <xdr:to>
      <xdr:col>81</xdr:col>
      <xdr:colOff>101600</xdr:colOff>
      <xdr:row>38</xdr:row>
      <xdr:rowOff>97269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51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88396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60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143231</xdr:rowOff>
    </xdr:from>
    <xdr:to>
      <xdr:col>76</xdr:col>
      <xdr:colOff>165100</xdr:colOff>
      <xdr:row>38</xdr:row>
      <xdr:rowOff>73381</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48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89908</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26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14262</xdr:rowOff>
    </xdr:from>
    <xdr:to>
      <xdr:col>72</xdr:col>
      <xdr:colOff>38100</xdr:colOff>
      <xdr:row>38</xdr:row>
      <xdr:rowOff>115862</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52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106989</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62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144031</xdr:rowOff>
    </xdr:from>
    <xdr:to>
      <xdr:col>67</xdr:col>
      <xdr:colOff>101600</xdr:colOff>
      <xdr:row>38</xdr:row>
      <xdr:rowOff>74181</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48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90708</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26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41402</xdr:rowOff>
    </xdr:from>
    <xdr:to>
      <xdr:col>85</xdr:col>
      <xdr:colOff>127000</xdr:colOff>
      <xdr:row>56</xdr:row>
      <xdr:rowOff>118604</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128252"/>
          <a:ext cx="838200" cy="591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20105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621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118604</xdr:rowOff>
    </xdr:from>
    <xdr:to>
      <xdr:col>81</xdr:col>
      <xdr:colOff>50800</xdr:colOff>
      <xdr:row>57</xdr:row>
      <xdr:rowOff>5986</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4592300" y="9719804"/>
          <a:ext cx="889000" cy="58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20856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79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3504</xdr:rowOff>
    </xdr:from>
    <xdr:to>
      <xdr:col>76</xdr:col>
      <xdr:colOff>114300</xdr:colOff>
      <xdr:row>57</xdr:row>
      <xdr:rowOff>5986</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3703300" y="9776154"/>
          <a:ext cx="8890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4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3504</xdr:rowOff>
    </xdr:from>
    <xdr:to>
      <xdr:col>71</xdr:col>
      <xdr:colOff>177800</xdr:colOff>
      <xdr:row>57</xdr:row>
      <xdr:rowOff>113476</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2814300" y="9776154"/>
          <a:ext cx="889000" cy="10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145942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75206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162052</xdr:rowOff>
    </xdr:from>
    <xdr:to>
      <xdr:col>85</xdr:col>
      <xdr:colOff>177800</xdr:colOff>
      <xdr:row>53</xdr:row>
      <xdr:rowOff>92202</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07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13479</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892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67804</xdr:rowOff>
    </xdr:from>
    <xdr:to>
      <xdr:col>81</xdr:col>
      <xdr:colOff>101600</xdr:colOff>
      <xdr:row>56</xdr:row>
      <xdr:rowOff>169404</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66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14481</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44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126636</xdr:rowOff>
    </xdr:from>
    <xdr:to>
      <xdr:col>76</xdr:col>
      <xdr:colOff>165100</xdr:colOff>
      <xdr:row>57</xdr:row>
      <xdr:rowOff>56786</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72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47913</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820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124154</xdr:rowOff>
    </xdr:from>
    <xdr:to>
      <xdr:col>72</xdr:col>
      <xdr:colOff>38100</xdr:colOff>
      <xdr:row>57</xdr:row>
      <xdr:rowOff>54304</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72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45431</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81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62676</xdr:rowOff>
    </xdr:from>
    <xdr:to>
      <xdr:col>67</xdr:col>
      <xdr:colOff>101600</xdr:colOff>
      <xdr:row>57</xdr:row>
      <xdr:rowOff>164276</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83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155403</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928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117343</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490443"/>
          <a:ext cx="889000" cy="2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107834</xdr:rowOff>
    </xdr:from>
    <xdr:to>
      <xdr:col>71</xdr:col>
      <xdr:colOff>177800</xdr:colOff>
      <xdr:row>78</xdr:row>
      <xdr:rowOff>117343</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480934"/>
          <a:ext cx="889000" cy="9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66543</xdr:rowOff>
    </xdr:from>
    <xdr:to>
      <xdr:col>72</xdr:col>
      <xdr:colOff>38100</xdr:colOff>
      <xdr:row>78</xdr:row>
      <xdr:rowOff>168143</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3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159270</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14017" y="13532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57034</xdr:rowOff>
    </xdr:from>
    <xdr:to>
      <xdr:col>67</xdr:col>
      <xdr:colOff>101600</xdr:colOff>
      <xdr:row>78</xdr:row>
      <xdr:rowOff>158634</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43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149761</xdr:rowOff>
    </xdr:from>
    <xdr:ext cx="378565"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25017" y="135228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94284</xdr:rowOff>
    </xdr:from>
    <xdr:to>
      <xdr:col>85</xdr:col>
      <xdr:colOff>127000</xdr:colOff>
      <xdr:row>97</xdr:row>
      <xdr:rowOff>98933</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724934"/>
          <a:ext cx="838200" cy="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94284</xdr:rowOff>
    </xdr:from>
    <xdr:to>
      <xdr:col>81</xdr:col>
      <xdr:colOff>50800</xdr:colOff>
      <xdr:row>97</xdr:row>
      <xdr:rowOff>103657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724934"/>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103657</xdr:rowOff>
    </xdr:from>
    <xdr:to>
      <xdr:col>76</xdr:col>
      <xdr:colOff>114300</xdr:colOff>
      <xdr:row>97</xdr:row>
      <xdr:rowOff>119011</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734307"/>
          <a:ext cx="889000" cy="1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119011</xdr:rowOff>
    </xdr:from>
    <xdr:to>
      <xdr:col>71</xdr:col>
      <xdr:colOff>177800</xdr:colOff>
      <xdr:row>97</xdr:row>
      <xdr:rowOff>129133</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749661"/>
          <a:ext cx="889000" cy="10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167645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5517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48133</xdr:rowOff>
    </xdr:from>
    <xdr:to>
      <xdr:col>85</xdr:col>
      <xdr:colOff>177800</xdr:colOff>
      <xdr:row>97</xdr:row>
      <xdr:rowOff>149733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67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26560</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657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43484</xdr:rowOff>
    </xdr:from>
    <xdr:to>
      <xdr:col>81</xdr:col>
      <xdr:colOff>101600</xdr:colOff>
      <xdr:row>97</xdr:row>
      <xdr:rowOff>145084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67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136211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76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52857</xdr:rowOff>
    </xdr:from>
    <xdr:to>
      <xdr:col>76</xdr:col>
      <xdr:colOff>165100</xdr:colOff>
      <xdr:row>97</xdr:row>
      <xdr:rowOff>154457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68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145584</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776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68211</xdr:rowOff>
    </xdr:from>
    <xdr:to>
      <xdr:col>72</xdr:col>
      <xdr:colOff>38100</xdr:colOff>
      <xdr:row>97</xdr:row>
      <xdr:rowOff>169811</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69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160938</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791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78333</xdr:rowOff>
    </xdr:from>
    <xdr:to>
      <xdr:col>67</xdr:col>
      <xdr:colOff>101600</xdr:colOff>
      <xdr:row>98</xdr:row>
      <xdr:rowOff>8483</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70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171060</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80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・議会費は、住民一人当たり</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０１８</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円となっており、類似団体平均、全国平均、東京都平均のいずれも上回っている。市議会が取り組んでいる議会改革のさらなる推進に期待したい。</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・民生費は、住民一人当たり２４</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３３８</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円となっており、類似団体平均に比べ高止まりしている。民生費のうち大きな額を占める生活保護費は日本全体の動向と同じように伸びており、</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また、</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しょうがい者数の増等により障害福祉サービス費が依然として伸びているほか、物価高騰対策のための電力・ガス・食料品等価格高騰</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重点</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支援給付金事業の実施等により、全体で増となった。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・土木費は、住民一人当たり３５，</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９１０</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円となっており、道路補修事業費の減や下水道事業会計負担金及び補助金の減等</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があった一方、国立駅周辺道路等整備事業費や</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南部地域整備事業費の</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等により、全体で</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・教育費は、住民一人当たり</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８６</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５２０</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円となっており、</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直近の推移と比較して大幅に増加した要因は、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PFI</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手法を活用した給食・食育推進ステーション整備事業の</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施設取得費に伴うものである。</a:t>
          </a:r>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　近年は財政調整基金残高と実質収支額の合計が標準財政規模比で１０％を超える水準を維持している。 令和元年度は、普通会計の単年度収支が減少したこと、基金の積立額より取崩額が上回ったことなどの影響で実質単年度収支が赤字であったが、令和２</a:t>
          </a:r>
          <a:r>
            <a:rPr lang="ja-JP" altLang="en-US" sz="1050">
              <a:solidFill>
                <a:schemeClr val="dk1"/>
              </a:solidFill>
              <a:effectLst/>
              <a:latin typeface="ＭＳ ゴシック" panose="020B0609070205080204" pitchFamily="49" charset="-128"/>
              <a:ea typeface="ＭＳ ゴシック" panose="020B0609070205080204" pitchFamily="49" charset="-128"/>
              <a:cs typeface="+mn-cs"/>
            </a:rPr>
            <a:t>、３年</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度は実質単年度収支が黒字となった。</a:t>
          </a:r>
          <a:endParaRPr lang="ja-JP" altLang="ja-JP" sz="1050">
            <a:effectLst/>
            <a:latin typeface="ＭＳ ゴシック" panose="020B0609070205080204" pitchFamily="49" charset="-128"/>
            <a:ea typeface="ＭＳ ゴシック" panose="020B0609070205080204" pitchFamily="49" charset="-128"/>
          </a:endParaRPr>
        </a:p>
        <a:p>
          <a:r>
            <a:rPr lang="ja-JP" altLang="ja-JP" sz="1050">
              <a:solidFill>
                <a:schemeClr val="tx1"/>
              </a:solidFill>
              <a:effectLst/>
              <a:latin typeface="ＭＳ ゴシック" panose="020B0609070205080204" pitchFamily="49" charset="-128"/>
              <a:ea typeface="ＭＳ ゴシック" panose="020B0609070205080204" pitchFamily="49" charset="-128"/>
              <a:cs typeface="+mn-cs"/>
            </a:rPr>
            <a:t>　令和４年度は、普通会計の単年度収支が減少したことや基金取崩額が増加したことが影響し、数値はマイナスに転じた。</a:t>
          </a:r>
          <a:endParaRPr lang="en-US" altLang="ja-JP" sz="1050">
            <a:solidFill>
              <a:schemeClr val="tx1"/>
            </a:solidFill>
            <a:effectLst/>
            <a:latin typeface="ＭＳ ゴシック" panose="020B0609070205080204" pitchFamily="49" charset="-128"/>
            <a:ea typeface="ＭＳ ゴシック" panose="020B0609070205080204" pitchFamily="49" charset="-128"/>
            <a:cs typeface="+mn-cs"/>
          </a:endParaRPr>
        </a:p>
        <a:p>
          <a:r>
            <a:rPr lang="ja-JP" altLang="en-US" sz="1050">
              <a:solidFill>
                <a:schemeClr val="tx1"/>
              </a:solidFill>
              <a:effectLst/>
              <a:latin typeface="ＭＳ ゴシック" panose="020B0609070205080204" pitchFamily="49" charset="-128"/>
              <a:ea typeface="ＭＳ ゴシック" panose="020B0609070205080204" pitchFamily="49" charset="-128"/>
              <a:cs typeface="+mn-cs"/>
            </a:rPr>
            <a:t>　また、令和５年度においても前年度と比較して単年度収支は</a:t>
          </a:r>
          <a:r>
            <a:rPr lang="en-US" altLang="ja-JP" sz="1050">
              <a:solidFill>
                <a:schemeClr val="tx1"/>
              </a:solidFill>
              <a:effectLst/>
              <a:latin typeface="ＭＳ ゴシック" panose="020B0609070205080204" pitchFamily="49" charset="-128"/>
              <a:ea typeface="ＭＳ ゴシック" panose="020B0609070205080204" pitchFamily="49" charset="-128"/>
              <a:cs typeface="+mn-cs"/>
            </a:rPr>
            <a:t>129,664</a:t>
          </a:r>
          <a:r>
            <a:rPr lang="ja-JP" altLang="en-US" sz="1050">
              <a:solidFill>
                <a:schemeClr val="tx1"/>
              </a:solidFill>
              <a:effectLst/>
              <a:latin typeface="ＭＳ ゴシック" panose="020B0609070205080204" pitchFamily="49" charset="-128"/>
              <a:ea typeface="ＭＳ ゴシック" panose="020B0609070205080204" pitchFamily="49" charset="-128"/>
              <a:cs typeface="+mn-cs"/>
            </a:rPr>
            <a:t>千円改善したものの赤字であり、基金取崩額も前年と同額を取り崩したことにより、数値は引き続きマイナスとなった。</a:t>
          </a:r>
          <a:endParaRPr lang="ja-JP" altLang="ja-JP" sz="1050">
            <a:solidFill>
              <a:schemeClr val="tx1"/>
            </a:solidFill>
            <a:effectLst/>
            <a:latin typeface="ＭＳ ゴシック" panose="020B0609070205080204" pitchFamily="49" charset="-128"/>
            <a:ea typeface="ＭＳ ゴシック" panose="020B0609070205080204" pitchFamily="49" charset="-128"/>
          </a:endParaRPr>
        </a:p>
        <a:p>
          <a:r>
            <a:rPr lang="ja-JP" altLang="ja-JP" sz="1050">
              <a:solidFill>
                <a:schemeClr val="tx1"/>
              </a:solidFill>
              <a:effectLst/>
              <a:latin typeface="ＭＳ ゴシック" panose="020B0609070205080204" pitchFamily="49" charset="-128"/>
              <a:ea typeface="ＭＳ ゴシック" panose="020B0609070205080204" pitchFamily="49" charset="-128"/>
              <a:cs typeface="+mn-cs"/>
            </a:rPr>
            <a:t>　財政調整基金残高、実質収支額には常に留意した財政運営を行っていく必要がある。</a:t>
          </a:r>
          <a:endParaRPr lang="ja-JP" altLang="ja-JP" sz="1050">
            <a:solidFill>
              <a:schemeClr val="tx1"/>
            </a:solidFill>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aseline="0">
              <a:solidFill>
                <a:schemeClr val="dk1"/>
              </a:solidFill>
              <a:effectLst/>
              <a:latin typeface="ＭＳ ゴシック" pitchFamily="49" charset="-128"/>
              <a:ea typeface="ＭＳ ゴシック"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年度はすべての会計が黒字であった。国民健康保険特別会計については、使用料・保険税で賄わなければならない部分を一般会計が赤字繰出しを行うことにより補てんしている状況にある。 </a:t>
          </a:r>
          <a:endParaRPr lang="ja-JP" altLang="ja-JP" sz="16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独立採算の原則からも使用料・保険税の適正化を実施し、税収を主な財源とする一般会計の負担を減らしていかなくてはならない。</a:t>
          </a:r>
          <a:endParaRPr lang="ja-JP" altLang="ja-JP" sz="16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O56"/>
  <sheetViews>
    <sheetView showGridLines="0" tabSelected="1" workbookViewId="0"/>
  </sheetViews>
  <sheetFormatPr defaultColWidth="0" defaultRowHeight="10.8" zeroHeight="1" x14ac:dyDescent="0.2"/>
  <cols>
    <col min="1" max="12" width="2.1093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37639719</v>
      </c>
      <c r="BO4" s="384"/>
      <c r="BP4" s="384"/>
      <c r="BQ4" s="384"/>
      <c r="BR4" s="384"/>
      <c r="BS4" s="384"/>
      <c r="BT4" s="384"/>
      <c r="BU4" s="385"/>
      <c r="BV4" s="383">
        <v>36013772</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3.9</v>
      </c>
      <c r="CU4" s="390"/>
      <c r="CV4" s="390"/>
      <c r="CW4" s="390"/>
      <c r="CX4" s="390"/>
      <c r="CY4" s="390"/>
      <c r="CZ4" s="390"/>
      <c r="DA4" s="391"/>
      <c r="DB4" s="389">
        <v>4.7</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36955043</v>
      </c>
      <c r="BO5" s="421"/>
      <c r="BP5" s="421"/>
      <c r="BQ5" s="421"/>
      <c r="BR5" s="421"/>
      <c r="BS5" s="421"/>
      <c r="BT5" s="421"/>
      <c r="BU5" s="422"/>
      <c r="BV5" s="420">
        <v>35217903</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98.9</v>
      </c>
      <c r="CU5" s="418"/>
      <c r="CV5" s="418"/>
      <c r="CW5" s="418"/>
      <c r="CX5" s="418"/>
      <c r="CY5" s="418"/>
      <c r="CZ5" s="418"/>
      <c r="DA5" s="419"/>
      <c r="DB5" s="417">
        <v>99.1</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101</v>
      </c>
      <c r="AV6" s="453"/>
      <c r="AW6" s="453"/>
      <c r="AX6" s="453"/>
      <c r="AY6" s="454" t="s">
        <v>98</v>
      </c>
      <c r="AZ6" s="455"/>
      <c r="BA6" s="455"/>
      <c r="BB6" s="455"/>
      <c r="BC6" s="455"/>
      <c r="BD6" s="455"/>
      <c r="BE6" s="455"/>
      <c r="BF6" s="455"/>
      <c r="BG6" s="455"/>
      <c r="BH6" s="455"/>
      <c r="BI6" s="455"/>
      <c r="BJ6" s="455"/>
      <c r="BK6" s="455"/>
      <c r="BL6" s="455"/>
      <c r="BM6" s="456"/>
      <c r="BN6" s="420">
        <v>684676</v>
      </c>
      <c r="BO6" s="421"/>
      <c r="BP6" s="421"/>
      <c r="BQ6" s="421"/>
      <c r="BR6" s="421"/>
      <c r="BS6" s="421"/>
      <c r="BT6" s="421"/>
      <c r="BU6" s="422"/>
      <c r="BV6" s="420">
        <v>795869</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98.9</v>
      </c>
      <c r="CU6" s="458"/>
      <c r="CV6" s="458"/>
      <c r="CW6" s="458"/>
      <c r="CX6" s="458"/>
      <c r="CY6" s="458"/>
      <c r="CZ6" s="458"/>
      <c r="DA6" s="459"/>
      <c r="DB6" s="457">
        <v>99.1</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15834</v>
      </c>
      <c r="BO7" s="421"/>
      <c r="BP7" s="421"/>
      <c r="BQ7" s="421"/>
      <c r="BR7" s="421"/>
      <c r="BS7" s="421"/>
      <c r="BT7" s="421"/>
      <c r="BU7" s="422"/>
      <c r="BV7" s="420">
        <v>10655</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17104542</v>
      </c>
      <c r="CU7" s="421"/>
      <c r="CV7" s="421"/>
      <c r="CW7" s="421"/>
      <c r="CX7" s="421"/>
      <c r="CY7" s="421"/>
      <c r="CZ7" s="421"/>
      <c r="DA7" s="422"/>
      <c r="DB7" s="420">
        <v>16601555</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668842</v>
      </c>
      <c r="BO8" s="421"/>
      <c r="BP8" s="421"/>
      <c r="BQ8" s="421"/>
      <c r="BR8" s="421"/>
      <c r="BS8" s="421"/>
      <c r="BT8" s="421"/>
      <c r="BU8" s="422"/>
      <c r="BV8" s="420">
        <v>785214</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0.99</v>
      </c>
      <c r="CU8" s="461"/>
      <c r="CV8" s="461"/>
      <c r="CW8" s="461"/>
      <c r="CX8" s="461"/>
      <c r="CY8" s="461"/>
      <c r="CZ8" s="461"/>
      <c r="DA8" s="462"/>
      <c r="DB8" s="460">
        <v>0.99</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77130</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-116372</v>
      </c>
      <c r="BO9" s="421"/>
      <c r="BP9" s="421"/>
      <c r="BQ9" s="421"/>
      <c r="BR9" s="421"/>
      <c r="BS9" s="421"/>
      <c r="BT9" s="421"/>
      <c r="BU9" s="422"/>
      <c r="BV9" s="420">
        <v>-246036</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7.8</v>
      </c>
      <c r="CU9" s="418"/>
      <c r="CV9" s="418"/>
      <c r="CW9" s="418"/>
      <c r="CX9" s="418"/>
      <c r="CY9" s="418"/>
      <c r="CZ9" s="418"/>
      <c r="DA9" s="419"/>
      <c r="DB9" s="417">
        <v>8.1999999999999993</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73655</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406450</v>
      </c>
      <c r="BO10" s="421"/>
      <c r="BP10" s="421"/>
      <c r="BQ10" s="421"/>
      <c r="BR10" s="421"/>
      <c r="BS10" s="421"/>
      <c r="BT10" s="421"/>
      <c r="BU10" s="422"/>
      <c r="BV10" s="420">
        <v>529457</v>
      </c>
      <c r="BW10" s="421"/>
      <c r="BX10" s="421"/>
      <c r="BY10" s="421"/>
      <c r="BZ10" s="421"/>
      <c r="CA10" s="421"/>
      <c r="CB10" s="421"/>
      <c r="CC10" s="422"/>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75889</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600000</v>
      </c>
      <c r="BO12" s="421"/>
      <c r="BP12" s="421"/>
      <c r="BQ12" s="421"/>
      <c r="BR12" s="421"/>
      <c r="BS12" s="421"/>
      <c r="BT12" s="421"/>
      <c r="BU12" s="422"/>
      <c r="BV12" s="420">
        <v>600000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130</v>
      </c>
      <c r="N13" s="512"/>
      <c r="O13" s="512"/>
      <c r="P13" s="512"/>
      <c r="Q13" s="513"/>
      <c r="R13" s="504">
        <v>73972</v>
      </c>
      <c r="S13" s="505"/>
      <c r="T13" s="505"/>
      <c r="U13" s="505"/>
      <c r="V13" s="506"/>
      <c r="W13" s="436" t="s">
        <v>131</v>
      </c>
      <c r="X13" s="437"/>
      <c r="Y13" s="437"/>
      <c r="Z13" s="437"/>
      <c r="AA13" s="437"/>
      <c r="AB13" s="427"/>
      <c r="AC13" s="471">
        <v>222</v>
      </c>
      <c r="AD13" s="472"/>
      <c r="AE13" s="472"/>
      <c r="AF13" s="472"/>
      <c r="AG13" s="514"/>
      <c r="AH13" s="471">
        <v>217</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-309922</v>
      </c>
      <c r="BO13" s="421"/>
      <c r="BP13" s="421"/>
      <c r="BQ13" s="421"/>
      <c r="BR13" s="421"/>
      <c r="BS13" s="421"/>
      <c r="BT13" s="421"/>
      <c r="BU13" s="422"/>
      <c r="BV13" s="420">
        <v>-316579</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2.5</v>
      </c>
      <c r="CU13" s="418"/>
      <c r="CV13" s="418"/>
      <c r="CW13" s="418"/>
      <c r="CX13" s="418"/>
      <c r="CY13" s="418"/>
      <c r="CZ13" s="418"/>
      <c r="DA13" s="419"/>
      <c r="DB13" s="417">
        <v>1.7</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76168</v>
      </c>
      <c r="S14" s="505"/>
      <c r="T14" s="505"/>
      <c r="U14" s="505"/>
      <c r="V14" s="506"/>
      <c r="W14" s="410"/>
      <c r="X14" s="411"/>
      <c r="Y14" s="411"/>
      <c r="Z14" s="411"/>
      <c r="AA14" s="411"/>
      <c r="AB14" s="400"/>
      <c r="AC14" s="507">
        <v>0.7</v>
      </c>
      <c r="AD14" s="508"/>
      <c r="AE14" s="508"/>
      <c r="AF14" s="508"/>
      <c r="AG14" s="509"/>
      <c r="AH14" s="507">
        <v>0.7</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130</v>
      </c>
      <c r="N15" s="512"/>
      <c r="O15" s="512"/>
      <c r="P15" s="512"/>
      <c r="Q15" s="513"/>
      <c r="R15" s="504">
        <v>74328</v>
      </c>
      <c r="S15" s="505"/>
      <c r="T15" s="505"/>
      <c r="U15" s="505"/>
      <c r="V15" s="506"/>
      <c r="W15" s="436" t="s">
        <v>137</v>
      </c>
      <c r="X15" s="437"/>
      <c r="Y15" s="437"/>
      <c r="Z15" s="437"/>
      <c r="AA15" s="437"/>
      <c r="AB15" s="427"/>
      <c r="AC15" s="471">
        <v>4773</v>
      </c>
      <c r="AD15" s="472"/>
      <c r="AE15" s="472"/>
      <c r="AF15" s="472"/>
      <c r="AG15" s="514"/>
      <c r="AH15" s="471">
        <v>4840</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13134340</v>
      </c>
      <c r="BO15" s="384"/>
      <c r="BP15" s="384"/>
      <c r="BQ15" s="384"/>
      <c r="BR15" s="384"/>
      <c r="BS15" s="384"/>
      <c r="BT15" s="384"/>
      <c r="BU15" s="385"/>
      <c r="BV15" s="383">
        <v>12684460</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14.5</v>
      </c>
      <c r="AD16" s="508"/>
      <c r="AE16" s="508"/>
      <c r="AF16" s="508"/>
      <c r="AG16" s="509"/>
      <c r="AH16" s="507">
        <v>16.2</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12903779</v>
      </c>
      <c r="BO16" s="421"/>
      <c r="BP16" s="421"/>
      <c r="BQ16" s="421"/>
      <c r="BR16" s="421"/>
      <c r="BS16" s="421"/>
      <c r="BT16" s="421"/>
      <c r="BU16" s="422"/>
      <c r="BV16" s="420">
        <v>12785489</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143</v>
      </c>
      <c r="N17" s="532"/>
      <c r="O17" s="532"/>
      <c r="P17" s="532"/>
      <c r="Q17" s="533"/>
      <c r="R17" s="526" t="s">
        <v>144</v>
      </c>
      <c r="S17" s="527"/>
      <c r="T17" s="527"/>
      <c r="U17" s="527"/>
      <c r="V17" s="528"/>
      <c r="W17" s="436" t="s">
        <v>145</v>
      </c>
      <c r="X17" s="437"/>
      <c r="Y17" s="437"/>
      <c r="Z17" s="437"/>
      <c r="AA17" s="437"/>
      <c r="AB17" s="427"/>
      <c r="AC17" s="471">
        <v>28010</v>
      </c>
      <c r="AD17" s="472"/>
      <c r="AE17" s="472"/>
      <c r="AF17" s="472"/>
      <c r="AG17" s="514"/>
      <c r="AH17" s="471">
        <v>24821</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17104542</v>
      </c>
      <c r="BO17" s="421"/>
      <c r="BP17" s="421"/>
      <c r="BQ17" s="421"/>
      <c r="BR17" s="421"/>
      <c r="BS17" s="421"/>
      <c r="BT17" s="421"/>
      <c r="BU17" s="422"/>
      <c r="BV17" s="420">
        <v>16500526</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8.15</v>
      </c>
      <c r="M18" s="544"/>
      <c r="N18" s="544"/>
      <c r="O18" s="544"/>
      <c r="P18" s="544"/>
      <c r="Q18" s="544"/>
      <c r="R18" s="545"/>
      <c r="S18" s="545"/>
      <c r="T18" s="545"/>
      <c r="U18" s="545"/>
      <c r="V18" s="546"/>
      <c r="W18" s="438"/>
      <c r="X18" s="439"/>
      <c r="Y18" s="439"/>
      <c r="Z18" s="439"/>
      <c r="AA18" s="439"/>
      <c r="AB18" s="430"/>
      <c r="AC18" s="547">
        <v>84.9</v>
      </c>
      <c r="AD18" s="548"/>
      <c r="AE18" s="548"/>
      <c r="AF18" s="548"/>
      <c r="AG18" s="549"/>
      <c r="AH18" s="547">
        <v>83.1</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17431858</v>
      </c>
      <c r="BO18" s="421"/>
      <c r="BP18" s="421"/>
      <c r="BQ18" s="421"/>
      <c r="BR18" s="421"/>
      <c r="BS18" s="421"/>
      <c r="BT18" s="421"/>
      <c r="BU18" s="422"/>
      <c r="BV18" s="420">
        <v>17110408</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9464</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21955070</v>
      </c>
      <c r="BO19" s="421"/>
      <c r="BP19" s="421"/>
      <c r="BQ19" s="421"/>
      <c r="BR19" s="421"/>
      <c r="BS19" s="421"/>
      <c r="BT19" s="421"/>
      <c r="BU19" s="422"/>
      <c r="BV19" s="420">
        <v>21311307</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38275</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11844275</v>
      </c>
      <c r="BO22" s="384"/>
      <c r="BP22" s="384"/>
      <c r="BQ22" s="384"/>
      <c r="BR22" s="384"/>
      <c r="BS22" s="384"/>
      <c r="BT22" s="384"/>
      <c r="BU22" s="385"/>
      <c r="BV22" s="383">
        <v>10984707</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3118158</v>
      </c>
      <c r="BO23" s="421"/>
      <c r="BP23" s="421"/>
      <c r="BQ23" s="421"/>
      <c r="BR23" s="421"/>
      <c r="BS23" s="421"/>
      <c r="BT23" s="421"/>
      <c r="BU23" s="422"/>
      <c r="BV23" s="420">
        <v>1974383</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8075</v>
      </c>
      <c r="R24" s="472"/>
      <c r="S24" s="472"/>
      <c r="T24" s="472"/>
      <c r="U24" s="472"/>
      <c r="V24" s="514"/>
      <c r="W24" s="566"/>
      <c r="X24" s="567"/>
      <c r="Y24" s="568"/>
      <c r="Z24" s="470" t="s">
        <v>162</v>
      </c>
      <c r="AA24" s="450"/>
      <c r="AB24" s="450"/>
      <c r="AC24" s="450"/>
      <c r="AD24" s="450"/>
      <c r="AE24" s="450"/>
      <c r="AF24" s="450"/>
      <c r="AG24" s="451"/>
      <c r="AH24" s="471">
        <v>454</v>
      </c>
      <c r="AI24" s="472"/>
      <c r="AJ24" s="472"/>
      <c r="AK24" s="472"/>
      <c r="AL24" s="514"/>
      <c r="AM24" s="471">
        <v>1441450</v>
      </c>
      <c r="AN24" s="472"/>
      <c r="AO24" s="472"/>
      <c r="AP24" s="472"/>
      <c r="AQ24" s="472"/>
      <c r="AR24" s="514"/>
      <c r="AS24" s="471">
        <v>3175</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10402565</v>
      </c>
      <c r="BO24" s="421"/>
      <c r="BP24" s="421"/>
      <c r="BQ24" s="421"/>
      <c r="BR24" s="421"/>
      <c r="BS24" s="421"/>
      <c r="BT24" s="421"/>
      <c r="BU24" s="422"/>
      <c r="BV24" s="420">
        <v>9163681</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1</v>
      </c>
      <c r="M25" s="472"/>
      <c r="N25" s="472"/>
      <c r="O25" s="472"/>
      <c r="P25" s="514"/>
      <c r="Q25" s="471">
        <v>7579</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13501607</v>
      </c>
      <c r="BO25" s="384"/>
      <c r="BP25" s="384"/>
      <c r="BQ25" s="384"/>
      <c r="BR25" s="384"/>
      <c r="BS25" s="384"/>
      <c r="BT25" s="384"/>
      <c r="BU25" s="385"/>
      <c r="BV25" s="383">
        <v>7828317</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7200</v>
      </c>
      <c r="R26" s="472"/>
      <c r="S26" s="472"/>
      <c r="T26" s="472"/>
      <c r="U26" s="472"/>
      <c r="V26" s="514"/>
      <c r="W26" s="566"/>
      <c r="X26" s="567"/>
      <c r="Y26" s="568"/>
      <c r="Z26" s="470" t="s">
        <v>168</v>
      </c>
      <c r="AA26" s="572"/>
      <c r="AB26" s="572"/>
      <c r="AC26" s="572"/>
      <c r="AD26" s="572"/>
      <c r="AE26" s="572"/>
      <c r="AF26" s="572"/>
      <c r="AG26" s="573"/>
      <c r="AH26" s="471">
        <v>3</v>
      </c>
      <c r="AI26" s="472"/>
      <c r="AJ26" s="472"/>
      <c r="AK26" s="472"/>
      <c r="AL26" s="514"/>
      <c r="AM26" s="471">
        <v>9705</v>
      </c>
      <c r="AN26" s="472"/>
      <c r="AO26" s="472"/>
      <c r="AP26" s="472"/>
      <c r="AQ26" s="472"/>
      <c r="AR26" s="514"/>
      <c r="AS26" s="471">
        <v>3235</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t="s">
        <v>122</v>
      </c>
      <c r="BO26" s="421"/>
      <c r="BP26" s="421"/>
      <c r="BQ26" s="421"/>
      <c r="BR26" s="421"/>
      <c r="BS26" s="421"/>
      <c r="BT26" s="421"/>
      <c r="BU26" s="422"/>
      <c r="BV26" s="420" t="s">
        <v>122</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5750</v>
      </c>
      <c r="R27" s="472"/>
      <c r="S27" s="472"/>
      <c r="T27" s="472"/>
      <c r="U27" s="472"/>
      <c r="V27" s="514"/>
      <c r="W27" s="566"/>
      <c r="X27" s="567"/>
      <c r="Y27" s="568"/>
      <c r="Z27" s="470" t="s">
        <v>171</v>
      </c>
      <c r="AA27" s="450"/>
      <c r="AB27" s="450"/>
      <c r="AC27" s="450"/>
      <c r="AD27" s="450"/>
      <c r="AE27" s="450"/>
      <c r="AF27" s="450"/>
      <c r="AG27" s="451"/>
      <c r="AH27" s="471">
        <v>2</v>
      </c>
      <c r="AI27" s="472"/>
      <c r="AJ27" s="472"/>
      <c r="AK27" s="472"/>
      <c r="AL27" s="514"/>
      <c r="AM27" s="471" t="s">
        <v>172</v>
      </c>
      <c r="AN27" s="472"/>
      <c r="AO27" s="472"/>
      <c r="AP27" s="472"/>
      <c r="AQ27" s="472"/>
      <c r="AR27" s="514"/>
      <c r="AS27" s="471" t="s">
        <v>172</v>
      </c>
      <c r="AT27" s="472"/>
      <c r="AU27" s="472"/>
      <c r="AV27" s="472"/>
      <c r="AW27" s="472"/>
      <c r="AX27" s="473"/>
      <c r="AY27" s="515" t="s">
        <v>173</v>
      </c>
      <c r="AZ27" s="516"/>
      <c r="BA27" s="516"/>
      <c r="BB27" s="516"/>
      <c r="BC27" s="516"/>
      <c r="BD27" s="516"/>
      <c r="BE27" s="516"/>
      <c r="BF27" s="516"/>
      <c r="BG27" s="516"/>
      <c r="BH27" s="516"/>
      <c r="BI27" s="516"/>
      <c r="BJ27" s="516"/>
      <c r="BK27" s="516"/>
      <c r="BL27" s="516"/>
      <c r="BM27" s="517"/>
      <c r="BN27" s="539">
        <v>451209</v>
      </c>
      <c r="BO27" s="540"/>
      <c r="BP27" s="540"/>
      <c r="BQ27" s="540"/>
      <c r="BR27" s="540"/>
      <c r="BS27" s="540"/>
      <c r="BT27" s="540"/>
      <c r="BU27" s="541"/>
      <c r="BV27" s="539">
        <v>451209</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174</v>
      </c>
      <c r="F28" s="450"/>
      <c r="G28" s="450"/>
      <c r="H28" s="450"/>
      <c r="I28" s="450"/>
      <c r="J28" s="450"/>
      <c r="K28" s="451"/>
      <c r="L28" s="471">
        <v>1</v>
      </c>
      <c r="M28" s="472"/>
      <c r="N28" s="472"/>
      <c r="O28" s="472"/>
      <c r="P28" s="514"/>
      <c r="Q28" s="471">
        <v>5150</v>
      </c>
      <c r="R28" s="472"/>
      <c r="S28" s="472"/>
      <c r="T28" s="472"/>
      <c r="U28" s="472"/>
      <c r="V28" s="514"/>
      <c r="W28" s="566"/>
      <c r="X28" s="567"/>
      <c r="Y28" s="568"/>
      <c r="Z28" s="470" t="s">
        <v>175</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176</v>
      </c>
      <c r="AZ28" s="575"/>
      <c r="BA28" s="575"/>
      <c r="BB28" s="576"/>
      <c r="BC28" s="380" t="s">
        <v>46</v>
      </c>
      <c r="BD28" s="381"/>
      <c r="BE28" s="381"/>
      <c r="BF28" s="381"/>
      <c r="BG28" s="381"/>
      <c r="BH28" s="381"/>
      <c r="BI28" s="381"/>
      <c r="BJ28" s="381"/>
      <c r="BK28" s="381"/>
      <c r="BL28" s="381"/>
      <c r="BM28" s="382"/>
      <c r="BN28" s="383">
        <v>2238143</v>
      </c>
      <c r="BO28" s="384"/>
      <c r="BP28" s="384"/>
      <c r="BQ28" s="384"/>
      <c r="BR28" s="384"/>
      <c r="BS28" s="384"/>
      <c r="BT28" s="384"/>
      <c r="BU28" s="385"/>
      <c r="BV28" s="383">
        <v>2431694</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177</v>
      </c>
      <c r="F29" s="450"/>
      <c r="G29" s="450"/>
      <c r="H29" s="450"/>
      <c r="I29" s="450"/>
      <c r="J29" s="450"/>
      <c r="K29" s="451"/>
      <c r="L29" s="471">
        <v>19</v>
      </c>
      <c r="M29" s="472"/>
      <c r="N29" s="472"/>
      <c r="O29" s="472"/>
      <c r="P29" s="514"/>
      <c r="Q29" s="471">
        <v>4900</v>
      </c>
      <c r="R29" s="472"/>
      <c r="S29" s="472"/>
      <c r="T29" s="472"/>
      <c r="U29" s="472"/>
      <c r="V29" s="514"/>
      <c r="W29" s="569"/>
      <c r="X29" s="570"/>
      <c r="Y29" s="571"/>
      <c r="Z29" s="470" t="s">
        <v>178</v>
      </c>
      <c r="AA29" s="450"/>
      <c r="AB29" s="450"/>
      <c r="AC29" s="450"/>
      <c r="AD29" s="450"/>
      <c r="AE29" s="450"/>
      <c r="AF29" s="450"/>
      <c r="AG29" s="451"/>
      <c r="AH29" s="471">
        <v>456</v>
      </c>
      <c r="AI29" s="472"/>
      <c r="AJ29" s="472"/>
      <c r="AK29" s="472"/>
      <c r="AL29" s="514"/>
      <c r="AM29" s="471">
        <v>1450760</v>
      </c>
      <c r="AN29" s="472"/>
      <c r="AO29" s="472"/>
      <c r="AP29" s="472"/>
      <c r="AQ29" s="472"/>
      <c r="AR29" s="514"/>
      <c r="AS29" s="471">
        <v>3181</v>
      </c>
      <c r="AT29" s="472"/>
      <c r="AU29" s="472"/>
      <c r="AV29" s="472"/>
      <c r="AW29" s="472"/>
      <c r="AX29" s="473"/>
      <c r="AY29" s="577"/>
      <c r="AZ29" s="578"/>
      <c r="BA29" s="578"/>
      <c r="BB29" s="579"/>
      <c r="BC29" s="454" t="s">
        <v>179</v>
      </c>
      <c r="BD29" s="455"/>
      <c r="BE29" s="455"/>
      <c r="BF29" s="455"/>
      <c r="BG29" s="455"/>
      <c r="BH29" s="455"/>
      <c r="BI29" s="455"/>
      <c r="BJ29" s="455"/>
      <c r="BK29" s="455"/>
      <c r="BL29" s="455"/>
      <c r="BM29" s="456"/>
      <c r="BN29" s="420" t="s">
        <v>122</v>
      </c>
      <c r="BO29" s="421"/>
      <c r="BP29" s="421"/>
      <c r="BQ29" s="421"/>
      <c r="BR29" s="421"/>
      <c r="BS29" s="421"/>
      <c r="BT29" s="421"/>
      <c r="BU29" s="422"/>
      <c r="BV29" s="420" t="s">
        <v>122</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180</v>
      </c>
      <c r="X30" s="588"/>
      <c r="Y30" s="588"/>
      <c r="Z30" s="588"/>
      <c r="AA30" s="588"/>
      <c r="AB30" s="588"/>
      <c r="AC30" s="588"/>
      <c r="AD30" s="588"/>
      <c r="AE30" s="588"/>
      <c r="AF30" s="588"/>
      <c r="AG30" s="589"/>
      <c r="AH30" s="547">
        <v>100.9</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4983216</v>
      </c>
      <c r="BO30" s="540"/>
      <c r="BP30" s="540"/>
      <c r="BQ30" s="540"/>
      <c r="BR30" s="540"/>
      <c r="BS30" s="540"/>
      <c r="BT30" s="540"/>
      <c r="BU30" s="541"/>
      <c r="BV30" s="539">
        <v>4545401</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181</v>
      </c>
      <c r="D32" s="583"/>
      <c r="E32" s="583"/>
      <c r="F32" s="583"/>
      <c r="G32" s="583"/>
      <c r="H32" s="583"/>
      <c r="I32" s="583"/>
      <c r="J32" s="583"/>
      <c r="K32" s="583"/>
      <c r="L32" s="583"/>
      <c r="M32" s="583"/>
      <c r="N32" s="583"/>
      <c r="O32" s="583"/>
      <c r="P32" s="583"/>
      <c r="Q32" s="583"/>
      <c r="R32" s="583"/>
      <c r="S32" s="583"/>
      <c r="U32" s="424" t="s">
        <v>182</v>
      </c>
      <c r="V32" s="424"/>
      <c r="W32" s="424"/>
      <c r="X32" s="424"/>
      <c r="Y32" s="424"/>
      <c r="Z32" s="424"/>
      <c r="AA32" s="424"/>
      <c r="AB32" s="424"/>
      <c r="AC32" s="424"/>
      <c r="AD32" s="424"/>
      <c r="AE32" s="424"/>
      <c r="AF32" s="424"/>
      <c r="AG32" s="424"/>
      <c r="AH32" s="424"/>
      <c r="AI32" s="424"/>
      <c r="AJ32" s="424"/>
      <c r="AK32" s="424"/>
      <c r="AM32" s="424" t="s">
        <v>183</v>
      </c>
      <c r="AN32" s="424"/>
      <c r="AO32" s="424"/>
      <c r="AP32" s="424"/>
      <c r="AQ32" s="424"/>
      <c r="AR32" s="424"/>
      <c r="AS32" s="424"/>
      <c r="AT32" s="424"/>
      <c r="AU32" s="424"/>
      <c r="AV32" s="424"/>
      <c r="AW32" s="424"/>
      <c r="AX32" s="424"/>
      <c r="AY32" s="424"/>
      <c r="AZ32" s="424"/>
      <c r="BA32" s="424"/>
      <c r="BB32" s="424"/>
      <c r="BC32" s="424"/>
      <c r="BE32" s="424" t="s">
        <v>184</v>
      </c>
      <c r="BF32" s="424"/>
      <c r="BG32" s="424"/>
      <c r="BH32" s="424"/>
      <c r="BI32" s="424"/>
      <c r="BJ32" s="424"/>
      <c r="BK32" s="424"/>
      <c r="BL32" s="424"/>
      <c r="BM32" s="424"/>
      <c r="BN32" s="424"/>
      <c r="BO32" s="424"/>
      <c r="BP32" s="424"/>
      <c r="BQ32" s="424"/>
      <c r="BR32" s="424"/>
      <c r="BS32" s="424"/>
      <c r="BT32" s="424"/>
      <c r="BU32" s="424"/>
      <c r="BW32" s="424" t="s">
        <v>185</v>
      </c>
      <c r="BX32" s="424"/>
      <c r="BY32" s="424"/>
      <c r="BZ32" s="424"/>
      <c r="CA32" s="424"/>
      <c r="CB32" s="424"/>
      <c r="CC32" s="424"/>
      <c r="CD32" s="424"/>
      <c r="CE32" s="424"/>
      <c r="CF32" s="424"/>
      <c r="CG32" s="424"/>
      <c r="CH32" s="424"/>
      <c r="CI32" s="424"/>
      <c r="CJ32" s="424"/>
      <c r="CK32" s="424"/>
      <c r="CL32" s="424"/>
      <c r="CM32" s="424"/>
      <c r="CO32" s="424" t="s">
        <v>186</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187</v>
      </c>
      <c r="D33" s="444"/>
      <c r="E33" s="409" t="s">
        <v>188</v>
      </c>
      <c r="F33" s="409"/>
      <c r="G33" s="409"/>
      <c r="H33" s="409"/>
      <c r="I33" s="409"/>
      <c r="J33" s="409"/>
      <c r="K33" s="409"/>
      <c r="L33" s="409"/>
      <c r="M33" s="409"/>
      <c r="N33" s="409"/>
      <c r="O33" s="409"/>
      <c r="P33" s="409"/>
      <c r="Q33" s="409"/>
      <c r="R33" s="409"/>
      <c r="S33" s="409"/>
      <c r="T33" s="200"/>
      <c r="U33" s="444" t="s">
        <v>187</v>
      </c>
      <c r="V33" s="444"/>
      <c r="W33" s="409" t="s">
        <v>188</v>
      </c>
      <c r="X33" s="409"/>
      <c r="Y33" s="409"/>
      <c r="Z33" s="409"/>
      <c r="AA33" s="409"/>
      <c r="AB33" s="409"/>
      <c r="AC33" s="409"/>
      <c r="AD33" s="409"/>
      <c r="AE33" s="409"/>
      <c r="AF33" s="409"/>
      <c r="AG33" s="409"/>
      <c r="AH33" s="409"/>
      <c r="AI33" s="409"/>
      <c r="AJ33" s="409"/>
      <c r="AK33" s="409"/>
      <c r="AL33" s="200"/>
      <c r="AM33" s="444" t="s">
        <v>187</v>
      </c>
      <c r="AN33" s="444"/>
      <c r="AO33" s="409" t="s">
        <v>188</v>
      </c>
      <c r="AP33" s="409"/>
      <c r="AQ33" s="409"/>
      <c r="AR33" s="409"/>
      <c r="AS33" s="409"/>
      <c r="AT33" s="409"/>
      <c r="AU33" s="409"/>
      <c r="AV33" s="409"/>
      <c r="AW33" s="409"/>
      <c r="AX33" s="409"/>
      <c r="AY33" s="409"/>
      <c r="AZ33" s="409"/>
      <c r="BA33" s="409"/>
      <c r="BB33" s="409"/>
      <c r="BC33" s="409"/>
      <c r="BD33" s="201"/>
      <c r="BE33" s="409" t="s">
        <v>189</v>
      </c>
      <c r="BF33" s="409"/>
      <c r="BG33" s="409" t="s">
        <v>190</v>
      </c>
      <c r="BH33" s="409"/>
      <c r="BI33" s="409"/>
      <c r="BJ33" s="409"/>
      <c r="BK33" s="409"/>
      <c r="BL33" s="409"/>
      <c r="BM33" s="409"/>
      <c r="BN33" s="409"/>
      <c r="BO33" s="409"/>
      <c r="BP33" s="409"/>
      <c r="BQ33" s="409"/>
      <c r="BR33" s="409"/>
      <c r="BS33" s="409"/>
      <c r="BT33" s="409"/>
      <c r="BU33" s="409"/>
      <c r="BV33" s="201"/>
      <c r="BW33" s="444" t="s">
        <v>189</v>
      </c>
      <c r="BX33" s="444"/>
      <c r="BY33" s="409" t="s">
        <v>191</v>
      </c>
      <c r="BZ33" s="409"/>
      <c r="CA33" s="409"/>
      <c r="CB33" s="409"/>
      <c r="CC33" s="409"/>
      <c r="CD33" s="409"/>
      <c r="CE33" s="409"/>
      <c r="CF33" s="409"/>
      <c r="CG33" s="409"/>
      <c r="CH33" s="409"/>
      <c r="CI33" s="409"/>
      <c r="CJ33" s="409"/>
      <c r="CK33" s="409"/>
      <c r="CL33" s="409"/>
      <c r="CM33" s="409"/>
      <c r="CN33" s="200"/>
      <c r="CO33" s="444" t="s">
        <v>187</v>
      </c>
      <c r="CP33" s="444"/>
      <c r="CQ33" s="409" t="s">
        <v>192</v>
      </c>
      <c r="CR33" s="409"/>
      <c r="CS33" s="409"/>
      <c r="CT33" s="409"/>
      <c r="CU33" s="409"/>
      <c r="CV33" s="409"/>
      <c r="CW33" s="409"/>
      <c r="CX33" s="409"/>
      <c r="CY33" s="409"/>
      <c r="CZ33" s="409"/>
      <c r="DA33" s="409"/>
      <c r="DB33" s="409"/>
      <c r="DC33" s="409"/>
      <c r="DD33" s="409"/>
      <c r="DE33" s="409"/>
      <c r="DF33" s="200"/>
      <c r="DG33" s="609" t="s">
        <v>193</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国民健康保険特別会計</v>
      </c>
      <c r="X34" s="611"/>
      <c r="Y34" s="611"/>
      <c r="Z34" s="611"/>
      <c r="AA34" s="611"/>
      <c r="AB34" s="611"/>
      <c r="AC34" s="611"/>
      <c r="AD34" s="611"/>
      <c r="AE34" s="611"/>
      <c r="AF34" s="611"/>
      <c r="AG34" s="611"/>
      <c r="AH34" s="611"/>
      <c r="AI34" s="611"/>
      <c r="AJ34" s="611"/>
      <c r="AK34" s="611"/>
      <c r="AL34" s="175"/>
      <c r="AM34" s="610">
        <f>IF(AO34="","",MAX(C34:D43,U34:V43)+1)</f>
        <v>5</v>
      </c>
      <c r="AN34" s="610"/>
      <c r="AO34" s="611" t="str">
        <f>IF('各会計、関係団体の財政状況及び健全化判断比率'!B31="","",'各会計、関係団体の財政状況及び健全化判断比率'!B31)</f>
        <v>下水道事業会計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6</v>
      </c>
      <c r="BX34" s="610"/>
      <c r="BY34" s="611" t="str">
        <f>IF('各会計、関係団体の財政状況及び健全化判断比率'!B68="","",'各会計、関係団体の財政状況及び健全化判断比率'!B68)</f>
        <v>東京市町村総合事務組合（一般会計）</v>
      </c>
      <c r="BZ34" s="611"/>
      <c r="CA34" s="611"/>
      <c r="CB34" s="611"/>
      <c r="CC34" s="611"/>
      <c r="CD34" s="611"/>
      <c r="CE34" s="611"/>
      <c r="CF34" s="611"/>
      <c r="CG34" s="611"/>
      <c r="CH34" s="611"/>
      <c r="CI34" s="611"/>
      <c r="CJ34" s="611"/>
      <c r="CK34" s="611"/>
      <c r="CL34" s="611"/>
      <c r="CM34" s="611"/>
      <c r="CN34" s="175"/>
      <c r="CO34" s="610">
        <f>IF(CQ34="","",MAX(C34:D43,U34:V43,AM34:AN43,BE34:BF43,BW34:BX43)+1)</f>
        <v>13</v>
      </c>
      <c r="CP34" s="610"/>
      <c r="CQ34" s="611" t="str">
        <f>IF('各会計、関係団体の財政状況及び健全化判断比率'!BS7="","",'各会計、関係団体の財政状況及び健全化判断比率'!BS7)</f>
        <v>国立市土地開発公社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〇</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7</v>
      </c>
      <c r="BX35" s="610"/>
      <c r="BY35" s="611" t="str">
        <f>IF('各会計、関係団体の財政状況及び健全化判断比率'!B69="","",'各会計、関係団体の財政状況及び健全化判断比率'!B69)</f>
        <v>東京市町村総合事務組合（交通災害共済事業特別会計）</v>
      </c>
      <c r="BZ35" s="611"/>
      <c r="CA35" s="611"/>
      <c r="CB35" s="611"/>
      <c r="CC35" s="611"/>
      <c r="CD35" s="611"/>
      <c r="CE35" s="611"/>
      <c r="CF35" s="611"/>
      <c r="CG35" s="611"/>
      <c r="CH35" s="611"/>
      <c r="CI35" s="611"/>
      <c r="CJ35" s="611"/>
      <c r="CK35" s="611"/>
      <c r="CL35" s="611"/>
      <c r="CM35" s="611"/>
      <c r="CN35" s="175"/>
      <c r="CO35" s="610">
        <f t="shared" ref="CO35:CO43" si="3">IF(CQ35="","",CO34+1)</f>
        <v>14</v>
      </c>
      <c r="CP35" s="610"/>
      <c r="CQ35" s="611" t="str">
        <f>IF('各会計、関係団体の財政状況及び健全化判断比率'!BS8="","",'各会計、関係団体の財政状況及び健全化判断比率'!BS8)</f>
        <v>くにたち文化・スポーツ振興財団</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8</v>
      </c>
      <c r="BX36" s="610"/>
      <c r="BY36" s="611" t="str">
        <f>IF('各会計、関係団体の財政状況及び健全化判断比率'!B70="","",'各会計、関係団体の財政状況及び健全化判断比率'!B70)</f>
        <v>東京たま広域資源循環組合（一般会計）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9</v>
      </c>
      <c r="BX37" s="610"/>
      <c r="BY37" s="611" t="str">
        <f>IF('各会計、関係団体の財政状況及び健全化判断比率'!B71="","",'各会計、関係団体の財政状況及び健全化判断比率'!B71)</f>
        <v>多摩川衛生組合（一般会計）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10</v>
      </c>
      <c r="BX38" s="610"/>
      <c r="BY38" s="611" t="str">
        <f>IF('各会計、関係団体の財政状況及び健全化判断比率'!B72="","",'各会計、関係団体の財政状況及び健全化判断比率'!B72)</f>
        <v>立川・昭島・国立聖苑組合（一般会計）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11</v>
      </c>
      <c r="BX39" s="610"/>
      <c r="BY39" s="611" t="str">
        <f>IF('各会計、関係団体の財政状況及び健全化判断比率'!B73="","",'各会計、関係団体の財政状況及び健全化判断比率'!B73)</f>
        <v>東京都後期高齢者医療広域連合（一般会計）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12</v>
      </c>
      <c r="BX40" s="610"/>
      <c r="BY40" s="611" t="str">
        <f>IF('各会計、関係団体の財政状況及び健全化判断比率'!B74="","",'各会計、関係団体の財政状況及び健全化判断比率'!B74)</f>
        <v>東京都後期高齢者医療広域連合（後期高齢者医療特別会計）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194</v>
      </c>
      <c r="E46" s="613" t="s">
        <v>195</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196</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197</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198</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199</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200</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201</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202</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A2Gc6C9qR8xJ5e/KvKV01CeQoehcHOl8GgpMY6bHZKNniDnqaJ2wdOTDQP1kTS5J6nNj7fnAZpli6vLN5E8cIg==" saltValue="6NvIq1KbdGogos98CbrZ0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63" t="s">
        <v>532</v>
      </c>
      <c r="D34" s="1163"/>
      <c r="E34" s="1164"/>
      <c r="F34" s="32">
        <v>2.36</v>
      </c>
      <c r="G34" s="33">
        <v>3.84</v>
      </c>
      <c r="H34" s="33">
        <v>6.15</v>
      </c>
      <c r="I34" s="33">
        <v>4.72</v>
      </c>
      <c r="J34" s="34">
        <v>3.91</v>
      </c>
      <c r="K34" s="22"/>
      <c r="L34" s="22"/>
      <c r="M34" s="22"/>
      <c r="N34" s="22"/>
      <c r="O34" s="22"/>
      <c r="P34" s="22"/>
    </row>
    <row r="35" spans="1:16" ht="39" customHeight="1" x14ac:dyDescent="0.2">
      <c r="A35" s="22"/>
      <c r="B35" s="35"/>
      <c r="C35" s="1159" t="s">
        <v>533</v>
      </c>
      <c r="D35" s="1159"/>
      <c r="E35" s="1160"/>
      <c r="F35" s="36" t="s">
        <v>486</v>
      </c>
      <c r="G35" s="37">
        <v>0</v>
      </c>
      <c r="H35" s="37">
        <v>0.4</v>
      </c>
      <c r="I35" s="37">
        <v>0.73</v>
      </c>
      <c r="J35" s="38">
        <v>1.37</v>
      </c>
      <c r="K35" s="22"/>
      <c r="L35" s="22"/>
      <c r="M35" s="22"/>
      <c r="N35" s="22"/>
      <c r="O35" s="22"/>
      <c r="P35" s="22"/>
    </row>
    <row r="36" spans="1:16" ht="39" customHeight="1" x14ac:dyDescent="0.2">
      <c r="A36" s="22"/>
      <c r="B36" s="35"/>
      <c r="C36" s="1159" t="s">
        <v>534</v>
      </c>
      <c r="D36" s="1159"/>
      <c r="E36" s="1160"/>
      <c r="F36" s="36">
        <v>0.69</v>
      </c>
      <c r="G36" s="37">
        <v>1.34</v>
      </c>
      <c r="H36" s="37">
        <v>1.24</v>
      </c>
      <c r="I36" s="37">
        <v>1.08</v>
      </c>
      <c r="J36" s="38">
        <v>0.5</v>
      </c>
      <c r="K36" s="22"/>
      <c r="L36" s="22"/>
      <c r="M36" s="22"/>
      <c r="N36" s="22"/>
      <c r="O36" s="22"/>
      <c r="P36" s="22"/>
    </row>
    <row r="37" spans="1:16" ht="39" customHeight="1" x14ac:dyDescent="0.2">
      <c r="A37" s="22"/>
      <c r="B37" s="35"/>
      <c r="C37" s="1159" t="s">
        <v>535</v>
      </c>
      <c r="D37" s="1159"/>
      <c r="E37" s="1160"/>
      <c r="F37" s="36">
        <v>0.35</v>
      </c>
      <c r="G37" s="37">
        <v>0.32</v>
      </c>
      <c r="H37" s="37">
        <v>0.69</v>
      </c>
      <c r="I37" s="37">
        <v>0.19</v>
      </c>
      <c r="J37" s="38">
        <v>0.25</v>
      </c>
      <c r="K37" s="22"/>
      <c r="L37" s="22"/>
      <c r="M37" s="22"/>
      <c r="N37" s="22"/>
      <c r="O37" s="22"/>
      <c r="P37" s="22"/>
    </row>
    <row r="38" spans="1:16" ht="39" customHeight="1" x14ac:dyDescent="0.2">
      <c r="A38" s="22"/>
      <c r="B38" s="35"/>
      <c r="C38" s="1159" t="s">
        <v>536</v>
      </c>
      <c r="D38" s="1159"/>
      <c r="E38" s="1160"/>
      <c r="F38" s="36">
        <v>0.4</v>
      </c>
      <c r="G38" s="37">
        <v>0.14000000000000001</v>
      </c>
      <c r="H38" s="37">
        <v>0.19</v>
      </c>
      <c r="I38" s="37">
        <v>0.36</v>
      </c>
      <c r="J38" s="38">
        <v>0.24</v>
      </c>
      <c r="K38" s="22"/>
      <c r="L38" s="22"/>
      <c r="M38" s="22"/>
      <c r="N38" s="22"/>
      <c r="O38" s="22"/>
      <c r="P38" s="22"/>
    </row>
    <row r="39" spans="1:16" ht="39" customHeight="1" x14ac:dyDescent="0.2">
      <c r="A39" s="22"/>
      <c r="B39" s="35"/>
      <c r="C39" s="1159"/>
      <c r="D39" s="1159"/>
      <c r="E39" s="1160"/>
      <c r="F39" s="36"/>
      <c r="G39" s="37"/>
      <c r="H39" s="37"/>
      <c r="I39" s="37"/>
      <c r="J39" s="38"/>
      <c r="K39" s="22"/>
      <c r="L39" s="22"/>
      <c r="M39" s="22"/>
      <c r="N39" s="22"/>
      <c r="O39" s="22"/>
      <c r="P39" s="22"/>
    </row>
    <row r="40" spans="1:16" ht="39" customHeight="1" x14ac:dyDescent="0.2">
      <c r="A40" s="22"/>
      <c r="B40" s="35"/>
      <c r="C40" s="1159"/>
      <c r="D40" s="1159"/>
      <c r="E40" s="1160"/>
      <c r="F40" s="36"/>
      <c r="G40" s="37"/>
      <c r="H40" s="37"/>
      <c r="I40" s="37"/>
      <c r="J40" s="38"/>
      <c r="K40" s="22"/>
      <c r="L40" s="22"/>
      <c r="M40" s="22"/>
      <c r="N40" s="22"/>
      <c r="O40" s="22"/>
      <c r="P40" s="22"/>
    </row>
    <row r="41" spans="1:16" ht="39" customHeight="1" x14ac:dyDescent="0.2">
      <c r="A41" s="22"/>
      <c r="B41" s="35"/>
      <c r="C41" s="1159"/>
      <c r="D41" s="1159"/>
      <c r="E41" s="1160"/>
      <c r="F41" s="36"/>
      <c r="G41" s="37"/>
      <c r="H41" s="37"/>
      <c r="I41" s="37"/>
      <c r="J41" s="38"/>
      <c r="K41" s="22"/>
      <c r="L41" s="22"/>
      <c r="M41" s="22"/>
      <c r="N41" s="22"/>
      <c r="O41" s="22"/>
      <c r="P41" s="22"/>
    </row>
    <row r="42" spans="1:16" ht="39" customHeight="1" x14ac:dyDescent="0.2">
      <c r="A42" s="22"/>
      <c r="B42" s="39"/>
      <c r="C42" s="1159" t="s">
        <v>537</v>
      </c>
      <c r="D42" s="1159"/>
      <c r="E42" s="1160"/>
      <c r="F42" s="36" t="s">
        <v>486</v>
      </c>
      <c r="G42" s="37" t="s">
        <v>486</v>
      </c>
      <c r="H42" s="37" t="s">
        <v>486</v>
      </c>
      <c r="I42" s="37" t="s">
        <v>486</v>
      </c>
      <c r="J42" s="38" t="s">
        <v>486</v>
      </c>
      <c r="K42" s="22"/>
      <c r="L42" s="22"/>
      <c r="M42" s="22"/>
      <c r="N42" s="22"/>
      <c r="O42" s="22"/>
      <c r="P42" s="22"/>
    </row>
    <row r="43" spans="1:16" ht="39" customHeight="1" thickBot="1" x14ac:dyDescent="0.25">
      <c r="A43" s="22"/>
      <c r="B43" s="40"/>
      <c r="C43" s="1161" t="s">
        <v>538</v>
      </c>
      <c r="D43" s="1161"/>
      <c r="E43" s="1162"/>
      <c r="F43" s="41">
        <v>0.33</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DLLgK6eKT1plZhokuNzo9ifFuhiSuGKUt4Nt1w/DOFcwfu3WdLV7T17CX9M+EcVmyCRSt8zMhfVlSGkJSzzjaQ==" saltValue="+OnGacOEVgh7aRs1MXIzE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65" t="s">
        <v>9</v>
      </c>
      <c r="C45" s="1166"/>
      <c r="D45" s="56"/>
      <c r="E45" s="1171" t="s">
        <v>10</v>
      </c>
      <c r="F45" s="1171"/>
      <c r="G45" s="1171"/>
      <c r="H45" s="1171"/>
      <c r="I45" s="1171"/>
      <c r="J45" s="1172"/>
      <c r="K45" s="57">
        <v>1551</v>
      </c>
      <c r="L45" s="58">
        <v>1614</v>
      </c>
      <c r="M45" s="58">
        <v>1705</v>
      </c>
      <c r="N45" s="58">
        <v>1758</v>
      </c>
      <c r="O45" s="59">
        <v>1723</v>
      </c>
      <c r="P45" s="46"/>
      <c r="Q45" s="46"/>
      <c r="R45" s="46"/>
      <c r="S45" s="46"/>
      <c r="T45" s="46"/>
      <c r="U45" s="46"/>
    </row>
    <row r="46" spans="1:21" ht="30.75" customHeight="1" x14ac:dyDescent="0.2">
      <c r="A46" s="46"/>
      <c r="B46" s="1167"/>
      <c r="C46" s="1168"/>
      <c r="D46" s="60"/>
      <c r="E46" s="1173" t="s">
        <v>11</v>
      </c>
      <c r="F46" s="1173"/>
      <c r="G46" s="1173"/>
      <c r="H46" s="1173"/>
      <c r="I46" s="1173"/>
      <c r="J46" s="1174"/>
      <c r="K46" s="61" t="s">
        <v>486</v>
      </c>
      <c r="L46" s="62" t="s">
        <v>486</v>
      </c>
      <c r="M46" s="62" t="s">
        <v>486</v>
      </c>
      <c r="N46" s="62" t="s">
        <v>486</v>
      </c>
      <c r="O46" s="63" t="s">
        <v>486</v>
      </c>
      <c r="P46" s="46"/>
      <c r="Q46" s="46"/>
      <c r="R46" s="46"/>
      <c r="S46" s="46"/>
      <c r="T46" s="46"/>
      <c r="U46" s="46"/>
    </row>
    <row r="47" spans="1:21" ht="30.75" customHeight="1" x14ac:dyDescent="0.2">
      <c r="A47" s="46"/>
      <c r="B47" s="1167"/>
      <c r="C47" s="1168"/>
      <c r="D47" s="60"/>
      <c r="E47" s="1173" t="s">
        <v>12</v>
      </c>
      <c r="F47" s="1173"/>
      <c r="G47" s="1173"/>
      <c r="H47" s="1173"/>
      <c r="I47" s="1173"/>
      <c r="J47" s="1174"/>
      <c r="K47" s="61" t="s">
        <v>486</v>
      </c>
      <c r="L47" s="62" t="s">
        <v>486</v>
      </c>
      <c r="M47" s="62" t="s">
        <v>486</v>
      </c>
      <c r="N47" s="62" t="s">
        <v>486</v>
      </c>
      <c r="O47" s="63" t="s">
        <v>486</v>
      </c>
      <c r="P47" s="46"/>
      <c r="Q47" s="46"/>
      <c r="R47" s="46"/>
      <c r="S47" s="46"/>
      <c r="T47" s="46"/>
      <c r="U47" s="46"/>
    </row>
    <row r="48" spans="1:21" ht="30.75" customHeight="1" x14ac:dyDescent="0.2">
      <c r="A48" s="46"/>
      <c r="B48" s="1167"/>
      <c r="C48" s="1168"/>
      <c r="D48" s="60"/>
      <c r="E48" s="1173" t="s">
        <v>13</v>
      </c>
      <c r="F48" s="1173"/>
      <c r="G48" s="1173"/>
      <c r="H48" s="1173"/>
      <c r="I48" s="1173"/>
      <c r="J48" s="1174"/>
      <c r="K48" s="61">
        <v>776</v>
      </c>
      <c r="L48" s="62">
        <v>795</v>
      </c>
      <c r="M48" s="62">
        <v>743</v>
      </c>
      <c r="N48" s="62">
        <v>660</v>
      </c>
      <c r="O48" s="63">
        <v>570</v>
      </c>
      <c r="P48" s="46"/>
      <c r="Q48" s="46"/>
      <c r="R48" s="46"/>
      <c r="S48" s="46"/>
      <c r="T48" s="46"/>
      <c r="U48" s="46"/>
    </row>
    <row r="49" spans="1:21" ht="30.75" customHeight="1" x14ac:dyDescent="0.2">
      <c r="A49" s="46"/>
      <c r="B49" s="1167"/>
      <c r="C49" s="1168"/>
      <c r="D49" s="60"/>
      <c r="E49" s="1173" t="s">
        <v>14</v>
      </c>
      <c r="F49" s="1173"/>
      <c r="G49" s="1173"/>
      <c r="H49" s="1173"/>
      <c r="I49" s="1173"/>
      <c r="J49" s="1174"/>
      <c r="K49" s="61">
        <v>36</v>
      </c>
      <c r="L49" s="62">
        <v>20</v>
      </c>
      <c r="M49" s="62">
        <v>11</v>
      </c>
      <c r="N49" s="62">
        <v>8</v>
      </c>
      <c r="O49" s="63">
        <v>10</v>
      </c>
      <c r="P49" s="46"/>
      <c r="Q49" s="46"/>
      <c r="R49" s="46"/>
      <c r="S49" s="46"/>
      <c r="T49" s="46"/>
      <c r="U49" s="46"/>
    </row>
    <row r="50" spans="1:21" ht="30.75" customHeight="1" x14ac:dyDescent="0.2">
      <c r="A50" s="46"/>
      <c r="B50" s="1167"/>
      <c r="C50" s="1168"/>
      <c r="D50" s="60"/>
      <c r="E50" s="1173" t="s">
        <v>15</v>
      </c>
      <c r="F50" s="1173"/>
      <c r="G50" s="1173"/>
      <c r="H50" s="1173"/>
      <c r="I50" s="1173"/>
      <c r="J50" s="1174"/>
      <c r="K50" s="61">
        <v>12</v>
      </c>
      <c r="L50" s="62">
        <v>4</v>
      </c>
      <c r="M50" s="62">
        <v>4</v>
      </c>
      <c r="N50" s="62">
        <v>4</v>
      </c>
      <c r="O50" s="63">
        <v>7</v>
      </c>
      <c r="P50" s="46"/>
      <c r="Q50" s="46"/>
      <c r="R50" s="46"/>
      <c r="S50" s="46"/>
      <c r="T50" s="46"/>
      <c r="U50" s="46"/>
    </row>
    <row r="51" spans="1:21" ht="30.75" customHeight="1" x14ac:dyDescent="0.2">
      <c r="A51" s="46"/>
      <c r="B51" s="1169"/>
      <c r="C51" s="1170"/>
      <c r="D51" s="64"/>
      <c r="E51" s="1173" t="s">
        <v>16</v>
      </c>
      <c r="F51" s="1173"/>
      <c r="G51" s="1173"/>
      <c r="H51" s="1173"/>
      <c r="I51" s="1173"/>
      <c r="J51" s="1174"/>
      <c r="K51" s="61" t="s">
        <v>486</v>
      </c>
      <c r="L51" s="62" t="s">
        <v>486</v>
      </c>
      <c r="M51" s="62" t="s">
        <v>486</v>
      </c>
      <c r="N51" s="62" t="s">
        <v>486</v>
      </c>
      <c r="O51" s="63" t="s">
        <v>486</v>
      </c>
      <c r="P51" s="46"/>
      <c r="Q51" s="46"/>
      <c r="R51" s="46"/>
      <c r="S51" s="46"/>
      <c r="T51" s="46"/>
      <c r="U51" s="46"/>
    </row>
    <row r="52" spans="1:21" ht="30.75" customHeight="1" x14ac:dyDescent="0.2">
      <c r="A52" s="46"/>
      <c r="B52" s="1175" t="s">
        <v>17</v>
      </c>
      <c r="C52" s="1176"/>
      <c r="D52" s="64"/>
      <c r="E52" s="1173" t="s">
        <v>18</v>
      </c>
      <c r="F52" s="1173"/>
      <c r="G52" s="1173"/>
      <c r="H52" s="1173"/>
      <c r="I52" s="1173"/>
      <c r="J52" s="1174"/>
      <c r="K52" s="61">
        <v>2403</v>
      </c>
      <c r="L52" s="62">
        <v>2305</v>
      </c>
      <c r="M52" s="62">
        <v>2196</v>
      </c>
      <c r="N52" s="62">
        <v>2023</v>
      </c>
      <c r="O52" s="63">
        <v>1789</v>
      </c>
      <c r="P52" s="46"/>
      <c r="Q52" s="46"/>
      <c r="R52" s="46"/>
      <c r="S52" s="46"/>
      <c r="T52" s="46"/>
      <c r="U52" s="46"/>
    </row>
    <row r="53" spans="1:21" ht="30.75" customHeight="1" thickBot="1" x14ac:dyDescent="0.25">
      <c r="A53" s="46"/>
      <c r="B53" s="1177" t="s">
        <v>19</v>
      </c>
      <c r="C53" s="1178"/>
      <c r="D53" s="65"/>
      <c r="E53" s="1179" t="s">
        <v>20</v>
      </c>
      <c r="F53" s="1179"/>
      <c r="G53" s="1179"/>
      <c r="H53" s="1179"/>
      <c r="I53" s="1179"/>
      <c r="J53" s="1180"/>
      <c r="K53" s="66">
        <v>-28</v>
      </c>
      <c r="L53" s="67">
        <v>128</v>
      </c>
      <c r="M53" s="67">
        <v>267</v>
      </c>
      <c r="N53" s="67">
        <v>407</v>
      </c>
      <c r="O53" s="68">
        <v>521</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81" t="s">
        <v>24</v>
      </c>
      <c r="C58" s="1182"/>
      <c r="D58" s="1187" t="s">
        <v>25</v>
      </c>
      <c r="E58" s="1188"/>
      <c r="F58" s="1188"/>
      <c r="G58" s="1188"/>
      <c r="H58" s="1188"/>
      <c r="I58" s="1188"/>
      <c r="J58" s="1189"/>
      <c r="K58" s="81"/>
      <c r="L58" s="82"/>
      <c r="M58" s="82"/>
      <c r="N58" s="82"/>
      <c r="O58" s="83"/>
    </row>
    <row r="59" spans="1:21" ht="31.5" customHeight="1" x14ac:dyDescent="0.2">
      <c r="B59" s="1183"/>
      <c r="C59" s="1184"/>
      <c r="D59" s="1190" t="s">
        <v>26</v>
      </c>
      <c r="E59" s="1191"/>
      <c r="F59" s="1191"/>
      <c r="G59" s="1191"/>
      <c r="H59" s="1191"/>
      <c r="I59" s="1191"/>
      <c r="J59" s="1192"/>
      <c r="K59" s="84"/>
      <c r="L59" s="85"/>
      <c r="M59" s="85"/>
      <c r="N59" s="85"/>
      <c r="O59" s="86"/>
    </row>
    <row r="60" spans="1:21" ht="31.5" customHeight="1" thickBot="1" x14ac:dyDescent="0.25">
      <c r="B60" s="1185"/>
      <c r="C60" s="1186"/>
      <c r="D60" s="1193" t="s">
        <v>27</v>
      </c>
      <c r="E60" s="1194"/>
      <c r="F60" s="1194"/>
      <c r="G60" s="1194"/>
      <c r="H60" s="1194"/>
      <c r="I60" s="1194"/>
      <c r="J60" s="1195"/>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WnNaWTCvmzG2APEq68ijj67jBPYEIQ1utTkub2kvz7vhZ7tlH1RqoIviCf8CAKvf0qNbbnhKOShZx6j92aPsOw==" saltValue="vDhSfk9XilfLHh+vw/IHb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96" t="s">
        <v>30</v>
      </c>
      <c r="C41" s="1197"/>
      <c r="D41" s="103"/>
      <c r="E41" s="1202" t="s">
        <v>31</v>
      </c>
      <c r="F41" s="1202"/>
      <c r="G41" s="1202"/>
      <c r="H41" s="1203"/>
      <c r="I41" s="342">
        <v>13082</v>
      </c>
      <c r="J41" s="343">
        <v>12430</v>
      </c>
      <c r="K41" s="343">
        <v>11532</v>
      </c>
      <c r="L41" s="343">
        <v>10985</v>
      </c>
      <c r="M41" s="344">
        <v>11844</v>
      </c>
    </row>
    <row r="42" spans="2:13" ht="27.75" customHeight="1" x14ac:dyDescent="0.2">
      <c r="B42" s="1198"/>
      <c r="C42" s="1199"/>
      <c r="D42" s="104"/>
      <c r="E42" s="1204" t="s">
        <v>32</v>
      </c>
      <c r="F42" s="1204"/>
      <c r="G42" s="1204"/>
      <c r="H42" s="1205"/>
      <c r="I42" s="345">
        <v>431</v>
      </c>
      <c r="J42" s="346">
        <v>443</v>
      </c>
      <c r="K42" s="346">
        <v>248</v>
      </c>
      <c r="L42" s="346">
        <v>276</v>
      </c>
      <c r="M42" s="347">
        <v>684</v>
      </c>
    </row>
    <row r="43" spans="2:13" ht="27.75" customHeight="1" x14ac:dyDescent="0.2">
      <c r="B43" s="1198"/>
      <c r="C43" s="1199"/>
      <c r="D43" s="104"/>
      <c r="E43" s="1204" t="s">
        <v>33</v>
      </c>
      <c r="F43" s="1204"/>
      <c r="G43" s="1204"/>
      <c r="H43" s="1205"/>
      <c r="I43" s="345">
        <v>4351</v>
      </c>
      <c r="J43" s="346">
        <v>4365</v>
      </c>
      <c r="K43" s="346">
        <v>4263</v>
      </c>
      <c r="L43" s="346">
        <v>3991</v>
      </c>
      <c r="M43" s="347">
        <v>3925</v>
      </c>
    </row>
    <row r="44" spans="2:13" ht="27.75" customHeight="1" x14ac:dyDescent="0.2">
      <c r="B44" s="1198"/>
      <c r="C44" s="1199"/>
      <c r="D44" s="104"/>
      <c r="E44" s="1204" t="s">
        <v>34</v>
      </c>
      <c r="F44" s="1204"/>
      <c r="G44" s="1204"/>
      <c r="H44" s="1205"/>
      <c r="I44" s="345">
        <v>172</v>
      </c>
      <c r="J44" s="346">
        <v>148</v>
      </c>
      <c r="K44" s="346">
        <v>130</v>
      </c>
      <c r="L44" s="346">
        <v>115</v>
      </c>
      <c r="M44" s="347">
        <v>101</v>
      </c>
    </row>
    <row r="45" spans="2:13" ht="27.75" customHeight="1" x14ac:dyDescent="0.2">
      <c r="B45" s="1198"/>
      <c r="C45" s="1199"/>
      <c r="D45" s="104"/>
      <c r="E45" s="1204" t="s">
        <v>35</v>
      </c>
      <c r="F45" s="1204"/>
      <c r="G45" s="1204"/>
      <c r="H45" s="1205"/>
      <c r="I45" s="345">
        <v>3024</v>
      </c>
      <c r="J45" s="346">
        <v>3027</v>
      </c>
      <c r="K45" s="346">
        <v>2967</v>
      </c>
      <c r="L45" s="346">
        <v>3077</v>
      </c>
      <c r="M45" s="347">
        <v>3137</v>
      </c>
    </row>
    <row r="46" spans="2:13" ht="27.75" customHeight="1" x14ac:dyDescent="0.2">
      <c r="B46" s="1198"/>
      <c r="C46" s="1199"/>
      <c r="D46" s="105"/>
      <c r="E46" s="1204" t="s">
        <v>36</v>
      </c>
      <c r="F46" s="1204"/>
      <c r="G46" s="1204"/>
      <c r="H46" s="1205"/>
      <c r="I46" s="345" t="s">
        <v>486</v>
      </c>
      <c r="J46" s="346" t="s">
        <v>486</v>
      </c>
      <c r="K46" s="346" t="s">
        <v>486</v>
      </c>
      <c r="L46" s="346" t="s">
        <v>486</v>
      </c>
      <c r="M46" s="347" t="s">
        <v>486</v>
      </c>
    </row>
    <row r="47" spans="2:13" ht="27.75" customHeight="1" x14ac:dyDescent="0.2">
      <c r="B47" s="1198"/>
      <c r="C47" s="1199"/>
      <c r="D47" s="106"/>
      <c r="E47" s="1206" t="s">
        <v>37</v>
      </c>
      <c r="F47" s="1207"/>
      <c r="G47" s="1207"/>
      <c r="H47" s="1208"/>
      <c r="I47" s="345" t="s">
        <v>486</v>
      </c>
      <c r="J47" s="346" t="s">
        <v>486</v>
      </c>
      <c r="K47" s="346" t="s">
        <v>486</v>
      </c>
      <c r="L47" s="346" t="s">
        <v>486</v>
      </c>
      <c r="M47" s="347" t="s">
        <v>486</v>
      </c>
    </row>
    <row r="48" spans="2:13" ht="27.75" customHeight="1" x14ac:dyDescent="0.2">
      <c r="B48" s="1198"/>
      <c r="C48" s="1199"/>
      <c r="D48" s="104"/>
      <c r="E48" s="1204" t="s">
        <v>38</v>
      </c>
      <c r="F48" s="1204"/>
      <c r="G48" s="1204"/>
      <c r="H48" s="1205"/>
      <c r="I48" s="345" t="s">
        <v>486</v>
      </c>
      <c r="J48" s="346" t="s">
        <v>486</v>
      </c>
      <c r="K48" s="346" t="s">
        <v>486</v>
      </c>
      <c r="L48" s="346" t="s">
        <v>486</v>
      </c>
      <c r="M48" s="347" t="s">
        <v>486</v>
      </c>
    </row>
    <row r="49" spans="2:13" ht="27.75" customHeight="1" x14ac:dyDescent="0.2">
      <c r="B49" s="1200"/>
      <c r="C49" s="1201"/>
      <c r="D49" s="104"/>
      <c r="E49" s="1204" t="s">
        <v>39</v>
      </c>
      <c r="F49" s="1204"/>
      <c r="G49" s="1204"/>
      <c r="H49" s="1205"/>
      <c r="I49" s="345" t="s">
        <v>486</v>
      </c>
      <c r="J49" s="346" t="s">
        <v>486</v>
      </c>
      <c r="K49" s="346" t="s">
        <v>486</v>
      </c>
      <c r="L49" s="346" t="s">
        <v>486</v>
      </c>
      <c r="M49" s="347" t="s">
        <v>486</v>
      </c>
    </row>
    <row r="50" spans="2:13" ht="27.75" customHeight="1" x14ac:dyDescent="0.2">
      <c r="B50" s="1209" t="s">
        <v>40</v>
      </c>
      <c r="C50" s="1210"/>
      <c r="D50" s="107"/>
      <c r="E50" s="1204" t="s">
        <v>41</v>
      </c>
      <c r="F50" s="1204"/>
      <c r="G50" s="1204"/>
      <c r="H50" s="1205"/>
      <c r="I50" s="345">
        <v>5862</v>
      </c>
      <c r="J50" s="346">
        <v>6203</v>
      </c>
      <c r="K50" s="346">
        <v>7003</v>
      </c>
      <c r="L50" s="346">
        <v>7275</v>
      </c>
      <c r="M50" s="347">
        <v>7548</v>
      </c>
    </row>
    <row r="51" spans="2:13" ht="27.75" customHeight="1" x14ac:dyDescent="0.2">
      <c r="B51" s="1198"/>
      <c r="C51" s="1199"/>
      <c r="D51" s="104"/>
      <c r="E51" s="1204" t="s">
        <v>42</v>
      </c>
      <c r="F51" s="1204"/>
      <c r="G51" s="1204"/>
      <c r="H51" s="1205"/>
      <c r="I51" s="345">
        <v>6543</v>
      </c>
      <c r="J51" s="346">
        <v>6425</v>
      </c>
      <c r="K51" s="346">
        <v>5986</v>
      </c>
      <c r="L51" s="346">
        <v>5474</v>
      </c>
      <c r="M51" s="347">
        <v>5176</v>
      </c>
    </row>
    <row r="52" spans="2:13" ht="27.75" customHeight="1" x14ac:dyDescent="0.2">
      <c r="B52" s="1200"/>
      <c r="C52" s="1201"/>
      <c r="D52" s="104"/>
      <c r="E52" s="1204" t="s">
        <v>43</v>
      </c>
      <c r="F52" s="1204"/>
      <c r="G52" s="1204"/>
      <c r="H52" s="1205"/>
      <c r="I52" s="345">
        <v>10374</v>
      </c>
      <c r="J52" s="346">
        <v>9591</v>
      </c>
      <c r="K52" s="346">
        <v>9166</v>
      </c>
      <c r="L52" s="346">
        <v>8406</v>
      </c>
      <c r="M52" s="347">
        <v>7781</v>
      </c>
    </row>
    <row r="53" spans="2:13" ht="27.75" customHeight="1" thickBot="1" x14ac:dyDescent="0.25">
      <c r="B53" s="1211" t="s">
        <v>19</v>
      </c>
      <c r="C53" s="1212"/>
      <c r="D53" s="108"/>
      <c r="E53" s="1213" t="s">
        <v>44</v>
      </c>
      <c r="F53" s="1213"/>
      <c r="G53" s="1213"/>
      <c r="H53" s="1214"/>
      <c r="I53" s="348">
        <v>-1720</v>
      </c>
      <c r="J53" s="349">
        <v>-1805</v>
      </c>
      <c r="K53" s="349">
        <v>-3015</v>
      </c>
      <c r="L53" s="349">
        <v>-2712</v>
      </c>
      <c r="M53" s="350">
        <v>-814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o7MlBGyguTaQYLNBMWMA9xoj5H+VpVS1fuzYajJeCfhFHVqMlNWSdvcMKvhIEJDEjpdHlkuqKsObCl6Rkruiig==" saltValue="d6N+lYJuTyLcS+AMbK1Lb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109375" style="1" customWidth="1"/>
    <col min="2" max="2" width="16.33203125" style="1" customWidth="1"/>
    <col min="3" max="5" width="26.109375" style="1" customWidth="1"/>
    <col min="6" max="8" width="24.1093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223" t="s">
        <v>46</v>
      </c>
      <c r="D55" s="1223"/>
      <c r="E55" s="1224"/>
      <c r="F55" s="120">
        <v>2502</v>
      </c>
      <c r="G55" s="120">
        <v>2432</v>
      </c>
      <c r="H55" s="121">
        <v>2238</v>
      </c>
    </row>
    <row r="56" spans="2:8" ht="52.5" customHeight="1" x14ac:dyDescent="0.2">
      <c r="B56" s="122"/>
      <c r="C56" s="1225" t="s">
        <v>47</v>
      </c>
      <c r="D56" s="1225"/>
      <c r="E56" s="1226"/>
      <c r="F56" s="123" t="s">
        <v>486</v>
      </c>
      <c r="G56" s="123" t="s">
        <v>486</v>
      </c>
      <c r="H56" s="124" t="s">
        <v>486</v>
      </c>
    </row>
    <row r="57" spans="2:8" ht="53.25" customHeight="1" x14ac:dyDescent="0.2">
      <c r="B57" s="122"/>
      <c r="C57" s="1227" t="s">
        <v>48</v>
      </c>
      <c r="D57" s="1227"/>
      <c r="E57" s="1228"/>
      <c r="F57" s="125">
        <v>4173</v>
      </c>
      <c r="G57" s="125">
        <v>4545</v>
      </c>
      <c r="H57" s="126">
        <v>4983</v>
      </c>
    </row>
    <row r="58" spans="2:8" ht="45.75" customHeight="1" x14ac:dyDescent="0.2">
      <c r="B58" s="127"/>
      <c r="C58" s="1215" t="s">
        <v>557</v>
      </c>
      <c r="D58" s="1216"/>
      <c r="E58" s="1217"/>
      <c r="F58" s="128">
        <v>1705</v>
      </c>
      <c r="G58" s="128">
        <v>1723</v>
      </c>
      <c r="H58" s="129">
        <v>1714</v>
      </c>
    </row>
    <row r="59" spans="2:8" ht="45.75" customHeight="1" x14ac:dyDescent="0.2">
      <c r="B59" s="127"/>
      <c r="C59" s="1215" t="s">
        <v>558</v>
      </c>
      <c r="D59" s="1216"/>
      <c r="E59" s="1217"/>
      <c r="F59" s="128">
        <v>375</v>
      </c>
      <c r="G59" s="128">
        <v>684</v>
      </c>
      <c r="H59" s="129">
        <v>1084</v>
      </c>
    </row>
    <row r="60" spans="2:8" ht="45.75" customHeight="1" x14ac:dyDescent="0.2">
      <c r="B60" s="127"/>
      <c r="C60" s="1215" t="s">
        <v>559</v>
      </c>
      <c r="D60" s="1216"/>
      <c r="E60" s="1217"/>
      <c r="F60" s="128">
        <v>657</v>
      </c>
      <c r="G60" s="128">
        <v>683</v>
      </c>
      <c r="H60" s="129">
        <v>663</v>
      </c>
    </row>
    <row r="61" spans="2:8" ht="45.75" customHeight="1" x14ac:dyDescent="0.2">
      <c r="B61" s="127"/>
      <c r="C61" s="1215" t="s">
        <v>560</v>
      </c>
      <c r="D61" s="1216"/>
      <c r="E61" s="1217"/>
      <c r="F61" s="128">
        <v>275</v>
      </c>
      <c r="G61" s="128">
        <v>327</v>
      </c>
      <c r="H61" s="129">
        <v>370</v>
      </c>
    </row>
    <row r="62" spans="2:8" ht="45.75" customHeight="1" thickBot="1" x14ac:dyDescent="0.25">
      <c r="B62" s="130"/>
      <c r="C62" s="1218" t="s">
        <v>561</v>
      </c>
      <c r="D62" s="1219"/>
      <c r="E62" s="1220"/>
      <c r="F62" s="131">
        <v>207</v>
      </c>
      <c r="G62" s="131">
        <v>229</v>
      </c>
      <c r="H62" s="132">
        <v>250</v>
      </c>
    </row>
    <row r="63" spans="2:8" ht="52.5" customHeight="1" thickBot="1" x14ac:dyDescent="0.25">
      <c r="B63" s="133"/>
      <c r="C63" s="1221" t="s">
        <v>49</v>
      </c>
      <c r="D63" s="1221"/>
      <c r="E63" s="1222"/>
      <c r="F63" s="134">
        <v>6675</v>
      </c>
      <c r="G63" s="134">
        <v>6977</v>
      </c>
      <c r="H63" s="135">
        <v>7221</v>
      </c>
    </row>
    <row r="64" spans="2:8" ht="13.2" x14ac:dyDescent="0.2"/>
  </sheetData>
  <sheetProtection algorithmName="SHA-512" hashValue="VyAoOz0Nxrl9iC5MeGTnT134sIDXcXCa6KWzK5c53Di9WIMuspLH71p/5v5XuhC8+H0ioa0sLt6NNhNTm0h7iw==" saltValue="DMHCgsPZxWJVmtvjmhLji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563</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564</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7" t="s">
        <v>573</v>
      </c>
      <c r="AO43" s="1238"/>
      <c r="AP43" s="1238"/>
      <c r="AQ43" s="1238"/>
      <c r="AR43" s="1238"/>
      <c r="AS43" s="1238"/>
      <c r="AT43" s="1238"/>
      <c r="AU43" s="1238"/>
      <c r="AV43" s="1238"/>
      <c r="AW43" s="1238"/>
      <c r="AX43" s="1238"/>
      <c r="AY43" s="1238"/>
      <c r="AZ43" s="1238"/>
      <c r="BA43" s="1238"/>
      <c r="BB43" s="1238"/>
      <c r="BC43" s="1238"/>
      <c r="BD43" s="1238"/>
      <c r="BE43" s="1238"/>
      <c r="BF43" s="1238"/>
      <c r="BG43" s="1238"/>
      <c r="BH43" s="1238"/>
      <c r="BI43" s="1238"/>
      <c r="BJ43" s="1238"/>
      <c r="BK43" s="1238"/>
      <c r="BL43" s="1238"/>
      <c r="BM43" s="1238"/>
      <c r="BN43" s="1238"/>
      <c r="BO43" s="1238"/>
      <c r="BP43" s="1238"/>
      <c r="BQ43" s="1238"/>
      <c r="BR43" s="1238"/>
      <c r="BS43" s="1238"/>
      <c r="BT43" s="1238"/>
      <c r="BU43" s="1238"/>
      <c r="BV43" s="1238"/>
      <c r="BW43" s="1238"/>
      <c r="BX43" s="1238"/>
      <c r="BY43" s="1238"/>
      <c r="BZ43" s="1238"/>
      <c r="CA43" s="1238"/>
      <c r="CB43" s="1238"/>
      <c r="CC43" s="1238"/>
      <c r="CD43" s="1238"/>
      <c r="CE43" s="1238"/>
      <c r="CF43" s="1238"/>
      <c r="CG43" s="1238"/>
      <c r="CH43" s="1238"/>
      <c r="CI43" s="1238"/>
      <c r="CJ43" s="1238"/>
      <c r="CK43" s="1238"/>
      <c r="CL43" s="1238"/>
      <c r="CM43" s="1238"/>
      <c r="CN43" s="1238"/>
      <c r="CO43" s="1238"/>
      <c r="CP43" s="1238"/>
      <c r="CQ43" s="1238"/>
      <c r="CR43" s="1238"/>
      <c r="CS43" s="1238"/>
      <c r="CT43" s="1238"/>
      <c r="CU43" s="1238"/>
      <c r="CV43" s="1238"/>
      <c r="CW43" s="1238"/>
      <c r="CX43" s="1238"/>
      <c r="CY43" s="1238"/>
      <c r="CZ43" s="1238"/>
      <c r="DA43" s="1238"/>
      <c r="DB43" s="1238"/>
      <c r="DC43" s="1239"/>
    </row>
    <row r="44" spans="2:109" ht="13.2" x14ac:dyDescent="0.2">
      <c r="B44" s="259"/>
      <c r="AN44" s="1240"/>
      <c r="AO44" s="1241"/>
      <c r="AP44" s="1241"/>
      <c r="AQ44" s="1241"/>
      <c r="AR44" s="1241"/>
      <c r="AS44" s="1241"/>
      <c r="AT44" s="1241"/>
      <c r="AU44" s="1241"/>
      <c r="AV44" s="1241"/>
      <c r="AW44" s="1241"/>
      <c r="AX44" s="1241"/>
      <c r="AY44" s="1241"/>
      <c r="AZ44" s="1241"/>
      <c r="BA44" s="1241"/>
      <c r="BB44" s="1241"/>
      <c r="BC44" s="1241"/>
      <c r="BD44" s="1241"/>
      <c r="BE44" s="1241"/>
      <c r="BF44" s="1241"/>
      <c r="BG44" s="1241"/>
      <c r="BH44" s="1241"/>
      <c r="BI44" s="1241"/>
      <c r="BJ44" s="1241"/>
      <c r="BK44" s="1241"/>
      <c r="BL44" s="1241"/>
      <c r="BM44" s="1241"/>
      <c r="BN44" s="1241"/>
      <c r="BO44" s="1241"/>
      <c r="BP44" s="1241"/>
      <c r="BQ44" s="1241"/>
      <c r="BR44" s="1241"/>
      <c r="BS44" s="1241"/>
      <c r="BT44" s="1241"/>
      <c r="BU44" s="1241"/>
      <c r="BV44" s="1241"/>
      <c r="BW44" s="1241"/>
      <c r="BX44" s="1241"/>
      <c r="BY44" s="1241"/>
      <c r="BZ44" s="1241"/>
      <c r="CA44" s="1241"/>
      <c r="CB44" s="1241"/>
      <c r="CC44" s="1241"/>
      <c r="CD44" s="1241"/>
      <c r="CE44" s="1241"/>
      <c r="CF44" s="1241"/>
      <c r="CG44" s="1241"/>
      <c r="CH44" s="1241"/>
      <c r="CI44" s="1241"/>
      <c r="CJ44" s="1241"/>
      <c r="CK44" s="1241"/>
      <c r="CL44" s="1241"/>
      <c r="CM44" s="1241"/>
      <c r="CN44" s="1241"/>
      <c r="CO44" s="1241"/>
      <c r="CP44" s="1241"/>
      <c r="CQ44" s="1241"/>
      <c r="CR44" s="1241"/>
      <c r="CS44" s="1241"/>
      <c r="CT44" s="1241"/>
      <c r="CU44" s="1241"/>
      <c r="CV44" s="1241"/>
      <c r="CW44" s="1241"/>
      <c r="CX44" s="1241"/>
      <c r="CY44" s="1241"/>
      <c r="CZ44" s="1241"/>
      <c r="DA44" s="1241"/>
      <c r="DB44" s="1241"/>
      <c r="DC44" s="1242"/>
    </row>
    <row r="45" spans="2:109" ht="13.2" x14ac:dyDescent="0.2">
      <c r="B45" s="259"/>
      <c r="AN45" s="1240"/>
      <c r="AO45" s="1241"/>
      <c r="AP45" s="1241"/>
      <c r="AQ45" s="1241"/>
      <c r="AR45" s="1241"/>
      <c r="AS45" s="1241"/>
      <c r="AT45" s="1241"/>
      <c r="AU45" s="1241"/>
      <c r="AV45" s="1241"/>
      <c r="AW45" s="1241"/>
      <c r="AX45" s="1241"/>
      <c r="AY45" s="1241"/>
      <c r="AZ45" s="1241"/>
      <c r="BA45" s="1241"/>
      <c r="BB45" s="1241"/>
      <c r="BC45" s="1241"/>
      <c r="BD45" s="1241"/>
      <c r="BE45" s="1241"/>
      <c r="BF45" s="1241"/>
      <c r="BG45" s="1241"/>
      <c r="BH45" s="1241"/>
      <c r="BI45" s="1241"/>
      <c r="BJ45" s="1241"/>
      <c r="BK45" s="1241"/>
      <c r="BL45" s="1241"/>
      <c r="BM45" s="1241"/>
      <c r="BN45" s="1241"/>
      <c r="BO45" s="1241"/>
      <c r="BP45" s="1241"/>
      <c r="BQ45" s="1241"/>
      <c r="BR45" s="1241"/>
      <c r="BS45" s="1241"/>
      <c r="BT45" s="1241"/>
      <c r="BU45" s="1241"/>
      <c r="BV45" s="1241"/>
      <c r="BW45" s="1241"/>
      <c r="BX45" s="1241"/>
      <c r="BY45" s="1241"/>
      <c r="BZ45" s="1241"/>
      <c r="CA45" s="1241"/>
      <c r="CB45" s="1241"/>
      <c r="CC45" s="1241"/>
      <c r="CD45" s="1241"/>
      <c r="CE45" s="1241"/>
      <c r="CF45" s="1241"/>
      <c r="CG45" s="1241"/>
      <c r="CH45" s="1241"/>
      <c r="CI45" s="1241"/>
      <c r="CJ45" s="1241"/>
      <c r="CK45" s="1241"/>
      <c r="CL45" s="1241"/>
      <c r="CM45" s="1241"/>
      <c r="CN45" s="1241"/>
      <c r="CO45" s="1241"/>
      <c r="CP45" s="1241"/>
      <c r="CQ45" s="1241"/>
      <c r="CR45" s="1241"/>
      <c r="CS45" s="1241"/>
      <c r="CT45" s="1241"/>
      <c r="CU45" s="1241"/>
      <c r="CV45" s="1241"/>
      <c r="CW45" s="1241"/>
      <c r="CX45" s="1241"/>
      <c r="CY45" s="1241"/>
      <c r="CZ45" s="1241"/>
      <c r="DA45" s="1241"/>
      <c r="DB45" s="1241"/>
      <c r="DC45" s="1242"/>
    </row>
    <row r="46" spans="2:109" ht="13.2" x14ac:dyDescent="0.2">
      <c r="B46" s="259"/>
      <c r="AN46" s="1240"/>
      <c r="AO46" s="1241"/>
      <c r="AP46" s="1241"/>
      <c r="AQ46" s="1241"/>
      <c r="AR46" s="1241"/>
      <c r="AS46" s="1241"/>
      <c r="AT46" s="1241"/>
      <c r="AU46" s="1241"/>
      <c r="AV46" s="1241"/>
      <c r="AW46" s="1241"/>
      <c r="AX46" s="1241"/>
      <c r="AY46" s="1241"/>
      <c r="AZ46" s="1241"/>
      <c r="BA46" s="1241"/>
      <c r="BB46" s="1241"/>
      <c r="BC46" s="1241"/>
      <c r="BD46" s="1241"/>
      <c r="BE46" s="1241"/>
      <c r="BF46" s="1241"/>
      <c r="BG46" s="1241"/>
      <c r="BH46" s="1241"/>
      <c r="BI46" s="1241"/>
      <c r="BJ46" s="1241"/>
      <c r="BK46" s="1241"/>
      <c r="BL46" s="1241"/>
      <c r="BM46" s="1241"/>
      <c r="BN46" s="1241"/>
      <c r="BO46" s="1241"/>
      <c r="BP46" s="1241"/>
      <c r="BQ46" s="1241"/>
      <c r="BR46" s="1241"/>
      <c r="BS46" s="1241"/>
      <c r="BT46" s="1241"/>
      <c r="BU46" s="1241"/>
      <c r="BV46" s="1241"/>
      <c r="BW46" s="1241"/>
      <c r="BX46" s="1241"/>
      <c r="BY46" s="1241"/>
      <c r="BZ46" s="1241"/>
      <c r="CA46" s="1241"/>
      <c r="CB46" s="1241"/>
      <c r="CC46" s="1241"/>
      <c r="CD46" s="1241"/>
      <c r="CE46" s="1241"/>
      <c r="CF46" s="1241"/>
      <c r="CG46" s="1241"/>
      <c r="CH46" s="1241"/>
      <c r="CI46" s="1241"/>
      <c r="CJ46" s="1241"/>
      <c r="CK46" s="1241"/>
      <c r="CL46" s="1241"/>
      <c r="CM46" s="1241"/>
      <c r="CN46" s="1241"/>
      <c r="CO46" s="1241"/>
      <c r="CP46" s="1241"/>
      <c r="CQ46" s="1241"/>
      <c r="CR46" s="1241"/>
      <c r="CS46" s="1241"/>
      <c r="CT46" s="1241"/>
      <c r="CU46" s="1241"/>
      <c r="CV46" s="1241"/>
      <c r="CW46" s="1241"/>
      <c r="CX46" s="1241"/>
      <c r="CY46" s="1241"/>
      <c r="CZ46" s="1241"/>
      <c r="DA46" s="1241"/>
      <c r="DB46" s="1241"/>
      <c r="DC46" s="1242"/>
    </row>
    <row r="47" spans="2:109" ht="13.2" x14ac:dyDescent="0.2">
      <c r="B47" s="259"/>
      <c r="AN47" s="1243"/>
      <c r="AO47" s="1244"/>
      <c r="AP47" s="1244"/>
      <c r="AQ47" s="1244"/>
      <c r="AR47" s="1244"/>
      <c r="AS47" s="1244"/>
      <c r="AT47" s="1244"/>
      <c r="AU47" s="1244"/>
      <c r="AV47" s="1244"/>
      <c r="AW47" s="1244"/>
      <c r="AX47" s="1244"/>
      <c r="AY47" s="1244"/>
      <c r="AZ47" s="1244"/>
      <c r="BA47" s="1244"/>
      <c r="BB47" s="1244"/>
      <c r="BC47" s="1244"/>
      <c r="BD47" s="1244"/>
      <c r="BE47" s="1244"/>
      <c r="BF47" s="1244"/>
      <c r="BG47" s="1244"/>
      <c r="BH47" s="1244"/>
      <c r="BI47" s="1244"/>
      <c r="BJ47" s="1244"/>
      <c r="BK47" s="1244"/>
      <c r="BL47" s="1244"/>
      <c r="BM47" s="1244"/>
      <c r="BN47" s="1244"/>
      <c r="BO47" s="1244"/>
      <c r="BP47" s="1244"/>
      <c r="BQ47" s="1244"/>
      <c r="BR47" s="1244"/>
      <c r="BS47" s="1244"/>
      <c r="BT47" s="1244"/>
      <c r="BU47" s="1244"/>
      <c r="BV47" s="1244"/>
      <c r="BW47" s="1244"/>
      <c r="BX47" s="1244"/>
      <c r="BY47" s="1244"/>
      <c r="BZ47" s="1244"/>
      <c r="CA47" s="1244"/>
      <c r="CB47" s="1244"/>
      <c r="CC47" s="1244"/>
      <c r="CD47" s="1244"/>
      <c r="CE47" s="1244"/>
      <c r="CF47" s="1244"/>
      <c r="CG47" s="1244"/>
      <c r="CH47" s="1244"/>
      <c r="CI47" s="1244"/>
      <c r="CJ47" s="1244"/>
      <c r="CK47" s="1244"/>
      <c r="CL47" s="1244"/>
      <c r="CM47" s="1244"/>
      <c r="CN47" s="1244"/>
      <c r="CO47" s="1244"/>
      <c r="CP47" s="1244"/>
      <c r="CQ47" s="1244"/>
      <c r="CR47" s="1244"/>
      <c r="CS47" s="1244"/>
      <c r="CT47" s="1244"/>
      <c r="CU47" s="1244"/>
      <c r="CV47" s="1244"/>
      <c r="CW47" s="1244"/>
      <c r="CX47" s="1244"/>
      <c r="CY47" s="1244"/>
      <c r="CZ47" s="1244"/>
      <c r="DA47" s="1244"/>
      <c r="DB47" s="1244"/>
      <c r="DC47" s="1245"/>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565</v>
      </c>
    </row>
    <row r="50" spans="1:109" ht="13.2" x14ac:dyDescent="0.2">
      <c r="B50" s="259"/>
      <c r="G50" s="1229"/>
      <c r="H50" s="1229"/>
      <c r="I50" s="1229"/>
      <c r="J50" s="1229"/>
      <c r="K50" s="360"/>
      <c r="L50" s="360"/>
      <c r="M50" s="361"/>
      <c r="N50" s="361"/>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35" t="s">
        <v>524</v>
      </c>
      <c r="BQ50" s="1235"/>
      <c r="BR50" s="1235"/>
      <c r="BS50" s="1235"/>
      <c r="BT50" s="1235"/>
      <c r="BU50" s="1235"/>
      <c r="BV50" s="1235"/>
      <c r="BW50" s="1235"/>
      <c r="BX50" s="1235" t="s">
        <v>525</v>
      </c>
      <c r="BY50" s="1235"/>
      <c r="BZ50" s="1235"/>
      <c r="CA50" s="1235"/>
      <c r="CB50" s="1235"/>
      <c r="CC50" s="1235"/>
      <c r="CD50" s="1235"/>
      <c r="CE50" s="1235"/>
      <c r="CF50" s="1235" t="s">
        <v>526</v>
      </c>
      <c r="CG50" s="1235"/>
      <c r="CH50" s="1235"/>
      <c r="CI50" s="1235"/>
      <c r="CJ50" s="1235"/>
      <c r="CK50" s="1235"/>
      <c r="CL50" s="1235"/>
      <c r="CM50" s="1235"/>
      <c r="CN50" s="1235" t="s">
        <v>527</v>
      </c>
      <c r="CO50" s="1235"/>
      <c r="CP50" s="1235"/>
      <c r="CQ50" s="1235"/>
      <c r="CR50" s="1235"/>
      <c r="CS50" s="1235"/>
      <c r="CT50" s="1235"/>
      <c r="CU50" s="1235"/>
      <c r="CV50" s="1235" t="s">
        <v>528</v>
      </c>
      <c r="CW50" s="1235"/>
      <c r="CX50" s="1235"/>
      <c r="CY50" s="1235"/>
      <c r="CZ50" s="1235"/>
      <c r="DA50" s="1235"/>
      <c r="DB50" s="1235"/>
      <c r="DC50" s="1235"/>
    </row>
    <row r="51" spans="1:109" ht="13.5" customHeight="1" x14ac:dyDescent="0.2">
      <c r="B51" s="259"/>
      <c r="G51" s="1246"/>
      <c r="H51" s="1246"/>
      <c r="I51" s="1250"/>
      <c r="J51" s="1250"/>
      <c r="K51" s="1236"/>
      <c r="L51" s="1236"/>
      <c r="M51" s="1236"/>
      <c r="N51" s="1236"/>
      <c r="AM51" s="359"/>
      <c r="AN51" s="1234" t="s">
        <v>566</v>
      </c>
      <c r="AO51" s="1234"/>
      <c r="AP51" s="1234"/>
      <c r="AQ51" s="1234"/>
      <c r="AR51" s="1234"/>
      <c r="AS51" s="1234"/>
      <c r="AT51" s="1234"/>
      <c r="AU51" s="1234"/>
      <c r="AV51" s="1234"/>
      <c r="AW51" s="1234"/>
      <c r="AX51" s="1234"/>
      <c r="AY51" s="1234"/>
      <c r="AZ51" s="1234"/>
      <c r="BA51" s="1234"/>
      <c r="BB51" s="1234" t="s">
        <v>567</v>
      </c>
      <c r="BC51" s="1234"/>
      <c r="BD51" s="1234"/>
      <c r="BE51" s="1234"/>
      <c r="BF51" s="1234"/>
      <c r="BG51" s="1234"/>
      <c r="BH51" s="1234"/>
      <c r="BI51" s="1234"/>
      <c r="BJ51" s="1234"/>
      <c r="BK51" s="1234"/>
      <c r="BL51" s="1234"/>
      <c r="BM51" s="1234"/>
      <c r="BN51" s="1234"/>
      <c r="BO51" s="1234"/>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59"/>
      <c r="G52" s="1246"/>
      <c r="H52" s="1246"/>
      <c r="I52" s="1250"/>
      <c r="J52" s="1250"/>
      <c r="K52" s="1236"/>
      <c r="L52" s="1236"/>
      <c r="M52" s="1236"/>
      <c r="N52" s="1236"/>
      <c r="AM52" s="359"/>
      <c r="AN52" s="1234"/>
      <c r="AO52" s="1234"/>
      <c r="AP52" s="1234"/>
      <c r="AQ52" s="1234"/>
      <c r="AR52" s="1234"/>
      <c r="AS52" s="1234"/>
      <c r="AT52" s="1234"/>
      <c r="AU52" s="1234"/>
      <c r="AV52" s="1234"/>
      <c r="AW52" s="1234"/>
      <c r="AX52" s="1234"/>
      <c r="AY52" s="1234"/>
      <c r="AZ52" s="1234"/>
      <c r="BA52" s="1234"/>
      <c r="BB52" s="1234"/>
      <c r="BC52" s="1234"/>
      <c r="BD52" s="1234"/>
      <c r="BE52" s="1234"/>
      <c r="BF52" s="1234"/>
      <c r="BG52" s="1234"/>
      <c r="BH52" s="1234"/>
      <c r="BI52" s="1234"/>
      <c r="BJ52" s="1234"/>
      <c r="BK52" s="1234"/>
      <c r="BL52" s="1234"/>
      <c r="BM52" s="1234"/>
      <c r="BN52" s="1234"/>
      <c r="BO52" s="1234"/>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358"/>
      <c r="B53" s="259"/>
      <c r="G53" s="1246"/>
      <c r="H53" s="1246"/>
      <c r="I53" s="1229"/>
      <c r="J53" s="1229"/>
      <c r="K53" s="1236"/>
      <c r="L53" s="1236"/>
      <c r="M53" s="1236"/>
      <c r="N53" s="1236"/>
      <c r="AM53" s="359"/>
      <c r="AN53" s="1234"/>
      <c r="AO53" s="1234"/>
      <c r="AP53" s="1234"/>
      <c r="AQ53" s="1234"/>
      <c r="AR53" s="1234"/>
      <c r="AS53" s="1234"/>
      <c r="AT53" s="1234"/>
      <c r="AU53" s="1234"/>
      <c r="AV53" s="1234"/>
      <c r="AW53" s="1234"/>
      <c r="AX53" s="1234"/>
      <c r="AY53" s="1234"/>
      <c r="AZ53" s="1234"/>
      <c r="BA53" s="1234"/>
      <c r="BB53" s="1234" t="s">
        <v>568</v>
      </c>
      <c r="BC53" s="1234"/>
      <c r="BD53" s="1234"/>
      <c r="BE53" s="1234"/>
      <c r="BF53" s="1234"/>
      <c r="BG53" s="1234"/>
      <c r="BH53" s="1234"/>
      <c r="BI53" s="1234"/>
      <c r="BJ53" s="1234"/>
      <c r="BK53" s="1234"/>
      <c r="BL53" s="1234"/>
      <c r="BM53" s="1234"/>
      <c r="BN53" s="1234"/>
      <c r="BO53" s="1234"/>
      <c r="BP53" s="1231">
        <v>64.900000000000006</v>
      </c>
      <c r="BQ53" s="1231"/>
      <c r="BR53" s="1231"/>
      <c r="BS53" s="1231"/>
      <c r="BT53" s="1231"/>
      <c r="BU53" s="1231"/>
      <c r="BV53" s="1231"/>
      <c r="BW53" s="1231"/>
      <c r="BX53" s="1231">
        <v>65.5</v>
      </c>
      <c r="BY53" s="1231"/>
      <c r="BZ53" s="1231"/>
      <c r="CA53" s="1231"/>
      <c r="CB53" s="1231"/>
      <c r="CC53" s="1231"/>
      <c r="CD53" s="1231"/>
      <c r="CE53" s="1231"/>
      <c r="CF53" s="1231">
        <v>65.900000000000006</v>
      </c>
      <c r="CG53" s="1231"/>
      <c r="CH53" s="1231"/>
      <c r="CI53" s="1231"/>
      <c r="CJ53" s="1231"/>
      <c r="CK53" s="1231"/>
      <c r="CL53" s="1231"/>
      <c r="CM53" s="1231"/>
      <c r="CN53" s="1231">
        <v>65.3</v>
      </c>
      <c r="CO53" s="1231"/>
      <c r="CP53" s="1231"/>
      <c r="CQ53" s="1231"/>
      <c r="CR53" s="1231"/>
      <c r="CS53" s="1231"/>
      <c r="CT53" s="1231"/>
      <c r="CU53" s="1231"/>
      <c r="CV53" s="1231">
        <v>64.3</v>
      </c>
      <c r="CW53" s="1231"/>
      <c r="CX53" s="1231"/>
      <c r="CY53" s="1231"/>
      <c r="CZ53" s="1231"/>
      <c r="DA53" s="1231"/>
      <c r="DB53" s="1231"/>
      <c r="DC53" s="1231"/>
    </row>
    <row r="54" spans="1:109" ht="13.2" x14ac:dyDescent="0.2">
      <c r="A54" s="358"/>
      <c r="B54" s="259"/>
      <c r="G54" s="1246"/>
      <c r="H54" s="1246"/>
      <c r="I54" s="1229"/>
      <c r="J54" s="1229"/>
      <c r="K54" s="1236"/>
      <c r="L54" s="1236"/>
      <c r="M54" s="1236"/>
      <c r="N54" s="1236"/>
      <c r="AM54" s="359"/>
      <c r="AN54" s="1234"/>
      <c r="AO54" s="1234"/>
      <c r="AP54" s="1234"/>
      <c r="AQ54" s="1234"/>
      <c r="AR54" s="1234"/>
      <c r="AS54" s="1234"/>
      <c r="AT54" s="1234"/>
      <c r="AU54" s="1234"/>
      <c r="AV54" s="1234"/>
      <c r="AW54" s="1234"/>
      <c r="AX54" s="1234"/>
      <c r="AY54" s="1234"/>
      <c r="AZ54" s="1234"/>
      <c r="BA54" s="1234"/>
      <c r="BB54" s="1234"/>
      <c r="BC54" s="1234"/>
      <c r="BD54" s="1234"/>
      <c r="BE54" s="1234"/>
      <c r="BF54" s="1234"/>
      <c r="BG54" s="1234"/>
      <c r="BH54" s="1234"/>
      <c r="BI54" s="1234"/>
      <c r="BJ54" s="1234"/>
      <c r="BK54" s="1234"/>
      <c r="BL54" s="1234"/>
      <c r="BM54" s="1234"/>
      <c r="BN54" s="1234"/>
      <c r="BO54" s="1234"/>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358"/>
      <c r="B55" s="259"/>
      <c r="G55" s="1229"/>
      <c r="H55" s="1229"/>
      <c r="I55" s="1229"/>
      <c r="J55" s="1229"/>
      <c r="K55" s="1236"/>
      <c r="L55" s="1236"/>
      <c r="M55" s="1236"/>
      <c r="N55" s="1236"/>
      <c r="AN55" s="1235" t="s">
        <v>569</v>
      </c>
      <c r="AO55" s="1235"/>
      <c r="AP55" s="1235"/>
      <c r="AQ55" s="1235"/>
      <c r="AR55" s="1235"/>
      <c r="AS55" s="1235"/>
      <c r="AT55" s="1235"/>
      <c r="AU55" s="1235"/>
      <c r="AV55" s="1235"/>
      <c r="AW55" s="1235"/>
      <c r="AX55" s="1235"/>
      <c r="AY55" s="1235"/>
      <c r="AZ55" s="1235"/>
      <c r="BA55" s="1235"/>
      <c r="BB55" s="1234" t="s">
        <v>567</v>
      </c>
      <c r="BC55" s="1234"/>
      <c r="BD55" s="1234"/>
      <c r="BE55" s="1234"/>
      <c r="BF55" s="1234"/>
      <c r="BG55" s="1234"/>
      <c r="BH55" s="1234"/>
      <c r="BI55" s="1234"/>
      <c r="BJ55" s="1234"/>
      <c r="BK55" s="1234"/>
      <c r="BL55" s="1234"/>
      <c r="BM55" s="1234"/>
      <c r="BN55" s="1234"/>
      <c r="BO55" s="1234"/>
      <c r="BP55" s="1231">
        <v>22.1</v>
      </c>
      <c r="BQ55" s="1231"/>
      <c r="BR55" s="1231"/>
      <c r="BS55" s="1231"/>
      <c r="BT55" s="1231"/>
      <c r="BU55" s="1231"/>
      <c r="BV55" s="1231"/>
      <c r="BW55" s="1231"/>
      <c r="BX55" s="1231">
        <v>20.399999999999999</v>
      </c>
      <c r="BY55" s="1231"/>
      <c r="BZ55" s="1231"/>
      <c r="CA55" s="1231"/>
      <c r="CB55" s="1231"/>
      <c r="CC55" s="1231"/>
      <c r="CD55" s="1231"/>
      <c r="CE55" s="1231"/>
      <c r="CF55" s="1231">
        <v>11.2</v>
      </c>
      <c r="CG55" s="1231"/>
      <c r="CH55" s="1231"/>
      <c r="CI55" s="1231"/>
      <c r="CJ55" s="1231"/>
      <c r="CK55" s="1231"/>
      <c r="CL55" s="1231"/>
      <c r="CM55" s="1231"/>
      <c r="CN55" s="1231">
        <v>4.5999999999999996</v>
      </c>
      <c r="CO55" s="1231"/>
      <c r="CP55" s="1231"/>
      <c r="CQ55" s="1231"/>
      <c r="CR55" s="1231"/>
      <c r="CS55" s="1231"/>
      <c r="CT55" s="1231"/>
      <c r="CU55" s="1231"/>
      <c r="CV55" s="1231">
        <v>4.2</v>
      </c>
      <c r="CW55" s="1231"/>
      <c r="CX55" s="1231"/>
      <c r="CY55" s="1231"/>
      <c r="CZ55" s="1231"/>
      <c r="DA55" s="1231"/>
      <c r="DB55" s="1231"/>
      <c r="DC55" s="1231"/>
    </row>
    <row r="56" spans="1:109" ht="13.2" x14ac:dyDescent="0.2">
      <c r="A56" s="358"/>
      <c r="B56" s="259"/>
      <c r="G56" s="1229"/>
      <c r="H56" s="1229"/>
      <c r="I56" s="1229"/>
      <c r="J56" s="1229"/>
      <c r="K56" s="1236"/>
      <c r="L56" s="1236"/>
      <c r="M56" s="1236"/>
      <c r="N56" s="1236"/>
      <c r="AN56" s="1235"/>
      <c r="AO56" s="1235"/>
      <c r="AP56" s="1235"/>
      <c r="AQ56" s="1235"/>
      <c r="AR56" s="1235"/>
      <c r="AS56" s="1235"/>
      <c r="AT56" s="1235"/>
      <c r="AU56" s="1235"/>
      <c r="AV56" s="1235"/>
      <c r="AW56" s="1235"/>
      <c r="AX56" s="1235"/>
      <c r="AY56" s="1235"/>
      <c r="AZ56" s="1235"/>
      <c r="BA56" s="1235"/>
      <c r="BB56" s="1234"/>
      <c r="BC56" s="1234"/>
      <c r="BD56" s="1234"/>
      <c r="BE56" s="1234"/>
      <c r="BF56" s="1234"/>
      <c r="BG56" s="1234"/>
      <c r="BH56" s="1234"/>
      <c r="BI56" s="1234"/>
      <c r="BJ56" s="1234"/>
      <c r="BK56" s="1234"/>
      <c r="BL56" s="1234"/>
      <c r="BM56" s="1234"/>
      <c r="BN56" s="1234"/>
      <c r="BO56" s="1234"/>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358" customFormat="1" ht="13.2" x14ac:dyDescent="0.2">
      <c r="B57" s="362"/>
      <c r="G57" s="1229"/>
      <c r="H57" s="1229"/>
      <c r="I57" s="1232"/>
      <c r="J57" s="1232"/>
      <c r="K57" s="1236"/>
      <c r="L57" s="1236"/>
      <c r="M57" s="1236"/>
      <c r="N57" s="1236"/>
      <c r="AM57" s="255"/>
      <c r="AN57" s="1235"/>
      <c r="AO57" s="1235"/>
      <c r="AP57" s="1235"/>
      <c r="AQ57" s="1235"/>
      <c r="AR57" s="1235"/>
      <c r="AS57" s="1235"/>
      <c r="AT57" s="1235"/>
      <c r="AU57" s="1235"/>
      <c r="AV57" s="1235"/>
      <c r="AW57" s="1235"/>
      <c r="AX57" s="1235"/>
      <c r="AY57" s="1235"/>
      <c r="AZ57" s="1235"/>
      <c r="BA57" s="1235"/>
      <c r="BB57" s="1234" t="s">
        <v>568</v>
      </c>
      <c r="BC57" s="1234"/>
      <c r="BD57" s="1234"/>
      <c r="BE57" s="1234"/>
      <c r="BF57" s="1234"/>
      <c r="BG57" s="1234"/>
      <c r="BH57" s="1234"/>
      <c r="BI57" s="1234"/>
      <c r="BJ57" s="1234"/>
      <c r="BK57" s="1234"/>
      <c r="BL57" s="1234"/>
      <c r="BM57" s="1234"/>
      <c r="BN57" s="1234"/>
      <c r="BO57" s="1234"/>
      <c r="BP57" s="1231">
        <v>61.5</v>
      </c>
      <c r="BQ57" s="1231"/>
      <c r="BR57" s="1231"/>
      <c r="BS57" s="1231"/>
      <c r="BT57" s="1231"/>
      <c r="BU57" s="1231"/>
      <c r="BV57" s="1231"/>
      <c r="BW57" s="1231"/>
      <c r="BX57" s="1231">
        <v>63</v>
      </c>
      <c r="BY57" s="1231"/>
      <c r="BZ57" s="1231"/>
      <c r="CA57" s="1231"/>
      <c r="CB57" s="1231"/>
      <c r="CC57" s="1231"/>
      <c r="CD57" s="1231"/>
      <c r="CE57" s="1231"/>
      <c r="CF57" s="1231">
        <v>63.7</v>
      </c>
      <c r="CG57" s="1231"/>
      <c r="CH57" s="1231"/>
      <c r="CI57" s="1231"/>
      <c r="CJ57" s="1231"/>
      <c r="CK57" s="1231"/>
      <c r="CL57" s="1231"/>
      <c r="CM57" s="1231"/>
      <c r="CN57" s="1231">
        <v>64.099999999999994</v>
      </c>
      <c r="CO57" s="1231"/>
      <c r="CP57" s="1231"/>
      <c r="CQ57" s="1231"/>
      <c r="CR57" s="1231"/>
      <c r="CS57" s="1231"/>
      <c r="CT57" s="1231"/>
      <c r="CU57" s="1231"/>
      <c r="CV57" s="1231">
        <v>64.599999999999994</v>
      </c>
      <c r="CW57" s="1231"/>
      <c r="CX57" s="1231"/>
      <c r="CY57" s="1231"/>
      <c r="CZ57" s="1231"/>
      <c r="DA57" s="1231"/>
      <c r="DB57" s="1231"/>
      <c r="DC57" s="1231"/>
      <c r="DD57" s="363"/>
      <c r="DE57" s="362"/>
    </row>
    <row r="58" spans="1:109" s="358" customFormat="1" ht="13.2" x14ac:dyDescent="0.2">
      <c r="A58" s="255"/>
      <c r="B58" s="362"/>
      <c r="G58" s="1229"/>
      <c r="H58" s="1229"/>
      <c r="I58" s="1232"/>
      <c r="J58" s="1232"/>
      <c r="K58" s="1236"/>
      <c r="L58" s="1236"/>
      <c r="M58" s="1236"/>
      <c r="N58" s="1236"/>
      <c r="AM58" s="255"/>
      <c r="AN58" s="1235"/>
      <c r="AO58" s="1235"/>
      <c r="AP58" s="1235"/>
      <c r="AQ58" s="1235"/>
      <c r="AR58" s="1235"/>
      <c r="AS58" s="1235"/>
      <c r="AT58" s="1235"/>
      <c r="AU58" s="1235"/>
      <c r="AV58" s="1235"/>
      <c r="AW58" s="1235"/>
      <c r="AX58" s="1235"/>
      <c r="AY58" s="1235"/>
      <c r="AZ58" s="1235"/>
      <c r="BA58" s="1235"/>
      <c r="BB58" s="1234"/>
      <c r="BC58" s="1234"/>
      <c r="BD58" s="1234"/>
      <c r="BE58" s="1234"/>
      <c r="BF58" s="1234"/>
      <c r="BG58" s="1234"/>
      <c r="BH58" s="1234"/>
      <c r="BI58" s="1234"/>
      <c r="BJ58" s="1234"/>
      <c r="BK58" s="1234"/>
      <c r="BL58" s="1234"/>
      <c r="BM58" s="1234"/>
      <c r="BN58" s="1234"/>
      <c r="BO58" s="1234"/>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570</v>
      </c>
    </row>
    <row r="64" spans="1:109" ht="13.2" x14ac:dyDescent="0.2">
      <c r="B64" s="259"/>
      <c r="G64" s="357"/>
      <c r="I64" s="369"/>
      <c r="J64" s="369"/>
      <c r="K64" s="369"/>
      <c r="L64" s="369"/>
      <c r="M64" s="369"/>
      <c r="N64" s="370"/>
      <c r="AM64" s="357"/>
      <c r="AN64" s="357" t="s">
        <v>564</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7" t="s">
        <v>571</v>
      </c>
      <c r="AO65" s="1238"/>
      <c r="AP65" s="1238"/>
      <c r="AQ65" s="1238"/>
      <c r="AR65" s="1238"/>
      <c r="AS65" s="1238"/>
      <c r="AT65" s="1238"/>
      <c r="AU65" s="1238"/>
      <c r="AV65" s="1238"/>
      <c r="AW65" s="1238"/>
      <c r="AX65" s="1238"/>
      <c r="AY65" s="1238"/>
      <c r="AZ65" s="1238"/>
      <c r="BA65" s="1238"/>
      <c r="BB65" s="1238"/>
      <c r="BC65" s="1238"/>
      <c r="BD65" s="1238"/>
      <c r="BE65" s="1238"/>
      <c r="BF65" s="1238"/>
      <c r="BG65" s="1238"/>
      <c r="BH65" s="1238"/>
      <c r="BI65" s="1238"/>
      <c r="BJ65" s="1238"/>
      <c r="BK65" s="1238"/>
      <c r="BL65" s="1238"/>
      <c r="BM65" s="1238"/>
      <c r="BN65" s="1238"/>
      <c r="BO65" s="1238"/>
      <c r="BP65" s="1238"/>
      <c r="BQ65" s="1238"/>
      <c r="BR65" s="1238"/>
      <c r="BS65" s="1238"/>
      <c r="BT65" s="1238"/>
      <c r="BU65" s="1238"/>
      <c r="BV65" s="1238"/>
      <c r="BW65" s="1238"/>
      <c r="BX65" s="1238"/>
      <c r="BY65" s="1238"/>
      <c r="BZ65" s="1238"/>
      <c r="CA65" s="1238"/>
      <c r="CB65" s="1238"/>
      <c r="CC65" s="1238"/>
      <c r="CD65" s="1238"/>
      <c r="CE65" s="1238"/>
      <c r="CF65" s="1238"/>
      <c r="CG65" s="1238"/>
      <c r="CH65" s="1238"/>
      <c r="CI65" s="1238"/>
      <c r="CJ65" s="1238"/>
      <c r="CK65" s="1238"/>
      <c r="CL65" s="1238"/>
      <c r="CM65" s="1238"/>
      <c r="CN65" s="1238"/>
      <c r="CO65" s="1238"/>
      <c r="CP65" s="1238"/>
      <c r="CQ65" s="1238"/>
      <c r="CR65" s="1238"/>
      <c r="CS65" s="1238"/>
      <c r="CT65" s="1238"/>
      <c r="CU65" s="1238"/>
      <c r="CV65" s="1238"/>
      <c r="CW65" s="1238"/>
      <c r="CX65" s="1238"/>
      <c r="CY65" s="1238"/>
      <c r="CZ65" s="1238"/>
      <c r="DA65" s="1238"/>
      <c r="DB65" s="1238"/>
      <c r="DC65" s="1239"/>
    </row>
    <row r="66" spans="2:107" ht="13.2" x14ac:dyDescent="0.2">
      <c r="B66" s="259"/>
      <c r="AN66" s="1240"/>
      <c r="AO66" s="1241"/>
      <c r="AP66" s="1241"/>
      <c r="AQ66" s="1241"/>
      <c r="AR66" s="1241"/>
      <c r="AS66" s="1241"/>
      <c r="AT66" s="1241"/>
      <c r="AU66" s="1241"/>
      <c r="AV66" s="1241"/>
      <c r="AW66" s="1241"/>
      <c r="AX66" s="1241"/>
      <c r="AY66" s="1241"/>
      <c r="AZ66" s="1241"/>
      <c r="BA66" s="1241"/>
      <c r="BB66" s="1241"/>
      <c r="BC66" s="1241"/>
      <c r="BD66" s="1241"/>
      <c r="BE66" s="1241"/>
      <c r="BF66" s="1241"/>
      <c r="BG66" s="1241"/>
      <c r="BH66" s="1241"/>
      <c r="BI66" s="1241"/>
      <c r="BJ66" s="1241"/>
      <c r="BK66" s="1241"/>
      <c r="BL66" s="1241"/>
      <c r="BM66" s="1241"/>
      <c r="BN66" s="1241"/>
      <c r="BO66" s="1241"/>
      <c r="BP66" s="1241"/>
      <c r="BQ66" s="1241"/>
      <c r="BR66" s="1241"/>
      <c r="BS66" s="1241"/>
      <c r="BT66" s="1241"/>
      <c r="BU66" s="1241"/>
      <c r="BV66" s="1241"/>
      <c r="BW66" s="1241"/>
      <c r="BX66" s="1241"/>
      <c r="BY66" s="1241"/>
      <c r="BZ66" s="1241"/>
      <c r="CA66" s="1241"/>
      <c r="CB66" s="1241"/>
      <c r="CC66" s="1241"/>
      <c r="CD66" s="1241"/>
      <c r="CE66" s="1241"/>
      <c r="CF66" s="1241"/>
      <c r="CG66" s="1241"/>
      <c r="CH66" s="1241"/>
      <c r="CI66" s="1241"/>
      <c r="CJ66" s="1241"/>
      <c r="CK66" s="1241"/>
      <c r="CL66" s="1241"/>
      <c r="CM66" s="1241"/>
      <c r="CN66" s="1241"/>
      <c r="CO66" s="1241"/>
      <c r="CP66" s="1241"/>
      <c r="CQ66" s="1241"/>
      <c r="CR66" s="1241"/>
      <c r="CS66" s="1241"/>
      <c r="CT66" s="1241"/>
      <c r="CU66" s="1241"/>
      <c r="CV66" s="1241"/>
      <c r="CW66" s="1241"/>
      <c r="CX66" s="1241"/>
      <c r="CY66" s="1241"/>
      <c r="CZ66" s="1241"/>
      <c r="DA66" s="1241"/>
      <c r="DB66" s="1241"/>
      <c r="DC66" s="1242"/>
    </row>
    <row r="67" spans="2:107" ht="13.2" x14ac:dyDescent="0.2">
      <c r="B67" s="259"/>
      <c r="AN67" s="1240"/>
      <c r="AO67" s="1241"/>
      <c r="AP67" s="1241"/>
      <c r="AQ67" s="1241"/>
      <c r="AR67" s="1241"/>
      <c r="AS67" s="1241"/>
      <c r="AT67" s="1241"/>
      <c r="AU67" s="1241"/>
      <c r="AV67" s="1241"/>
      <c r="AW67" s="1241"/>
      <c r="AX67" s="1241"/>
      <c r="AY67" s="1241"/>
      <c r="AZ67" s="1241"/>
      <c r="BA67" s="1241"/>
      <c r="BB67" s="1241"/>
      <c r="BC67" s="1241"/>
      <c r="BD67" s="1241"/>
      <c r="BE67" s="1241"/>
      <c r="BF67" s="1241"/>
      <c r="BG67" s="1241"/>
      <c r="BH67" s="1241"/>
      <c r="BI67" s="1241"/>
      <c r="BJ67" s="1241"/>
      <c r="BK67" s="1241"/>
      <c r="BL67" s="1241"/>
      <c r="BM67" s="1241"/>
      <c r="BN67" s="1241"/>
      <c r="BO67" s="1241"/>
      <c r="BP67" s="1241"/>
      <c r="BQ67" s="1241"/>
      <c r="BR67" s="1241"/>
      <c r="BS67" s="1241"/>
      <c r="BT67" s="1241"/>
      <c r="BU67" s="1241"/>
      <c r="BV67" s="1241"/>
      <c r="BW67" s="1241"/>
      <c r="BX67" s="1241"/>
      <c r="BY67" s="1241"/>
      <c r="BZ67" s="1241"/>
      <c r="CA67" s="1241"/>
      <c r="CB67" s="1241"/>
      <c r="CC67" s="1241"/>
      <c r="CD67" s="1241"/>
      <c r="CE67" s="1241"/>
      <c r="CF67" s="1241"/>
      <c r="CG67" s="1241"/>
      <c r="CH67" s="1241"/>
      <c r="CI67" s="1241"/>
      <c r="CJ67" s="1241"/>
      <c r="CK67" s="1241"/>
      <c r="CL67" s="1241"/>
      <c r="CM67" s="1241"/>
      <c r="CN67" s="1241"/>
      <c r="CO67" s="1241"/>
      <c r="CP67" s="1241"/>
      <c r="CQ67" s="1241"/>
      <c r="CR67" s="1241"/>
      <c r="CS67" s="1241"/>
      <c r="CT67" s="1241"/>
      <c r="CU67" s="1241"/>
      <c r="CV67" s="1241"/>
      <c r="CW67" s="1241"/>
      <c r="CX67" s="1241"/>
      <c r="CY67" s="1241"/>
      <c r="CZ67" s="1241"/>
      <c r="DA67" s="1241"/>
      <c r="DB67" s="1241"/>
      <c r="DC67" s="1242"/>
    </row>
    <row r="68" spans="2:107" ht="13.2" x14ac:dyDescent="0.2">
      <c r="B68" s="259"/>
      <c r="AN68" s="1240"/>
      <c r="AO68" s="1241"/>
      <c r="AP68" s="1241"/>
      <c r="AQ68" s="1241"/>
      <c r="AR68" s="1241"/>
      <c r="AS68" s="1241"/>
      <c r="AT68" s="1241"/>
      <c r="AU68" s="1241"/>
      <c r="AV68" s="1241"/>
      <c r="AW68" s="1241"/>
      <c r="AX68" s="1241"/>
      <c r="AY68" s="1241"/>
      <c r="AZ68" s="1241"/>
      <c r="BA68" s="1241"/>
      <c r="BB68" s="1241"/>
      <c r="BC68" s="1241"/>
      <c r="BD68" s="1241"/>
      <c r="BE68" s="1241"/>
      <c r="BF68" s="1241"/>
      <c r="BG68" s="1241"/>
      <c r="BH68" s="1241"/>
      <c r="BI68" s="1241"/>
      <c r="BJ68" s="1241"/>
      <c r="BK68" s="1241"/>
      <c r="BL68" s="1241"/>
      <c r="BM68" s="1241"/>
      <c r="BN68" s="1241"/>
      <c r="BO68" s="1241"/>
      <c r="BP68" s="1241"/>
      <c r="BQ68" s="1241"/>
      <c r="BR68" s="1241"/>
      <c r="BS68" s="1241"/>
      <c r="BT68" s="1241"/>
      <c r="BU68" s="1241"/>
      <c r="BV68" s="1241"/>
      <c r="BW68" s="1241"/>
      <c r="BX68" s="1241"/>
      <c r="BY68" s="1241"/>
      <c r="BZ68" s="1241"/>
      <c r="CA68" s="1241"/>
      <c r="CB68" s="1241"/>
      <c r="CC68" s="1241"/>
      <c r="CD68" s="1241"/>
      <c r="CE68" s="1241"/>
      <c r="CF68" s="1241"/>
      <c r="CG68" s="1241"/>
      <c r="CH68" s="1241"/>
      <c r="CI68" s="1241"/>
      <c r="CJ68" s="1241"/>
      <c r="CK68" s="1241"/>
      <c r="CL68" s="1241"/>
      <c r="CM68" s="1241"/>
      <c r="CN68" s="1241"/>
      <c r="CO68" s="1241"/>
      <c r="CP68" s="1241"/>
      <c r="CQ68" s="1241"/>
      <c r="CR68" s="1241"/>
      <c r="CS68" s="1241"/>
      <c r="CT68" s="1241"/>
      <c r="CU68" s="1241"/>
      <c r="CV68" s="1241"/>
      <c r="CW68" s="1241"/>
      <c r="CX68" s="1241"/>
      <c r="CY68" s="1241"/>
      <c r="CZ68" s="1241"/>
      <c r="DA68" s="1241"/>
      <c r="DB68" s="1241"/>
      <c r="DC68" s="1242"/>
    </row>
    <row r="69" spans="2:107" ht="13.2" x14ac:dyDescent="0.2">
      <c r="B69" s="259"/>
      <c r="AN69" s="1243"/>
      <c r="AO69" s="1244"/>
      <c r="AP69" s="1244"/>
      <c r="AQ69" s="1244"/>
      <c r="AR69" s="1244"/>
      <c r="AS69" s="1244"/>
      <c r="AT69" s="1244"/>
      <c r="AU69" s="1244"/>
      <c r="AV69" s="1244"/>
      <c r="AW69" s="1244"/>
      <c r="AX69" s="1244"/>
      <c r="AY69" s="1244"/>
      <c r="AZ69" s="1244"/>
      <c r="BA69" s="1244"/>
      <c r="BB69" s="1244"/>
      <c r="BC69" s="1244"/>
      <c r="BD69" s="1244"/>
      <c r="BE69" s="1244"/>
      <c r="BF69" s="1244"/>
      <c r="BG69" s="1244"/>
      <c r="BH69" s="1244"/>
      <c r="BI69" s="1244"/>
      <c r="BJ69" s="1244"/>
      <c r="BK69" s="1244"/>
      <c r="BL69" s="1244"/>
      <c r="BM69" s="1244"/>
      <c r="BN69" s="1244"/>
      <c r="BO69" s="1244"/>
      <c r="BP69" s="1244"/>
      <c r="BQ69" s="1244"/>
      <c r="BR69" s="1244"/>
      <c r="BS69" s="1244"/>
      <c r="BT69" s="1244"/>
      <c r="BU69" s="1244"/>
      <c r="BV69" s="1244"/>
      <c r="BW69" s="1244"/>
      <c r="BX69" s="1244"/>
      <c r="BY69" s="1244"/>
      <c r="BZ69" s="1244"/>
      <c r="CA69" s="1244"/>
      <c r="CB69" s="1244"/>
      <c r="CC69" s="1244"/>
      <c r="CD69" s="1244"/>
      <c r="CE69" s="1244"/>
      <c r="CF69" s="1244"/>
      <c r="CG69" s="1244"/>
      <c r="CH69" s="1244"/>
      <c r="CI69" s="1244"/>
      <c r="CJ69" s="1244"/>
      <c r="CK69" s="1244"/>
      <c r="CL69" s="1244"/>
      <c r="CM69" s="1244"/>
      <c r="CN69" s="1244"/>
      <c r="CO69" s="1244"/>
      <c r="CP69" s="1244"/>
      <c r="CQ69" s="1244"/>
      <c r="CR69" s="1244"/>
      <c r="CS69" s="1244"/>
      <c r="CT69" s="1244"/>
      <c r="CU69" s="1244"/>
      <c r="CV69" s="1244"/>
      <c r="CW69" s="1244"/>
      <c r="CX69" s="1244"/>
      <c r="CY69" s="1244"/>
      <c r="CZ69" s="1244"/>
      <c r="DA69" s="1244"/>
      <c r="DB69" s="1244"/>
      <c r="DC69" s="1245"/>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565</v>
      </c>
    </row>
    <row r="72" spans="2:107" ht="13.2" x14ac:dyDescent="0.2">
      <c r="B72" s="259"/>
      <c r="G72" s="1229"/>
      <c r="H72" s="1229"/>
      <c r="I72" s="1229"/>
      <c r="J72" s="1229"/>
      <c r="K72" s="360"/>
      <c r="L72" s="360"/>
      <c r="M72" s="361"/>
      <c r="N72" s="361"/>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35" t="s">
        <v>524</v>
      </c>
      <c r="BQ72" s="1235"/>
      <c r="BR72" s="1235"/>
      <c r="BS72" s="1235"/>
      <c r="BT72" s="1235"/>
      <c r="BU72" s="1235"/>
      <c r="BV72" s="1235"/>
      <c r="BW72" s="1235"/>
      <c r="BX72" s="1235" t="s">
        <v>525</v>
      </c>
      <c r="BY72" s="1235"/>
      <c r="BZ72" s="1235"/>
      <c r="CA72" s="1235"/>
      <c r="CB72" s="1235"/>
      <c r="CC72" s="1235"/>
      <c r="CD72" s="1235"/>
      <c r="CE72" s="1235"/>
      <c r="CF72" s="1235" t="s">
        <v>526</v>
      </c>
      <c r="CG72" s="1235"/>
      <c r="CH72" s="1235"/>
      <c r="CI72" s="1235"/>
      <c r="CJ72" s="1235"/>
      <c r="CK72" s="1235"/>
      <c r="CL72" s="1235"/>
      <c r="CM72" s="1235"/>
      <c r="CN72" s="1235" t="s">
        <v>527</v>
      </c>
      <c r="CO72" s="1235"/>
      <c r="CP72" s="1235"/>
      <c r="CQ72" s="1235"/>
      <c r="CR72" s="1235"/>
      <c r="CS72" s="1235"/>
      <c r="CT72" s="1235"/>
      <c r="CU72" s="1235"/>
      <c r="CV72" s="1235" t="s">
        <v>528</v>
      </c>
      <c r="CW72" s="1235"/>
      <c r="CX72" s="1235"/>
      <c r="CY72" s="1235"/>
      <c r="CZ72" s="1235"/>
      <c r="DA72" s="1235"/>
      <c r="DB72" s="1235"/>
      <c r="DC72" s="1235"/>
    </row>
    <row r="73" spans="2:107" ht="13.2" x14ac:dyDescent="0.2">
      <c r="B73" s="259"/>
      <c r="G73" s="1246"/>
      <c r="H73" s="1246"/>
      <c r="I73" s="1246"/>
      <c r="J73" s="1246"/>
      <c r="K73" s="1230"/>
      <c r="L73" s="1230"/>
      <c r="M73" s="1230"/>
      <c r="N73" s="1230"/>
      <c r="AM73" s="359"/>
      <c r="AN73" s="1234" t="s">
        <v>566</v>
      </c>
      <c r="AO73" s="1234"/>
      <c r="AP73" s="1234"/>
      <c r="AQ73" s="1234"/>
      <c r="AR73" s="1234"/>
      <c r="AS73" s="1234"/>
      <c r="AT73" s="1234"/>
      <c r="AU73" s="1234"/>
      <c r="AV73" s="1234"/>
      <c r="AW73" s="1234"/>
      <c r="AX73" s="1234"/>
      <c r="AY73" s="1234"/>
      <c r="AZ73" s="1234"/>
      <c r="BA73" s="1234"/>
      <c r="BB73" s="1234" t="s">
        <v>567</v>
      </c>
      <c r="BC73" s="1234"/>
      <c r="BD73" s="1234"/>
      <c r="BE73" s="1234"/>
      <c r="BF73" s="1234"/>
      <c r="BG73" s="1234"/>
      <c r="BH73" s="1234"/>
      <c r="BI73" s="1234"/>
      <c r="BJ73" s="1234"/>
      <c r="BK73" s="1234"/>
      <c r="BL73" s="1234"/>
      <c r="BM73" s="1234"/>
      <c r="BN73" s="1234"/>
      <c r="BO73" s="1234"/>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59"/>
      <c r="G74" s="1246"/>
      <c r="H74" s="1246"/>
      <c r="I74" s="1246"/>
      <c r="J74" s="1246"/>
      <c r="K74" s="1230"/>
      <c r="L74" s="1230"/>
      <c r="M74" s="1230"/>
      <c r="N74" s="1230"/>
      <c r="AM74" s="359"/>
      <c r="AN74" s="1234"/>
      <c r="AO74" s="1234"/>
      <c r="AP74" s="1234"/>
      <c r="AQ74" s="1234"/>
      <c r="AR74" s="1234"/>
      <c r="AS74" s="1234"/>
      <c r="AT74" s="1234"/>
      <c r="AU74" s="1234"/>
      <c r="AV74" s="1234"/>
      <c r="AW74" s="1234"/>
      <c r="AX74" s="1234"/>
      <c r="AY74" s="1234"/>
      <c r="AZ74" s="1234"/>
      <c r="BA74" s="1234"/>
      <c r="BB74" s="1234"/>
      <c r="BC74" s="1234"/>
      <c r="BD74" s="1234"/>
      <c r="BE74" s="1234"/>
      <c r="BF74" s="1234"/>
      <c r="BG74" s="1234"/>
      <c r="BH74" s="1234"/>
      <c r="BI74" s="1234"/>
      <c r="BJ74" s="1234"/>
      <c r="BK74" s="1234"/>
      <c r="BL74" s="1234"/>
      <c r="BM74" s="1234"/>
      <c r="BN74" s="1234"/>
      <c r="BO74" s="1234"/>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46"/>
      <c r="H75" s="1246"/>
      <c r="I75" s="1229"/>
      <c r="J75" s="1229"/>
      <c r="K75" s="1236"/>
      <c r="L75" s="1236"/>
      <c r="M75" s="1236"/>
      <c r="N75" s="1236"/>
      <c r="AM75" s="359"/>
      <c r="AN75" s="1234"/>
      <c r="AO75" s="1234"/>
      <c r="AP75" s="1234"/>
      <c r="AQ75" s="1234"/>
      <c r="AR75" s="1234"/>
      <c r="AS75" s="1234"/>
      <c r="AT75" s="1234"/>
      <c r="AU75" s="1234"/>
      <c r="AV75" s="1234"/>
      <c r="AW75" s="1234"/>
      <c r="AX75" s="1234"/>
      <c r="AY75" s="1234"/>
      <c r="AZ75" s="1234"/>
      <c r="BA75" s="1234"/>
      <c r="BB75" s="1234" t="s">
        <v>572</v>
      </c>
      <c r="BC75" s="1234"/>
      <c r="BD75" s="1234"/>
      <c r="BE75" s="1234"/>
      <c r="BF75" s="1234"/>
      <c r="BG75" s="1234"/>
      <c r="BH75" s="1234"/>
      <c r="BI75" s="1234"/>
      <c r="BJ75" s="1234"/>
      <c r="BK75" s="1234"/>
      <c r="BL75" s="1234"/>
      <c r="BM75" s="1234"/>
      <c r="BN75" s="1234"/>
      <c r="BO75" s="1234"/>
      <c r="BP75" s="1231">
        <v>-0.4</v>
      </c>
      <c r="BQ75" s="1231"/>
      <c r="BR75" s="1231"/>
      <c r="BS75" s="1231"/>
      <c r="BT75" s="1231"/>
      <c r="BU75" s="1231"/>
      <c r="BV75" s="1231"/>
      <c r="BW75" s="1231"/>
      <c r="BX75" s="1231">
        <v>0</v>
      </c>
      <c r="BY75" s="1231"/>
      <c r="BZ75" s="1231"/>
      <c r="CA75" s="1231"/>
      <c r="CB75" s="1231"/>
      <c r="CC75" s="1231"/>
      <c r="CD75" s="1231"/>
      <c r="CE75" s="1231"/>
      <c r="CF75" s="1231">
        <v>0.7</v>
      </c>
      <c r="CG75" s="1231"/>
      <c r="CH75" s="1231"/>
      <c r="CI75" s="1231"/>
      <c r="CJ75" s="1231"/>
      <c r="CK75" s="1231"/>
      <c r="CL75" s="1231"/>
      <c r="CM75" s="1231"/>
      <c r="CN75" s="1231">
        <v>1.7</v>
      </c>
      <c r="CO75" s="1231"/>
      <c r="CP75" s="1231"/>
      <c r="CQ75" s="1231"/>
      <c r="CR75" s="1231"/>
      <c r="CS75" s="1231"/>
      <c r="CT75" s="1231"/>
      <c r="CU75" s="1231"/>
      <c r="CV75" s="1231">
        <v>2.5</v>
      </c>
      <c r="CW75" s="1231"/>
      <c r="CX75" s="1231"/>
      <c r="CY75" s="1231"/>
      <c r="CZ75" s="1231"/>
      <c r="DA75" s="1231"/>
      <c r="DB75" s="1231"/>
      <c r="DC75" s="1231"/>
    </row>
    <row r="76" spans="2:107" ht="13.2" x14ac:dyDescent="0.2">
      <c r="B76" s="259"/>
      <c r="G76" s="1246"/>
      <c r="H76" s="1246"/>
      <c r="I76" s="1229"/>
      <c r="J76" s="1229"/>
      <c r="K76" s="1236"/>
      <c r="L76" s="1236"/>
      <c r="M76" s="1236"/>
      <c r="N76" s="1236"/>
      <c r="AM76" s="359"/>
      <c r="AN76" s="1234"/>
      <c r="AO76" s="1234"/>
      <c r="AP76" s="1234"/>
      <c r="AQ76" s="1234"/>
      <c r="AR76" s="1234"/>
      <c r="AS76" s="1234"/>
      <c r="AT76" s="1234"/>
      <c r="AU76" s="1234"/>
      <c r="AV76" s="1234"/>
      <c r="AW76" s="1234"/>
      <c r="AX76" s="1234"/>
      <c r="AY76" s="1234"/>
      <c r="AZ76" s="1234"/>
      <c r="BA76" s="1234"/>
      <c r="BB76" s="1234"/>
      <c r="BC76" s="1234"/>
      <c r="BD76" s="1234"/>
      <c r="BE76" s="1234"/>
      <c r="BF76" s="1234"/>
      <c r="BG76" s="1234"/>
      <c r="BH76" s="1234"/>
      <c r="BI76" s="1234"/>
      <c r="BJ76" s="1234"/>
      <c r="BK76" s="1234"/>
      <c r="BL76" s="1234"/>
      <c r="BM76" s="1234"/>
      <c r="BN76" s="1234"/>
      <c r="BO76" s="1234"/>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29"/>
      <c r="H77" s="1229"/>
      <c r="I77" s="1229"/>
      <c r="J77" s="1229"/>
      <c r="K77" s="1230"/>
      <c r="L77" s="1230"/>
      <c r="M77" s="1230"/>
      <c r="N77" s="1230"/>
      <c r="AN77" s="1235" t="s">
        <v>569</v>
      </c>
      <c r="AO77" s="1235"/>
      <c r="AP77" s="1235"/>
      <c r="AQ77" s="1235"/>
      <c r="AR77" s="1235"/>
      <c r="AS77" s="1235"/>
      <c r="AT77" s="1235"/>
      <c r="AU77" s="1235"/>
      <c r="AV77" s="1235"/>
      <c r="AW77" s="1235"/>
      <c r="AX77" s="1235"/>
      <c r="AY77" s="1235"/>
      <c r="AZ77" s="1235"/>
      <c r="BA77" s="1235"/>
      <c r="BB77" s="1234" t="s">
        <v>567</v>
      </c>
      <c r="BC77" s="1234"/>
      <c r="BD77" s="1234"/>
      <c r="BE77" s="1234"/>
      <c r="BF77" s="1234"/>
      <c r="BG77" s="1234"/>
      <c r="BH77" s="1234"/>
      <c r="BI77" s="1234"/>
      <c r="BJ77" s="1234"/>
      <c r="BK77" s="1234"/>
      <c r="BL77" s="1234"/>
      <c r="BM77" s="1234"/>
      <c r="BN77" s="1234"/>
      <c r="BO77" s="1234"/>
      <c r="BP77" s="1231">
        <v>22.1</v>
      </c>
      <c r="BQ77" s="1231"/>
      <c r="BR77" s="1231"/>
      <c r="BS77" s="1231"/>
      <c r="BT77" s="1231"/>
      <c r="BU77" s="1231"/>
      <c r="BV77" s="1231"/>
      <c r="BW77" s="1231"/>
      <c r="BX77" s="1231">
        <v>20.399999999999999</v>
      </c>
      <c r="BY77" s="1231"/>
      <c r="BZ77" s="1231"/>
      <c r="CA77" s="1231"/>
      <c r="CB77" s="1231"/>
      <c r="CC77" s="1231"/>
      <c r="CD77" s="1231"/>
      <c r="CE77" s="1231"/>
      <c r="CF77" s="1231">
        <v>11.2</v>
      </c>
      <c r="CG77" s="1231"/>
      <c r="CH77" s="1231"/>
      <c r="CI77" s="1231"/>
      <c r="CJ77" s="1231"/>
      <c r="CK77" s="1231"/>
      <c r="CL77" s="1231"/>
      <c r="CM77" s="1231"/>
      <c r="CN77" s="1231">
        <v>4.5999999999999996</v>
      </c>
      <c r="CO77" s="1231"/>
      <c r="CP77" s="1231"/>
      <c r="CQ77" s="1231"/>
      <c r="CR77" s="1231"/>
      <c r="CS77" s="1231"/>
      <c r="CT77" s="1231"/>
      <c r="CU77" s="1231"/>
      <c r="CV77" s="1231">
        <v>4.2</v>
      </c>
      <c r="CW77" s="1231"/>
      <c r="CX77" s="1231"/>
      <c r="CY77" s="1231"/>
      <c r="CZ77" s="1231"/>
      <c r="DA77" s="1231"/>
      <c r="DB77" s="1231"/>
      <c r="DC77" s="1231"/>
    </row>
    <row r="78" spans="2:107" ht="13.2" x14ac:dyDescent="0.2">
      <c r="B78" s="259"/>
      <c r="G78" s="1229"/>
      <c r="H78" s="1229"/>
      <c r="I78" s="1229"/>
      <c r="J78" s="1229"/>
      <c r="K78" s="1230"/>
      <c r="L78" s="1230"/>
      <c r="M78" s="1230"/>
      <c r="N78" s="1230"/>
      <c r="AN78" s="1235"/>
      <c r="AO78" s="1235"/>
      <c r="AP78" s="1235"/>
      <c r="AQ78" s="1235"/>
      <c r="AR78" s="1235"/>
      <c r="AS78" s="1235"/>
      <c r="AT78" s="1235"/>
      <c r="AU78" s="1235"/>
      <c r="AV78" s="1235"/>
      <c r="AW78" s="1235"/>
      <c r="AX78" s="1235"/>
      <c r="AY78" s="1235"/>
      <c r="AZ78" s="1235"/>
      <c r="BA78" s="1235"/>
      <c r="BB78" s="1234"/>
      <c r="BC78" s="1234"/>
      <c r="BD78" s="1234"/>
      <c r="BE78" s="1234"/>
      <c r="BF78" s="1234"/>
      <c r="BG78" s="1234"/>
      <c r="BH78" s="1234"/>
      <c r="BI78" s="1234"/>
      <c r="BJ78" s="1234"/>
      <c r="BK78" s="1234"/>
      <c r="BL78" s="1234"/>
      <c r="BM78" s="1234"/>
      <c r="BN78" s="1234"/>
      <c r="BO78" s="1234"/>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29"/>
      <c r="H79" s="1229"/>
      <c r="I79" s="1232"/>
      <c r="J79" s="1232"/>
      <c r="K79" s="1233"/>
      <c r="L79" s="1233"/>
      <c r="M79" s="1233"/>
      <c r="N79" s="1233"/>
      <c r="AN79" s="1235"/>
      <c r="AO79" s="1235"/>
      <c r="AP79" s="1235"/>
      <c r="AQ79" s="1235"/>
      <c r="AR79" s="1235"/>
      <c r="AS79" s="1235"/>
      <c r="AT79" s="1235"/>
      <c r="AU79" s="1235"/>
      <c r="AV79" s="1235"/>
      <c r="AW79" s="1235"/>
      <c r="AX79" s="1235"/>
      <c r="AY79" s="1235"/>
      <c r="AZ79" s="1235"/>
      <c r="BA79" s="1235"/>
      <c r="BB79" s="1234" t="s">
        <v>572</v>
      </c>
      <c r="BC79" s="1234"/>
      <c r="BD79" s="1234"/>
      <c r="BE79" s="1234"/>
      <c r="BF79" s="1234"/>
      <c r="BG79" s="1234"/>
      <c r="BH79" s="1234"/>
      <c r="BI79" s="1234"/>
      <c r="BJ79" s="1234"/>
      <c r="BK79" s="1234"/>
      <c r="BL79" s="1234"/>
      <c r="BM79" s="1234"/>
      <c r="BN79" s="1234"/>
      <c r="BO79" s="1234"/>
      <c r="BP79" s="1231">
        <v>6.3</v>
      </c>
      <c r="BQ79" s="1231"/>
      <c r="BR79" s="1231"/>
      <c r="BS79" s="1231"/>
      <c r="BT79" s="1231"/>
      <c r="BU79" s="1231"/>
      <c r="BV79" s="1231"/>
      <c r="BW79" s="1231"/>
      <c r="BX79" s="1231">
        <v>6.2</v>
      </c>
      <c r="BY79" s="1231"/>
      <c r="BZ79" s="1231"/>
      <c r="CA79" s="1231"/>
      <c r="CB79" s="1231"/>
      <c r="CC79" s="1231"/>
      <c r="CD79" s="1231"/>
      <c r="CE79" s="1231"/>
      <c r="CF79" s="1231">
        <v>5.7</v>
      </c>
      <c r="CG79" s="1231"/>
      <c r="CH79" s="1231"/>
      <c r="CI79" s="1231"/>
      <c r="CJ79" s="1231"/>
      <c r="CK79" s="1231"/>
      <c r="CL79" s="1231"/>
      <c r="CM79" s="1231"/>
      <c r="CN79" s="1231">
        <v>5.8</v>
      </c>
      <c r="CO79" s="1231"/>
      <c r="CP79" s="1231"/>
      <c r="CQ79" s="1231"/>
      <c r="CR79" s="1231"/>
      <c r="CS79" s="1231"/>
      <c r="CT79" s="1231"/>
      <c r="CU79" s="1231"/>
      <c r="CV79" s="1231">
        <v>5.8</v>
      </c>
      <c r="CW79" s="1231"/>
      <c r="CX79" s="1231"/>
      <c r="CY79" s="1231"/>
      <c r="CZ79" s="1231"/>
      <c r="DA79" s="1231"/>
      <c r="DB79" s="1231"/>
      <c r="DC79" s="1231"/>
    </row>
    <row r="80" spans="2:107" ht="13.2" x14ac:dyDescent="0.2">
      <c r="B80" s="259"/>
      <c r="G80" s="1229"/>
      <c r="H80" s="1229"/>
      <c r="I80" s="1232"/>
      <c r="J80" s="1232"/>
      <c r="K80" s="1233"/>
      <c r="L80" s="1233"/>
      <c r="M80" s="1233"/>
      <c r="N80" s="1233"/>
      <c r="AN80" s="1235"/>
      <c r="AO80" s="1235"/>
      <c r="AP80" s="1235"/>
      <c r="AQ80" s="1235"/>
      <c r="AR80" s="1235"/>
      <c r="AS80" s="1235"/>
      <c r="AT80" s="1235"/>
      <c r="AU80" s="1235"/>
      <c r="AV80" s="1235"/>
      <c r="AW80" s="1235"/>
      <c r="AX80" s="1235"/>
      <c r="AY80" s="1235"/>
      <c r="AZ80" s="1235"/>
      <c r="BA80" s="1235"/>
      <c r="BB80" s="1234"/>
      <c r="BC80" s="1234"/>
      <c r="BD80" s="1234"/>
      <c r="BE80" s="1234"/>
      <c r="BF80" s="1234"/>
      <c r="BG80" s="1234"/>
      <c r="BH80" s="1234"/>
      <c r="BI80" s="1234"/>
      <c r="BJ80" s="1234"/>
      <c r="BK80" s="1234"/>
      <c r="BL80" s="1234"/>
      <c r="BM80" s="1234"/>
      <c r="BN80" s="1234"/>
      <c r="BO80" s="1234"/>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QvgwEB7V9aCDF28PuQ1RXubLidgPhzmksA1hIN+pJDKzzXLjYtKrvb8rF1JSQjt4lzgvJ6T3xtnGNnTaRAXmdg==" saltValue="dFpgR6ybRsBwTaHidcMT0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c0MG4v4hGF4uYINMFkfpv0Ie3ST6iJ09kQxcYPA/7bZPpVoYMX12m2W0J/6RZ0KOVVmDfH+o7TkiTdQkBsKvyg==" saltValue="Ll1Ylfx6QKZPsIWH1MmK6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PWBZ+ZrJl9+0Qy04Nqc66Cz/5uLsrWIabQK8l2TNteSG1zgMRepuLgKbqpwnQtvON0FHAGPVkexTnoNLpbFKZg==" saltValue="ROdLQH36sVOAPmLBNc5Ah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523</v>
      </c>
      <c r="G2" s="149"/>
      <c r="H2" s="150"/>
    </row>
    <row r="3" spans="1:8" x14ac:dyDescent="0.2">
      <c r="A3" s="146" t="s">
        <v>516</v>
      </c>
      <c r="B3" s="151"/>
      <c r="C3" s="152"/>
      <c r="D3" s="153">
        <v>28834</v>
      </c>
      <c r="E3" s="154"/>
      <c r="F3" s="155">
        <v>45588</v>
      </c>
      <c r="G3" s="156"/>
      <c r="H3" s="157"/>
    </row>
    <row r="4" spans="1:8" x14ac:dyDescent="0.2">
      <c r="A4" s="158"/>
      <c r="B4" s="159"/>
      <c r="C4" s="160"/>
      <c r="D4" s="161">
        <v>20394</v>
      </c>
      <c r="E4" s="162"/>
      <c r="F4" s="163">
        <v>24150</v>
      </c>
      <c r="G4" s="164"/>
      <c r="H4" s="165"/>
    </row>
    <row r="5" spans="1:8" x14ac:dyDescent="0.2">
      <c r="A5" s="146" t="s">
        <v>518</v>
      </c>
      <c r="B5" s="151"/>
      <c r="C5" s="152"/>
      <c r="D5" s="153">
        <v>28972</v>
      </c>
      <c r="E5" s="154"/>
      <c r="F5" s="155">
        <v>45483</v>
      </c>
      <c r="G5" s="156"/>
      <c r="H5" s="157"/>
    </row>
    <row r="6" spans="1:8" x14ac:dyDescent="0.2">
      <c r="A6" s="158"/>
      <c r="B6" s="159"/>
      <c r="C6" s="160"/>
      <c r="D6" s="161">
        <v>21498</v>
      </c>
      <c r="E6" s="162"/>
      <c r="F6" s="163">
        <v>24241</v>
      </c>
      <c r="G6" s="164"/>
      <c r="H6" s="165"/>
    </row>
    <row r="7" spans="1:8" x14ac:dyDescent="0.2">
      <c r="A7" s="146" t="s">
        <v>519</v>
      </c>
      <c r="B7" s="151"/>
      <c r="C7" s="152"/>
      <c r="D7" s="153">
        <v>23841</v>
      </c>
      <c r="E7" s="154"/>
      <c r="F7" s="155">
        <v>45945</v>
      </c>
      <c r="G7" s="156"/>
      <c r="H7" s="157"/>
    </row>
    <row r="8" spans="1:8" x14ac:dyDescent="0.2">
      <c r="A8" s="158"/>
      <c r="B8" s="159"/>
      <c r="C8" s="160"/>
      <c r="D8" s="161">
        <v>17080</v>
      </c>
      <c r="E8" s="162"/>
      <c r="F8" s="163">
        <v>25180</v>
      </c>
      <c r="G8" s="164"/>
      <c r="H8" s="165"/>
    </row>
    <row r="9" spans="1:8" x14ac:dyDescent="0.2">
      <c r="A9" s="146" t="s">
        <v>520</v>
      </c>
      <c r="B9" s="151"/>
      <c r="C9" s="152"/>
      <c r="D9" s="153">
        <v>28335</v>
      </c>
      <c r="E9" s="154"/>
      <c r="F9" s="155">
        <v>44475</v>
      </c>
      <c r="G9" s="156"/>
      <c r="H9" s="157"/>
    </row>
    <row r="10" spans="1:8" x14ac:dyDescent="0.2">
      <c r="A10" s="158"/>
      <c r="B10" s="159"/>
      <c r="C10" s="160"/>
      <c r="D10" s="161">
        <v>14789</v>
      </c>
      <c r="E10" s="162"/>
      <c r="F10" s="163">
        <v>24780</v>
      </c>
      <c r="G10" s="164"/>
      <c r="H10" s="165"/>
    </row>
    <row r="11" spans="1:8" x14ac:dyDescent="0.2">
      <c r="A11" s="146" t="s">
        <v>521</v>
      </c>
      <c r="B11" s="151"/>
      <c r="C11" s="152"/>
      <c r="D11" s="153">
        <v>51277</v>
      </c>
      <c r="E11" s="154"/>
      <c r="F11" s="155">
        <v>45982</v>
      </c>
      <c r="G11" s="156"/>
      <c r="H11" s="157"/>
    </row>
    <row r="12" spans="1:8" x14ac:dyDescent="0.2">
      <c r="A12" s="158"/>
      <c r="B12" s="159"/>
      <c r="C12" s="166"/>
      <c r="D12" s="161">
        <v>33713</v>
      </c>
      <c r="E12" s="162"/>
      <c r="F12" s="163">
        <v>25583</v>
      </c>
      <c r="G12" s="164"/>
      <c r="H12" s="165"/>
    </row>
    <row r="13" spans="1:8" x14ac:dyDescent="0.2">
      <c r="A13" s="146"/>
      <c r="B13" s="151"/>
      <c r="C13" s="152"/>
      <c r="D13" s="153">
        <v>32252</v>
      </c>
      <c r="E13" s="154"/>
      <c r="F13" s="155">
        <v>45495</v>
      </c>
      <c r="G13" s="167"/>
      <c r="H13" s="157"/>
    </row>
    <row r="14" spans="1:8" x14ac:dyDescent="0.2">
      <c r="A14" s="158"/>
      <c r="B14" s="159"/>
      <c r="C14" s="160"/>
      <c r="D14" s="161">
        <v>21495</v>
      </c>
      <c r="E14" s="162"/>
      <c r="F14" s="163">
        <v>24787</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2.36</v>
      </c>
      <c r="C19" s="168">
        <f>ROUND(VALUE(SUBSTITUTE(実質収支比率等に係る経年分析!G$48,"▲","-")),2)</f>
        <v>3.85</v>
      </c>
      <c r="D19" s="168">
        <f>ROUND(VALUE(SUBSTITUTE(実質収支比率等に係る経年分析!H$48,"▲","-")),2)</f>
        <v>6.15</v>
      </c>
      <c r="E19" s="168">
        <f>ROUND(VALUE(SUBSTITUTE(実質収支比率等に係る経年分析!I$48,"▲","-")),2)</f>
        <v>4.7300000000000004</v>
      </c>
      <c r="F19" s="168">
        <f>ROUND(VALUE(SUBSTITUTE(実質収支比率等に係る経年分析!J$48,"▲","-")),2)</f>
        <v>3.91</v>
      </c>
    </row>
    <row r="20" spans="1:11" x14ac:dyDescent="0.2">
      <c r="A20" s="168" t="s">
        <v>53</v>
      </c>
      <c r="B20" s="168">
        <f>ROUND(VALUE(SUBSTITUTE(実質収支比率等に係る経年分析!F$47,"▲","-")),2)</f>
        <v>12.9</v>
      </c>
      <c r="C20" s="168">
        <f>ROUND(VALUE(SUBSTITUTE(実質収支比率等に係る経年分析!G$47,"▲","-")),2)</f>
        <v>13.73</v>
      </c>
      <c r="D20" s="168">
        <f>ROUND(VALUE(SUBSTITUTE(実質収支比率等に係る経年分析!H$47,"▲","-")),2)</f>
        <v>14.93</v>
      </c>
      <c r="E20" s="168">
        <f>ROUND(VALUE(SUBSTITUTE(実質収支比率等に係る経年分析!I$47,"▲","-")),2)</f>
        <v>14.65</v>
      </c>
      <c r="F20" s="168">
        <f>ROUND(VALUE(SUBSTITUTE(実質収支比率等に係る経年分析!J$47,"▲","-")),2)</f>
        <v>13.09</v>
      </c>
    </row>
    <row r="21" spans="1:11" x14ac:dyDescent="0.2">
      <c r="A21" s="168" t="s">
        <v>54</v>
      </c>
      <c r="B21" s="168">
        <f>IF(ISNUMBER(VALUE(SUBSTITUTE(実質収支比率等に係る経年分析!F$49,"▲","-"))),ROUND(VALUE(SUBSTITUTE(実質収支比率等に係る経年分析!F$49,"▲","-")),2),NA())</f>
        <v>-3.36</v>
      </c>
      <c r="C21" s="168">
        <f>IF(ISNUMBER(VALUE(SUBSTITUTE(実質収支比率等に係る経年分析!G$49,"▲","-"))),ROUND(VALUE(SUBSTITUTE(実質収支比率等に係る経年分析!G$49,"▲","-")),2),NA())</f>
        <v>2.75</v>
      </c>
      <c r="D21" s="168">
        <f>IF(ISNUMBER(VALUE(SUBSTITUTE(実質収支比率等に係る経年分析!H$49,"▲","-"))),ROUND(VALUE(SUBSTITUTE(実質収支比率等に係る経年分析!H$49,"▲","-")),2),NA())</f>
        <v>4.41</v>
      </c>
      <c r="E21" s="168">
        <f>IF(ISNUMBER(VALUE(SUBSTITUTE(実質収支比率等に係る経年分析!I$49,"▲","-"))),ROUND(VALUE(SUBSTITUTE(実質収支比率等に係る経年分析!I$49,"▲","-")),2),NA())</f>
        <v>-1.91</v>
      </c>
      <c r="F21" s="168">
        <f>IF(ISNUMBER(VALUE(SUBSTITUTE(実質収支比率等に係る経年分析!J$49,"▲","-"))),ROUND(VALUE(SUBSTITUTE(実質収支比率等に係る経年分析!J$49,"▲","-")),2),NA())</f>
        <v>-1.81</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0.33</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0.4</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0.14000000000000001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0.19</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0.36</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0.24</v>
      </c>
    </row>
    <row r="33" spans="1:16" x14ac:dyDescent="0.2">
      <c r="A33" s="169" t="str">
        <f>IF(連結実質赤字比率に係る赤字・黒字の構成分析!C$37="",NA(),連結実質赤字比率に係る赤字・黒字の構成分析!C$37)</f>
        <v>国民健康保険特別会計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0.35</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0.32</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0.69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0.19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0.25</v>
      </c>
    </row>
    <row r="34" spans="1:16" x14ac:dyDescent="0.2">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0.69</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1.34</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1.24</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1.08</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0.5</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0.4</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0.73</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1.37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2.36</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3.84</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6.15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4.72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3.91</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2403</v>
      </c>
      <c r="E42" s="170"/>
      <c r="F42" s="170"/>
      <c r="G42" s="170">
        <f>'実質公債費比率（分子）の構造'!L$52</f>
        <v>2305</v>
      </c>
      <c r="H42" s="170"/>
      <c r="I42" s="170"/>
      <c r="J42" s="170">
        <f>'実質公債費比率（分子）の構造'!M$52</f>
        <v>2196</v>
      </c>
      <c r="K42" s="170"/>
      <c r="L42" s="170"/>
      <c r="M42" s="170">
        <f>'実質公債費比率（分子）の構造'!N$52</f>
        <v>2023</v>
      </c>
      <c r="N42" s="170"/>
      <c r="O42" s="170"/>
      <c r="P42" s="170">
        <f>'実質公債費比率（分子）の構造'!O$52</f>
        <v>1789</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12</v>
      </c>
      <c r="C44" s="170"/>
      <c r="D44" s="170"/>
      <c r="E44" s="170">
        <f>'実質公債費比率（分子）の構造'!L$50</f>
        <v>4</v>
      </c>
      <c r="F44" s="170"/>
      <c r="G44" s="170"/>
      <c r="H44" s="170">
        <f>'実質公債費比率（分子）の構造'!M$50</f>
        <v>4</v>
      </c>
      <c r="I44" s="170"/>
      <c r="J44" s="170"/>
      <c r="K44" s="170">
        <f>'実質公債費比率（分子）の構造'!N$50</f>
        <v>4</v>
      </c>
      <c r="L44" s="170"/>
      <c r="M44" s="170"/>
      <c r="N44" s="170">
        <f>'実質公債費比率（分子）の構造'!O$50</f>
        <v>7</v>
      </c>
      <c r="O44" s="170"/>
      <c r="P44" s="170"/>
    </row>
    <row r="45" spans="1:16" x14ac:dyDescent="0.2">
      <c r="A45" s="170" t="s">
        <v>63</v>
      </c>
      <c r="B45" s="170">
        <f>'実質公債費比率（分子）の構造'!K$49</f>
        <v>36</v>
      </c>
      <c r="C45" s="170"/>
      <c r="D45" s="170"/>
      <c r="E45" s="170">
        <f>'実質公債費比率（分子）の構造'!L$49</f>
        <v>20</v>
      </c>
      <c r="F45" s="170"/>
      <c r="G45" s="170"/>
      <c r="H45" s="170">
        <f>'実質公債費比率（分子）の構造'!M$49</f>
        <v>11</v>
      </c>
      <c r="I45" s="170"/>
      <c r="J45" s="170"/>
      <c r="K45" s="170">
        <f>'実質公債費比率（分子）の構造'!N$49</f>
        <v>8</v>
      </c>
      <c r="L45" s="170"/>
      <c r="M45" s="170"/>
      <c r="N45" s="170">
        <f>'実質公債費比率（分子）の構造'!O$49</f>
        <v>10</v>
      </c>
      <c r="O45" s="170"/>
      <c r="P45" s="170"/>
    </row>
    <row r="46" spans="1:16" x14ac:dyDescent="0.2">
      <c r="A46" s="170" t="s">
        <v>64</v>
      </c>
      <c r="B46" s="170">
        <f>'実質公債費比率（分子）の構造'!K$48</f>
        <v>776</v>
      </c>
      <c r="C46" s="170"/>
      <c r="D46" s="170"/>
      <c r="E46" s="170">
        <f>'実質公債費比率（分子）の構造'!L$48</f>
        <v>795</v>
      </c>
      <c r="F46" s="170"/>
      <c r="G46" s="170"/>
      <c r="H46" s="170">
        <f>'実質公債費比率（分子）の構造'!M$48</f>
        <v>743</v>
      </c>
      <c r="I46" s="170"/>
      <c r="J46" s="170"/>
      <c r="K46" s="170">
        <f>'実質公債費比率（分子）の構造'!N$48</f>
        <v>660</v>
      </c>
      <c r="L46" s="170"/>
      <c r="M46" s="170"/>
      <c r="N46" s="170">
        <f>'実質公債費比率（分子）の構造'!O$48</f>
        <v>570</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1551</v>
      </c>
      <c r="C49" s="170"/>
      <c r="D49" s="170"/>
      <c r="E49" s="170">
        <f>'実質公債費比率（分子）の構造'!L$45</f>
        <v>1614</v>
      </c>
      <c r="F49" s="170"/>
      <c r="G49" s="170"/>
      <c r="H49" s="170">
        <f>'実質公債費比率（分子）の構造'!M$45</f>
        <v>1705</v>
      </c>
      <c r="I49" s="170"/>
      <c r="J49" s="170"/>
      <c r="K49" s="170">
        <f>'実質公債費比率（分子）の構造'!N$45</f>
        <v>1758</v>
      </c>
      <c r="L49" s="170"/>
      <c r="M49" s="170"/>
      <c r="N49" s="170">
        <f>'実質公債費比率（分子）の構造'!O$45</f>
        <v>1723</v>
      </c>
      <c r="O49" s="170"/>
      <c r="P49" s="170"/>
    </row>
    <row r="50" spans="1:16" x14ac:dyDescent="0.2">
      <c r="A50" s="170" t="s">
        <v>67</v>
      </c>
      <c r="B50" s="170" t="e">
        <f>NA()</f>
        <v>#N/A</v>
      </c>
      <c r="C50" s="170">
        <f>IF(ISNUMBER('実質公債費比率（分子）の構造'!K$53),'実質公債費比率（分子）の構造'!K$53,NA())</f>
        <v>-28</v>
      </c>
      <c r="D50" s="170" t="e">
        <f>NA()</f>
        <v>#N/A</v>
      </c>
      <c r="E50" s="170" t="e">
        <f>NA()</f>
        <v>#N/A</v>
      </c>
      <c r="F50" s="170">
        <f>IF(ISNUMBER('実質公債費比率（分子）の構造'!L$53),'実質公債費比率（分子）の構造'!L$53,NA())</f>
        <v>128</v>
      </c>
      <c r="G50" s="170" t="e">
        <f>NA()</f>
        <v>#N/A</v>
      </c>
      <c r="H50" s="170" t="e">
        <f>NA()</f>
        <v>#N/A</v>
      </c>
      <c r="I50" s="170">
        <f>IF(ISNUMBER('実質公債費比率（分子）の構造'!M$53),'実質公債費比率（分子）の構造'!M$53,NA())</f>
        <v>267</v>
      </c>
      <c r="J50" s="170" t="e">
        <f>NA()</f>
        <v>#N/A</v>
      </c>
      <c r="K50" s="170" t="e">
        <f>NA()</f>
        <v>#N/A</v>
      </c>
      <c r="L50" s="170">
        <f>IF(ISNUMBER('実質公債費比率（分子）の構造'!N$53),'実質公債費比率（分子）の構造'!N$53,NA())</f>
        <v>407</v>
      </c>
      <c r="M50" s="170" t="e">
        <f>NA()</f>
        <v>#N/A</v>
      </c>
      <c r="N50" s="170" t="e">
        <f>NA()</f>
        <v>#N/A</v>
      </c>
      <c r="O50" s="170">
        <f>IF(ISNUMBER('実質公債費比率（分子）の構造'!O$53),'実質公債費比率（分子）の構造'!O$53,NA())</f>
        <v>521</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10374</v>
      </c>
      <c r="E56" s="169"/>
      <c r="F56" s="169"/>
      <c r="G56" s="169">
        <f>'将来負担比率（分子）の構造'!J$52</f>
        <v>9591</v>
      </c>
      <c r="H56" s="169"/>
      <c r="I56" s="169"/>
      <c r="J56" s="169">
        <f>'将来負担比率（分子）の構造'!K$52</f>
        <v>9166</v>
      </c>
      <c r="K56" s="169"/>
      <c r="L56" s="169"/>
      <c r="M56" s="169">
        <f>'将来負担比率（分子）の構造'!L$52</f>
        <v>8406</v>
      </c>
      <c r="N56" s="169"/>
      <c r="O56" s="169"/>
      <c r="P56" s="169">
        <f>'将来負担比率（分子）の構造'!M$52</f>
        <v>7781</v>
      </c>
    </row>
    <row r="57" spans="1:16" x14ac:dyDescent="0.2">
      <c r="A57" s="169" t="s">
        <v>42</v>
      </c>
      <c r="B57" s="169"/>
      <c r="C57" s="169"/>
      <c r="D57" s="169">
        <f>'将来負担比率（分子）の構造'!I$51</f>
        <v>6543</v>
      </c>
      <c r="E57" s="169"/>
      <c r="F57" s="169"/>
      <c r="G57" s="169">
        <f>'将来負担比率（分子）の構造'!J$51</f>
        <v>6425</v>
      </c>
      <c r="H57" s="169"/>
      <c r="I57" s="169"/>
      <c r="J57" s="169">
        <f>'将来負担比率（分子）の構造'!K$51</f>
        <v>5986</v>
      </c>
      <c r="K57" s="169"/>
      <c r="L57" s="169"/>
      <c r="M57" s="169">
        <f>'将来負担比率（分子）の構造'!L$51</f>
        <v>5474</v>
      </c>
      <c r="N57" s="169"/>
      <c r="O57" s="169"/>
      <c r="P57" s="169">
        <f>'将来負担比率（分子）の構造'!M$51</f>
        <v>5176</v>
      </c>
    </row>
    <row r="58" spans="1:16" x14ac:dyDescent="0.2">
      <c r="A58" s="169" t="s">
        <v>41</v>
      </c>
      <c r="B58" s="169"/>
      <c r="C58" s="169"/>
      <c r="D58" s="169">
        <f>'将来負担比率（分子）の構造'!I$50</f>
        <v>5862</v>
      </c>
      <c r="E58" s="169"/>
      <c r="F58" s="169"/>
      <c r="G58" s="169">
        <f>'将来負担比率（分子）の構造'!J$50</f>
        <v>6203</v>
      </c>
      <c r="H58" s="169"/>
      <c r="I58" s="169"/>
      <c r="J58" s="169">
        <f>'将来負担比率（分子）の構造'!K$50</f>
        <v>7003</v>
      </c>
      <c r="K58" s="169"/>
      <c r="L58" s="169"/>
      <c r="M58" s="169">
        <f>'将来負担比率（分子）の構造'!L$50</f>
        <v>7275</v>
      </c>
      <c r="N58" s="169"/>
      <c r="O58" s="169"/>
      <c r="P58" s="169">
        <f>'将来負担比率（分子）の構造'!M$50</f>
        <v>7548</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3024</v>
      </c>
      <c r="C62" s="169"/>
      <c r="D62" s="169"/>
      <c r="E62" s="169">
        <f>'将来負担比率（分子）の構造'!J$45</f>
        <v>3027</v>
      </c>
      <c r="F62" s="169"/>
      <c r="G62" s="169"/>
      <c r="H62" s="169">
        <f>'将来負担比率（分子）の構造'!K$45</f>
        <v>2967</v>
      </c>
      <c r="I62" s="169"/>
      <c r="J62" s="169"/>
      <c r="K62" s="169">
        <f>'将来負担比率（分子）の構造'!L$45</f>
        <v>3077</v>
      </c>
      <c r="L62" s="169"/>
      <c r="M62" s="169"/>
      <c r="N62" s="169">
        <f>'将来負担比率（分子）の構造'!M$45</f>
        <v>3137</v>
      </c>
      <c r="O62" s="169"/>
      <c r="P62" s="169"/>
    </row>
    <row r="63" spans="1:16" x14ac:dyDescent="0.2">
      <c r="A63" s="169" t="s">
        <v>34</v>
      </c>
      <c r="B63" s="169">
        <f>'将来負担比率（分子）の構造'!I$44</f>
        <v>172</v>
      </c>
      <c r="C63" s="169"/>
      <c r="D63" s="169"/>
      <c r="E63" s="169">
        <f>'将来負担比率（分子）の構造'!J$44</f>
        <v>148</v>
      </c>
      <c r="F63" s="169"/>
      <c r="G63" s="169"/>
      <c r="H63" s="169">
        <f>'将来負担比率（分子）の構造'!K$44</f>
        <v>130</v>
      </c>
      <c r="I63" s="169"/>
      <c r="J63" s="169"/>
      <c r="K63" s="169">
        <f>'将来負担比率（分子）の構造'!L$44</f>
        <v>115</v>
      </c>
      <c r="L63" s="169"/>
      <c r="M63" s="169"/>
      <c r="N63" s="169">
        <f>'将来負担比率（分子）の構造'!M$44</f>
        <v>101</v>
      </c>
      <c r="O63" s="169"/>
      <c r="P63" s="169"/>
    </row>
    <row r="64" spans="1:16" x14ac:dyDescent="0.2">
      <c r="A64" s="169" t="s">
        <v>33</v>
      </c>
      <c r="B64" s="169">
        <f>'将来負担比率（分子）の構造'!I$43</f>
        <v>4351</v>
      </c>
      <c r="C64" s="169"/>
      <c r="D64" s="169"/>
      <c r="E64" s="169">
        <f>'将来負担比率（分子）の構造'!J$43</f>
        <v>4365</v>
      </c>
      <c r="F64" s="169"/>
      <c r="G64" s="169"/>
      <c r="H64" s="169">
        <f>'将来負担比率（分子）の構造'!K$43</f>
        <v>4263</v>
      </c>
      <c r="I64" s="169"/>
      <c r="J64" s="169"/>
      <c r="K64" s="169">
        <f>'将来負担比率（分子）の構造'!L$43</f>
        <v>3991</v>
      </c>
      <c r="L64" s="169"/>
      <c r="M64" s="169"/>
      <c r="N64" s="169">
        <f>'将来負担比率（分子）の構造'!M$43</f>
        <v>3925</v>
      </c>
      <c r="O64" s="169"/>
      <c r="P64" s="169"/>
    </row>
    <row r="65" spans="1:16" x14ac:dyDescent="0.2">
      <c r="A65" s="169" t="s">
        <v>32</v>
      </c>
      <c r="B65" s="169">
        <f>'将来負担比率（分子）の構造'!I$42</f>
        <v>431</v>
      </c>
      <c r="C65" s="169"/>
      <c r="D65" s="169"/>
      <c r="E65" s="169">
        <f>'将来負担比率（分子）の構造'!J$42</f>
        <v>443</v>
      </c>
      <c r="F65" s="169"/>
      <c r="G65" s="169"/>
      <c r="H65" s="169">
        <f>'将来負担比率（分子）の構造'!K$42</f>
        <v>248</v>
      </c>
      <c r="I65" s="169"/>
      <c r="J65" s="169"/>
      <c r="K65" s="169">
        <f>'将来負担比率（分子）の構造'!L$42</f>
        <v>276</v>
      </c>
      <c r="L65" s="169"/>
      <c r="M65" s="169"/>
      <c r="N65" s="169">
        <f>'将来負担比率（分子）の構造'!M$42</f>
        <v>684</v>
      </c>
      <c r="O65" s="169"/>
      <c r="P65" s="169"/>
    </row>
    <row r="66" spans="1:16" x14ac:dyDescent="0.2">
      <c r="A66" s="169" t="s">
        <v>31</v>
      </c>
      <c r="B66" s="169">
        <f>'将来負担比率（分子）の構造'!I$41</f>
        <v>13082</v>
      </c>
      <c r="C66" s="169"/>
      <c r="D66" s="169"/>
      <c r="E66" s="169">
        <f>'将来負担比率（分子）の構造'!J$41</f>
        <v>12430</v>
      </c>
      <c r="F66" s="169"/>
      <c r="G66" s="169"/>
      <c r="H66" s="169">
        <f>'将来負担比率（分子）の構造'!K$41</f>
        <v>11532</v>
      </c>
      <c r="I66" s="169"/>
      <c r="J66" s="169"/>
      <c r="K66" s="169">
        <f>'将来負担比率（分子）の構造'!L$41</f>
        <v>10985</v>
      </c>
      <c r="L66" s="169"/>
      <c r="M66" s="169"/>
      <c r="N66" s="169">
        <f>'将来負担比率（分子）の構造'!M$41</f>
        <v>11844</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2502</v>
      </c>
      <c r="C72" s="173">
        <f>基金残高に係る経年分析!G55</f>
        <v>2432</v>
      </c>
      <c r="D72" s="173">
        <f>基金残高に係る経年分析!H55</f>
        <v>2238</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4173</v>
      </c>
      <c r="C74" s="173">
        <f>基金残高に係る経年分析!G57</f>
        <v>4545</v>
      </c>
      <c r="D74" s="173">
        <f>基金残高に係る経年分析!H57</f>
        <v>4983</v>
      </c>
    </row>
  </sheetData>
  <sheetProtection algorithmName="SHA-512" hashValue="0egeTm9W2IW7OegVi+6GzGyhDIRkvt5e57wjumwxC9QWAdqIxxkKwqhsIOImJbkB1zsq8+B7tuc5wp6glusBgA==" saltValue="47sjyAPC0mTcOCKo7EGTK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203</v>
      </c>
      <c r="DI1" s="616"/>
      <c r="DJ1" s="616"/>
      <c r="DK1" s="616"/>
      <c r="DL1" s="616"/>
      <c r="DM1" s="616"/>
      <c r="DN1" s="617"/>
      <c r="DO1" s="208"/>
      <c r="DP1" s="615" t="s">
        <v>204</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206</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207</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208</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209</v>
      </c>
      <c r="S4" s="619"/>
      <c r="T4" s="619"/>
      <c r="U4" s="619"/>
      <c r="V4" s="619"/>
      <c r="W4" s="619"/>
      <c r="X4" s="619"/>
      <c r="Y4" s="620"/>
      <c r="Z4" s="618" t="s">
        <v>210</v>
      </c>
      <c r="AA4" s="619"/>
      <c r="AB4" s="619"/>
      <c r="AC4" s="620"/>
      <c r="AD4" s="618" t="s">
        <v>211</v>
      </c>
      <c r="AE4" s="619"/>
      <c r="AF4" s="619"/>
      <c r="AG4" s="619"/>
      <c r="AH4" s="619"/>
      <c r="AI4" s="619"/>
      <c r="AJ4" s="619"/>
      <c r="AK4" s="620"/>
      <c r="AL4" s="618" t="s">
        <v>210</v>
      </c>
      <c r="AM4" s="619"/>
      <c r="AN4" s="619"/>
      <c r="AO4" s="620"/>
      <c r="AP4" s="621" t="s">
        <v>212</v>
      </c>
      <c r="AQ4" s="621"/>
      <c r="AR4" s="621"/>
      <c r="AS4" s="621"/>
      <c r="AT4" s="621"/>
      <c r="AU4" s="621"/>
      <c r="AV4" s="621"/>
      <c r="AW4" s="621"/>
      <c r="AX4" s="621"/>
      <c r="AY4" s="621"/>
      <c r="AZ4" s="621"/>
      <c r="BA4" s="621"/>
      <c r="BB4" s="621"/>
      <c r="BC4" s="621"/>
      <c r="BD4" s="621"/>
      <c r="BE4" s="621"/>
      <c r="BF4" s="621"/>
      <c r="BG4" s="621" t="s">
        <v>213</v>
      </c>
      <c r="BH4" s="621"/>
      <c r="BI4" s="621"/>
      <c r="BJ4" s="621"/>
      <c r="BK4" s="621"/>
      <c r="BL4" s="621"/>
      <c r="BM4" s="621"/>
      <c r="BN4" s="621"/>
      <c r="BO4" s="621" t="s">
        <v>210</v>
      </c>
      <c r="BP4" s="621"/>
      <c r="BQ4" s="621"/>
      <c r="BR4" s="621"/>
      <c r="BS4" s="621" t="s">
        <v>214</v>
      </c>
      <c r="BT4" s="621"/>
      <c r="BU4" s="621"/>
      <c r="BV4" s="621"/>
      <c r="BW4" s="621"/>
      <c r="BX4" s="621"/>
      <c r="BY4" s="621"/>
      <c r="BZ4" s="621"/>
      <c r="CA4" s="621"/>
      <c r="CB4" s="621"/>
      <c r="CD4" s="618" t="s">
        <v>215</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216</v>
      </c>
      <c r="C5" s="623"/>
      <c r="D5" s="623"/>
      <c r="E5" s="623"/>
      <c r="F5" s="623"/>
      <c r="G5" s="623"/>
      <c r="H5" s="623"/>
      <c r="I5" s="623"/>
      <c r="J5" s="623"/>
      <c r="K5" s="623"/>
      <c r="L5" s="623"/>
      <c r="M5" s="623"/>
      <c r="N5" s="623"/>
      <c r="O5" s="623"/>
      <c r="P5" s="623"/>
      <c r="Q5" s="624"/>
      <c r="R5" s="625">
        <v>15903181</v>
      </c>
      <c r="S5" s="626"/>
      <c r="T5" s="626"/>
      <c r="U5" s="626"/>
      <c r="V5" s="626"/>
      <c r="W5" s="626"/>
      <c r="X5" s="626"/>
      <c r="Y5" s="627"/>
      <c r="Z5" s="628">
        <v>42.3</v>
      </c>
      <c r="AA5" s="628"/>
      <c r="AB5" s="628"/>
      <c r="AC5" s="628"/>
      <c r="AD5" s="629">
        <v>14619492</v>
      </c>
      <c r="AE5" s="629"/>
      <c r="AF5" s="629"/>
      <c r="AG5" s="629"/>
      <c r="AH5" s="629"/>
      <c r="AI5" s="629"/>
      <c r="AJ5" s="629"/>
      <c r="AK5" s="629"/>
      <c r="AL5" s="630">
        <v>82.9</v>
      </c>
      <c r="AM5" s="631"/>
      <c r="AN5" s="631"/>
      <c r="AO5" s="632"/>
      <c r="AP5" s="622" t="s">
        <v>217</v>
      </c>
      <c r="AQ5" s="623"/>
      <c r="AR5" s="623"/>
      <c r="AS5" s="623"/>
      <c r="AT5" s="623"/>
      <c r="AU5" s="623"/>
      <c r="AV5" s="623"/>
      <c r="AW5" s="623"/>
      <c r="AX5" s="623"/>
      <c r="AY5" s="623"/>
      <c r="AZ5" s="623"/>
      <c r="BA5" s="623"/>
      <c r="BB5" s="623"/>
      <c r="BC5" s="623"/>
      <c r="BD5" s="623"/>
      <c r="BE5" s="623"/>
      <c r="BF5" s="624"/>
      <c r="BG5" s="636">
        <v>14619492</v>
      </c>
      <c r="BH5" s="637"/>
      <c r="BI5" s="637"/>
      <c r="BJ5" s="637"/>
      <c r="BK5" s="637"/>
      <c r="BL5" s="637"/>
      <c r="BM5" s="637"/>
      <c r="BN5" s="638"/>
      <c r="BO5" s="639">
        <v>91.9</v>
      </c>
      <c r="BP5" s="639"/>
      <c r="BQ5" s="639"/>
      <c r="BR5" s="639"/>
      <c r="BS5" s="640" t="s">
        <v>122</v>
      </c>
      <c r="BT5" s="640"/>
      <c r="BU5" s="640"/>
      <c r="BV5" s="640"/>
      <c r="BW5" s="640"/>
      <c r="BX5" s="640"/>
      <c r="BY5" s="640"/>
      <c r="BZ5" s="640"/>
      <c r="CA5" s="640"/>
      <c r="CB5" s="644"/>
      <c r="CD5" s="618" t="s">
        <v>212</v>
      </c>
      <c r="CE5" s="619"/>
      <c r="CF5" s="619"/>
      <c r="CG5" s="619"/>
      <c r="CH5" s="619"/>
      <c r="CI5" s="619"/>
      <c r="CJ5" s="619"/>
      <c r="CK5" s="619"/>
      <c r="CL5" s="619"/>
      <c r="CM5" s="619"/>
      <c r="CN5" s="619"/>
      <c r="CO5" s="619"/>
      <c r="CP5" s="619"/>
      <c r="CQ5" s="620"/>
      <c r="CR5" s="618" t="s">
        <v>218</v>
      </c>
      <c r="CS5" s="619"/>
      <c r="CT5" s="619"/>
      <c r="CU5" s="619"/>
      <c r="CV5" s="619"/>
      <c r="CW5" s="619"/>
      <c r="CX5" s="619"/>
      <c r="CY5" s="620"/>
      <c r="CZ5" s="618" t="s">
        <v>210</v>
      </c>
      <c r="DA5" s="619"/>
      <c r="DB5" s="619"/>
      <c r="DC5" s="620"/>
      <c r="DD5" s="618" t="s">
        <v>219</v>
      </c>
      <c r="DE5" s="619"/>
      <c r="DF5" s="619"/>
      <c r="DG5" s="619"/>
      <c r="DH5" s="619"/>
      <c r="DI5" s="619"/>
      <c r="DJ5" s="619"/>
      <c r="DK5" s="619"/>
      <c r="DL5" s="619"/>
      <c r="DM5" s="619"/>
      <c r="DN5" s="619"/>
      <c r="DO5" s="619"/>
      <c r="DP5" s="620"/>
      <c r="DQ5" s="618" t="s">
        <v>220</v>
      </c>
      <c r="DR5" s="619"/>
      <c r="DS5" s="619"/>
      <c r="DT5" s="619"/>
      <c r="DU5" s="619"/>
      <c r="DV5" s="619"/>
      <c r="DW5" s="619"/>
      <c r="DX5" s="619"/>
      <c r="DY5" s="619"/>
      <c r="DZ5" s="619"/>
      <c r="EA5" s="619"/>
      <c r="EB5" s="619"/>
      <c r="EC5" s="620"/>
    </row>
    <row r="6" spans="2:143" ht="11.25" customHeight="1" x14ac:dyDescent="0.2">
      <c r="B6" s="633" t="s">
        <v>221</v>
      </c>
      <c r="C6" s="634"/>
      <c r="D6" s="634"/>
      <c r="E6" s="634"/>
      <c r="F6" s="634"/>
      <c r="G6" s="634"/>
      <c r="H6" s="634"/>
      <c r="I6" s="634"/>
      <c r="J6" s="634"/>
      <c r="K6" s="634"/>
      <c r="L6" s="634"/>
      <c r="M6" s="634"/>
      <c r="N6" s="634"/>
      <c r="O6" s="634"/>
      <c r="P6" s="634"/>
      <c r="Q6" s="635"/>
      <c r="R6" s="636">
        <v>125321</v>
      </c>
      <c r="S6" s="637"/>
      <c r="T6" s="637"/>
      <c r="U6" s="637"/>
      <c r="V6" s="637"/>
      <c r="W6" s="637"/>
      <c r="X6" s="637"/>
      <c r="Y6" s="638"/>
      <c r="Z6" s="639">
        <v>0.3</v>
      </c>
      <c r="AA6" s="639"/>
      <c r="AB6" s="639"/>
      <c r="AC6" s="639"/>
      <c r="AD6" s="640">
        <v>125321</v>
      </c>
      <c r="AE6" s="640"/>
      <c r="AF6" s="640"/>
      <c r="AG6" s="640"/>
      <c r="AH6" s="640"/>
      <c r="AI6" s="640"/>
      <c r="AJ6" s="640"/>
      <c r="AK6" s="640"/>
      <c r="AL6" s="641">
        <v>0.7</v>
      </c>
      <c r="AM6" s="642"/>
      <c r="AN6" s="642"/>
      <c r="AO6" s="643"/>
      <c r="AP6" s="633" t="s">
        <v>222</v>
      </c>
      <c r="AQ6" s="634"/>
      <c r="AR6" s="634"/>
      <c r="AS6" s="634"/>
      <c r="AT6" s="634"/>
      <c r="AU6" s="634"/>
      <c r="AV6" s="634"/>
      <c r="AW6" s="634"/>
      <c r="AX6" s="634"/>
      <c r="AY6" s="634"/>
      <c r="AZ6" s="634"/>
      <c r="BA6" s="634"/>
      <c r="BB6" s="634"/>
      <c r="BC6" s="634"/>
      <c r="BD6" s="634"/>
      <c r="BE6" s="634"/>
      <c r="BF6" s="635"/>
      <c r="BG6" s="636">
        <v>14619492</v>
      </c>
      <c r="BH6" s="637"/>
      <c r="BI6" s="637"/>
      <c r="BJ6" s="637"/>
      <c r="BK6" s="637"/>
      <c r="BL6" s="637"/>
      <c r="BM6" s="637"/>
      <c r="BN6" s="638"/>
      <c r="BO6" s="639">
        <v>91.9</v>
      </c>
      <c r="BP6" s="639"/>
      <c r="BQ6" s="639"/>
      <c r="BR6" s="639"/>
      <c r="BS6" s="640" t="s">
        <v>122</v>
      </c>
      <c r="BT6" s="640"/>
      <c r="BU6" s="640"/>
      <c r="BV6" s="640"/>
      <c r="BW6" s="640"/>
      <c r="BX6" s="640"/>
      <c r="BY6" s="640"/>
      <c r="BZ6" s="640"/>
      <c r="CA6" s="640"/>
      <c r="CB6" s="644"/>
      <c r="CD6" s="622" t="s">
        <v>223</v>
      </c>
      <c r="CE6" s="623"/>
      <c r="CF6" s="623"/>
      <c r="CG6" s="623"/>
      <c r="CH6" s="623"/>
      <c r="CI6" s="623"/>
      <c r="CJ6" s="623"/>
      <c r="CK6" s="623"/>
      <c r="CL6" s="623"/>
      <c r="CM6" s="623"/>
      <c r="CN6" s="623"/>
      <c r="CO6" s="623"/>
      <c r="CP6" s="623"/>
      <c r="CQ6" s="624"/>
      <c r="CR6" s="636">
        <v>304887</v>
      </c>
      <c r="CS6" s="637"/>
      <c r="CT6" s="637"/>
      <c r="CU6" s="637"/>
      <c r="CV6" s="637"/>
      <c r="CW6" s="637"/>
      <c r="CX6" s="637"/>
      <c r="CY6" s="638"/>
      <c r="CZ6" s="630">
        <v>0.8</v>
      </c>
      <c r="DA6" s="631"/>
      <c r="DB6" s="631"/>
      <c r="DC6" s="647"/>
      <c r="DD6" s="645">
        <v>4321</v>
      </c>
      <c r="DE6" s="637"/>
      <c r="DF6" s="637"/>
      <c r="DG6" s="637"/>
      <c r="DH6" s="637"/>
      <c r="DI6" s="637"/>
      <c r="DJ6" s="637"/>
      <c r="DK6" s="637"/>
      <c r="DL6" s="637"/>
      <c r="DM6" s="637"/>
      <c r="DN6" s="637"/>
      <c r="DO6" s="637"/>
      <c r="DP6" s="638"/>
      <c r="DQ6" s="645">
        <v>304834</v>
      </c>
      <c r="DR6" s="637"/>
      <c r="DS6" s="637"/>
      <c r="DT6" s="637"/>
      <c r="DU6" s="637"/>
      <c r="DV6" s="637"/>
      <c r="DW6" s="637"/>
      <c r="DX6" s="637"/>
      <c r="DY6" s="637"/>
      <c r="DZ6" s="637"/>
      <c r="EA6" s="637"/>
      <c r="EB6" s="637"/>
      <c r="EC6" s="646"/>
    </row>
    <row r="7" spans="2:143" ht="11.25" customHeight="1" x14ac:dyDescent="0.2">
      <c r="B7" s="633" t="s">
        <v>224</v>
      </c>
      <c r="C7" s="634"/>
      <c r="D7" s="634"/>
      <c r="E7" s="634"/>
      <c r="F7" s="634"/>
      <c r="G7" s="634"/>
      <c r="H7" s="634"/>
      <c r="I7" s="634"/>
      <c r="J7" s="634"/>
      <c r="K7" s="634"/>
      <c r="L7" s="634"/>
      <c r="M7" s="634"/>
      <c r="N7" s="634"/>
      <c r="O7" s="634"/>
      <c r="P7" s="634"/>
      <c r="Q7" s="635"/>
      <c r="R7" s="636">
        <v>30746</v>
      </c>
      <c r="S7" s="637"/>
      <c r="T7" s="637"/>
      <c r="U7" s="637"/>
      <c r="V7" s="637"/>
      <c r="W7" s="637"/>
      <c r="X7" s="637"/>
      <c r="Y7" s="638"/>
      <c r="Z7" s="639">
        <v>0.1</v>
      </c>
      <c r="AA7" s="639"/>
      <c r="AB7" s="639"/>
      <c r="AC7" s="639"/>
      <c r="AD7" s="640">
        <v>30746</v>
      </c>
      <c r="AE7" s="640"/>
      <c r="AF7" s="640"/>
      <c r="AG7" s="640"/>
      <c r="AH7" s="640"/>
      <c r="AI7" s="640"/>
      <c r="AJ7" s="640"/>
      <c r="AK7" s="640"/>
      <c r="AL7" s="641">
        <v>0.2</v>
      </c>
      <c r="AM7" s="642"/>
      <c r="AN7" s="642"/>
      <c r="AO7" s="643"/>
      <c r="AP7" s="633" t="s">
        <v>225</v>
      </c>
      <c r="AQ7" s="634"/>
      <c r="AR7" s="634"/>
      <c r="AS7" s="634"/>
      <c r="AT7" s="634"/>
      <c r="AU7" s="634"/>
      <c r="AV7" s="634"/>
      <c r="AW7" s="634"/>
      <c r="AX7" s="634"/>
      <c r="AY7" s="634"/>
      <c r="AZ7" s="634"/>
      <c r="BA7" s="634"/>
      <c r="BB7" s="634"/>
      <c r="BC7" s="634"/>
      <c r="BD7" s="634"/>
      <c r="BE7" s="634"/>
      <c r="BF7" s="635"/>
      <c r="BG7" s="636">
        <v>8156913</v>
      </c>
      <c r="BH7" s="637"/>
      <c r="BI7" s="637"/>
      <c r="BJ7" s="637"/>
      <c r="BK7" s="637"/>
      <c r="BL7" s="637"/>
      <c r="BM7" s="637"/>
      <c r="BN7" s="638"/>
      <c r="BO7" s="639">
        <v>51.3</v>
      </c>
      <c r="BP7" s="639"/>
      <c r="BQ7" s="639"/>
      <c r="BR7" s="639"/>
      <c r="BS7" s="640" t="s">
        <v>122</v>
      </c>
      <c r="BT7" s="640"/>
      <c r="BU7" s="640"/>
      <c r="BV7" s="640"/>
      <c r="BW7" s="640"/>
      <c r="BX7" s="640"/>
      <c r="BY7" s="640"/>
      <c r="BZ7" s="640"/>
      <c r="CA7" s="640"/>
      <c r="CB7" s="644"/>
      <c r="CD7" s="633" t="s">
        <v>226</v>
      </c>
      <c r="CE7" s="634"/>
      <c r="CF7" s="634"/>
      <c r="CG7" s="634"/>
      <c r="CH7" s="634"/>
      <c r="CI7" s="634"/>
      <c r="CJ7" s="634"/>
      <c r="CK7" s="634"/>
      <c r="CL7" s="634"/>
      <c r="CM7" s="634"/>
      <c r="CN7" s="634"/>
      <c r="CO7" s="634"/>
      <c r="CP7" s="634"/>
      <c r="CQ7" s="635"/>
      <c r="CR7" s="636">
        <v>2987780</v>
      </c>
      <c r="CS7" s="637"/>
      <c r="CT7" s="637"/>
      <c r="CU7" s="637"/>
      <c r="CV7" s="637"/>
      <c r="CW7" s="637"/>
      <c r="CX7" s="637"/>
      <c r="CY7" s="638"/>
      <c r="CZ7" s="639">
        <v>8.1</v>
      </c>
      <c r="DA7" s="639"/>
      <c r="DB7" s="639"/>
      <c r="DC7" s="639"/>
      <c r="DD7" s="645">
        <v>31176</v>
      </c>
      <c r="DE7" s="637"/>
      <c r="DF7" s="637"/>
      <c r="DG7" s="637"/>
      <c r="DH7" s="637"/>
      <c r="DI7" s="637"/>
      <c r="DJ7" s="637"/>
      <c r="DK7" s="637"/>
      <c r="DL7" s="637"/>
      <c r="DM7" s="637"/>
      <c r="DN7" s="637"/>
      <c r="DO7" s="637"/>
      <c r="DP7" s="638"/>
      <c r="DQ7" s="645">
        <v>2545652</v>
      </c>
      <c r="DR7" s="637"/>
      <c r="DS7" s="637"/>
      <c r="DT7" s="637"/>
      <c r="DU7" s="637"/>
      <c r="DV7" s="637"/>
      <c r="DW7" s="637"/>
      <c r="DX7" s="637"/>
      <c r="DY7" s="637"/>
      <c r="DZ7" s="637"/>
      <c r="EA7" s="637"/>
      <c r="EB7" s="637"/>
      <c r="EC7" s="646"/>
    </row>
    <row r="8" spans="2:143" ht="11.25" customHeight="1" x14ac:dyDescent="0.2">
      <c r="B8" s="633" t="s">
        <v>227</v>
      </c>
      <c r="C8" s="634"/>
      <c r="D8" s="634"/>
      <c r="E8" s="634"/>
      <c r="F8" s="634"/>
      <c r="G8" s="634"/>
      <c r="H8" s="634"/>
      <c r="I8" s="634"/>
      <c r="J8" s="634"/>
      <c r="K8" s="634"/>
      <c r="L8" s="634"/>
      <c r="M8" s="634"/>
      <c r="N8" s="634"/>
      <c r="O8" s="634"/>
      <c r="P8" s="634"/>
      <c r="Q8" s="635"/>
      <c r="R8" s="636">
        <v>163545</v>
      </c>
      <c r="S8" s="637"/>
      <c r="T8" s="637"/>
      <c r="U8" s="637"/>
      <c r="V8" s="637"/>
      <c r="W8" s="637"/>
      <c r="X8" s="637"/>
      <c r="Y8" s="638"/>
      <c r="Z8" s="639">
        <v>0.4</v>
      </c>
      <c r="AA8" s="639"/>
      <c r="AB8" s="639"/>
      <c r="AC8" s="639"/>
      <c r="AD8" s="640">
        <v>163545</v>
      </c>
      <c r="AE8" s="640"/>
      <c r="AF8" s="640"/>
      <c r="AG8" s="640"/>
      <c r="AH8" s="640"/>
      <c r="AI8" s="640"/>
      <c r="AJ8" s="640"/>
      <c r="AK8" s="640"/>
      <c r="AL8" s="641">
        <v>0.9</v>
      </c>
      <c r="AM8" s="642"/>
      <c r="AN8" s="642"/>
      <c r="AO8" s="643"/>
      <c r="AP8" s="633" t="s">
        <v>228</v>
      </c>
      <c r="AQ8" s="634"/>
      <c r="AR8" s="634"/>
      <c r="AS8" s="634"/>
      <c r="AT8" s="634"/>
      <c r="AU8" s="634"/>
      <c r="AV8" s="634"/>
      <c r="AW8" s="634"/>
      <c r="AX8" s="634"/>
      <c r="AY8" s="634"/>
      <c r="AZ8" s="634"/>
      <c r="BA8" s="634"/>
      <c r="BB8" s="634"/>
      <c r="BC8" s="634"/>
      <c r="BD8" s="634"/>
      <c r="BE8" s="634"/>
      <c r="BF8" s="635"/>
      <c r="BG8" s="636">
        <v>145998</v>
      </c>
      <c r="BH8" s="637"/>
      <c r="BI8" s="637"/>
      <c r="BJ8" s="637"/>
      <c r="BK8" s="637"/>
      <c r="BL8" s="637"/>
      <c r="BM8" s="637"/>
      <c r="BN8" s="638"/>
      <c r="BO8" s="639">
        <v>0.9</v>
      </c>
      <c r="BP8" s="639"/>
      <c r="BQ8" s="639"/>
      <c r="BR8" s="639"/>
      <c r="BS8" s="640" t="s">
        <v>122</v>
      </c>
      <c r="BT8" s="640"/>
      <c r="BU8" s="640"/>
      <c r="BV8" s="640"/>
      <c r="BW8" s="640"/>
      <c r="BX8" s="640"/>
      <c r="BY8" s="640"/>
      <c r="BZ8" s="640"/>
      <c r="CA8" s="640"/>
      <c r="CB8" s="644"/>
      <c r="CD8" s="633" t="s">
        <v>229</v>
      </c>
      <c r="CE8" s="634"/>
      <c r="CF8" s="634"/>
      <c r="CG8" s="634"/>
      <c r="CH8" s="634"/>
      <c r="CI8" s="634"/>
      <c r="CJ8" s="634"/>
      <c r="CK8" s="634"/>
      <c r="CL8" s="634"/>
      <c r="CM8" s="634"/>
      <c r="CN8" s="634"/>
      <c r="CO8" s="634"/>
      <c r="CP8" s="634"/>
      <c r="CQ8" s="635"/>
      <c r="CR8" s="636">
        <v>18694315</v>
      </c>
      <c r="CS8" s="637"/>
      <c r="CT8" s="637"/>
      <c r="CU8" s="637"/>
      <c r="CV8" s="637"/>
      <c r="CW8" s="637"/>
      <c r="CX8" s="637"/>
      <c r="CY8" s="638"/>
      <c r="CZ8" s="639">
        <v>50.6</v>
      </c>
      <c r="DA8" s="639"/>
      <c r="DB8" s="639"/>
      <c r="DC8" s="639"/>
      <c r="DD8" s="645">
        <v>98854</v>
      </c>
      <c r="DE8" s="637"/>
      <c r="DF8" s="637"/>
      <c r="DG8" s="637"/>
      <c r="DH8" s="637"/>
      <c r="DI8" s="637"/>
      <c r="DJ8" s="637"/>
      <c r="DK8" s="637"/>
      <c r="DL8" s="637"/>
      <c r="DM8" s="637"/>
      <c r="DN8" s="637"/>
      <c r="DO8" s="637"/>
      <c r="DP8" s="638"/>
      <c r="DQ8" s="645">
        <v>9397581</v>
      </c>
      <c r="DR8" s="637"/>
      <c r="DS8" s="637"/>
      <c r="DT8" s="637"/>
      <c r="DU8" s="637"/>
      <c r="DV8" s="637"/>
      <c r="DW8" s="637"/>
      <c r="DX8" s="637"/>
      <c r="DY8" s="637"/>
      <c r="DZ8" s="637"/>
      <c r="EA8" s="637"/>
      <c r="EB8" s="637"/>
      <c r="EC8" s="646"/>
    </row>
    <row r="9" spans="2:143" ht="11.25" customHeight="1" x14ac:dyDescent="0.2">
      <c r="B9" s="633" t="s">
        <v>230</v>
      </c>
      <c r="C9" s="634"/>
      <c r="D9" s="634"/>
      <c r="E9" s="634"/>
      <c r="F9" s="634"/>
      <c r="G9" s="634"/>
      <c r="H9" s="634"/>
      <c r="I9" s="634"/>
      <c r="J9" s="634"/>
      <c r="K9" s="634"/>
      <c r="L9" s="634"/>
      <c r="M9" s="634"/>
      <c r="N9" s="634"/>
      <c r="O9" s="634"/>
      <c r="P9" s="634"/>
      <c r="Q9" s="635"/>
      <c r="R9" s="636">
        <v>175579</v>
      </c>
      <c r="S9" s="637"/>
      <c r="T9" s="637"/>
      <c r="U9" s="637"/>
      <c r="V9" s="637"/>
      <c r="W9" s="637"/>
      <c r="X9" s="637"/>
      <c r="Y9" s="638"/>
      <c r="Z9" s="639">
        <v>0.5</v>
      </c>
      <c r="AA9" s="639"/>
      <c r="AB9" s="639"/>
      <c r="AC9" s="639"/>
      <c r="AD9" s="640">
        <v>175579</v>
      </c>
      <c r="AE9" s="640"/>
      <c r="AF9" s="640"/>
      <c r="AG9" s="640"/>
      <c r="AH9" s="640"/>
      <c r="AI9" s="640"/>
      <c r="AJ9" s="640"/>
      <c r="AK9" s="640"/>
      <c r="AL9" s="641">
        <v>1</v>
      </c>
      <c r="AM9" s="642"/>
      <c r="AN9" s="642"/>
      <c r="AO9" s="643"/>
      <c r="AP9" s="633" t="s">
        <v>231</v>
      </c>
      <c r="AQ9" s="634"/>
      <c r="AR9" s="634"/>
      <c r="AS9" s="634"/>
      <c r="AT9" s="634"/>
      <c r="AU9" s="634"/>
      <c r="AV9" s="634"/>
      <c r="AW9" s="634"/>
      <c r="AX9" s="634"/>
      <c r="AY9" s="634"/>
      <c r="AZ9" s="634"/>
      <c r="BA9" s="634"/>
      <c r="BB9" s="634"/>
      <c r="BC9" s="634"/>
      <c r="BD9" s="634"/>
      <c r="BE9" s="634"/>
      <c r="BF9" s="635"/>
      <c r="BG9" s="636">
        <v>7372864</v>
      </c>
      <c r="BH9" s="637"/>
      <c r="BI9" s="637"/>
      <c r="BJ9" s="637"/>
      <c r="BK9" s="637"/>
      <c r="BL9" s="637"/>
      <c r="BM9" s="637"/>
      <c r="BN9" s="638"/>
      <c r="BO9" s="639">
        <v>46.4</v>
      </c>
      <c r="BP9" s="639"/>
      <c r="BQ9" s="639"/>
      <c r="BR9" s="639"/>
      <c r="BS9" s="640" t="s">
        <v>122</v>
      </c>
      <c r="BT9" s="640"/>
      <c r="BU9" s="640"/>
      <c r="BV9" s="640"/>
      <c r="BW9" s="640"/>
      <c r="BX9" s="640"/>
      <c r="BY9" s="640"/>
      <c r="BZ9" s="640"/>
      <c r="CA9" s="640"/>
      <c r="CB9" s="644"/>
      <c r="CD9" s="633" t="s">
        <v>232</v>
      </c>
      <c r="CE9" s="634"/>
      <c r="CF9" s="634"/>
      <c r="CG9" s="634"/>
      <c r="CH9" s="634"/>
      <c r="CI9" s="634"/>
      <c r="CJ9" s="634"/>
      <c r="CK9" s="634"/>
      <c r="CL9" s="634"/>
      <c r="CM9" s="634"/>
      <c r="CN9" s="634"/>
      <c r="CO9" s="634"/>
      <c r="CP9" s="634"/>
      <c r="CQ9" s="635"/>
      <c r="CR9" s="636">
        <v>2431750</v>
      </c>
      <c r="CS9" s="637"/>
      <c r="CT9" s="637"/>
      <c r="CU9" s="637"/>
      <c r="CV9" s="637"/>
      <c r="CW9" s="637"/>
      <c r="CX9" s="637"/>
      <c r="CY9" s="638"/>
      <c r="CZ9" s="639">
        <v>6.6</v>
      </c>
      <c r="DA9" s="639"/>
      <c r="DB9" s="639"/>
      <c r="DC9" s="639"/>
      <c r="DD9" s="645">
        <v>48827</v>
      </c>
      <c r="DE9" s="637"/>
      <c r="DF9" s="637"/>
      <c r="DG9" s="637"/>
      <c r="DH9" s="637"/>
      <c r="DI9" s="637"/>
      <c r="DJ9" s="637"/>
      <c r="DK9" s="637"/>
      <c r="DL9" s="637"/>
      <c r="DM9" s="637"/>
      <c r="DN9" s="637"/>
      <c r="DO9" s="637"/>
      <c r="DP9" s="638"/>
      <c r="DQ9" s="645">
        <v>1522527</v>
      </c>
      <c r="DR9" s="637"/>
      <c r="DS9" s="637"/>
      <c r="DT9" s="637"/>
      <c r="DU9" s="637"/>
      <c r="DV9" s="637"/>
      <c r="DW9" s="637"/>
      <c r="DX9" s="637"/>
      <c r="DY9" s="637"/>
      <c r="DZ9" s="637"/>
      <c r="EA9" s="637"/>
      <c r="EB9" s="637"/>
      <c r="EC9" s="646"/>
    </row>
    <row r="10" spans="2:143" ht="11.25" customHeight="1" x14ac:dyDescent="0.2">
      <c r="B10" s="633" t="s">
        <v>233</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234</v>
      </c>
      <c r="AQ10" s="634"/>
      <c r="AR10" s="634"/>
      <c r="AS10" s="634"/>
      <c r="AT10" s="634"/>
      <c r="AU10" s="634"/>
      <c r="AV10" s="634"/>
      <c r="AW10" s="634"/>
      <c r="AX10" s="634"/>
      <c r="AY10" s="634"/>
      <c r="AZ10" s="634"/>
      <c r="BA10" s="634"/>
      <c r="BB10" s="634"/>
      <c r="BC10" s="634"/>
      <c r="BD10" s="634"/>
      <c r="BE10" s="634"/>
      <c r="BF10" s="635"/>
      <c r="BG10" s="636">
        <v>234842</v>
      </c>
      <c r="BH10" s="637"/>
      <c r="BI10" s="637"/>
      <c r="BJ10" s="637"/>
      <c r="BK10" s="637"/>
      <c r="BL10" s="637"/>
      <c r="BM10" s="637"/>
      <c r="BN10" s="638"/>
      <c r="BO10" s="639">
        <v>1.5</v>
      </c>
      <c r="BP10" s="639"/>
      <c r="BQ10" s="639"/>
      <c r="BR10" s="639"/>
      <c r="BS10" s="640" t="s">
        <v>122</v>
      </c>
      <c r="BT10" s="640"/>
      <c r="BU10" s="640"/>
      <c r="BV10" s="640"/>
      <c r="BW10" s="640"/>
      <c r="BX10" s="640"/>
      <c r="BY10" s="640"/>
      <c r="BZ10" s="640"/>
      <c r="CA10" s="640"/>
      <c r="CB10" s="644"/>
      <c r="CD10" s="633" t="s">
        <v>235</v>
      </c>
      <c r="CE10" s="634"/>
      <c r="CF10" s="634"/>
      <c r="CG10" s="634"/>
      <c r="CH10" s="634"/>
      <c r="CI10" s="634"/>
      <c r="CJ10" s="634"/>
      <c r="CK10" s="634"/>
      <c r="CL10" s="634"/>
      <c r="CM10" s="634"/>
      <c r="CN10" s="634"/>
      <c r="CO10" s="634"/>
      <c r="CP10" s="634"/>
      <c r="CQ10" s="635"/>
      <c r="CR10" s="636">
        <v>177726</v>
      </c>
      <c r="CS10" s="637"/>
      <c r="CT10" s="637"/>
      <c r="CU10" s="637"/>
      <c r="CV10" s="637"/>
      <c r="CW10" s="637"/>
      <c r="CX10" s="637"/>
      <c r="CY10" s="638"/>
      <c r="CZ10" s="639">
        <v>0.5</v>
      </c>
      <c r="DA10" s="639"/>
      <c r="DB10" s="639"/>
      <c r="DC10" s="639"/>
      <c r="DD10" s="645" t="s">
        <v>122</v>
      </c>
      <c r="DE10" s="637"/>
      <c r="DF10" s="637"/>
      <c r="DG10" s="637"/>
      <c r="DH10" s="637"/>
      <c r="DI10" s="637"/>
      <c r="DJ10" s="637"/>
      <c r="DK10" s="637"/>
      <c r="DL10" s="637"/>
      <c r="DM10" s="637"/>
      <c r="DN10" s="637"/>
      <c r="DO10" s="637"/>
      <c r="DP10" s="638"/>
      <c r="DQ10" s="645">
        <v>115357</v>
      </c>
      <c r="DR10" s="637"/>
      <c r="DS10" s="637"/>
      <c r="DT10" s="637"/>
      <c r="DU10" s="637"/>
      <c r="DV10" s="637"/>
      <c r="DW10" s="637"/>
      <c r="DX10" s="637"/>
      <c r="DY10" s="637"/>
      <c r="DZ10" s="637"/>
      <c r="EA10" s="637"/>
      <c r="EB10" s="637"/>
      <c r="EC10" s="646"/>
    </row>
    <row r="11" spans="2:143" ht="11.25" customHeight="1" x14ac:dyDescent="0.2">
      <c r="B11" s="633" t="s">
        <v>236</v>
      </c>
      <c r="C11" s="634"/>
      <c r="D11" s="634"/>
      <c r="E11" s="634"/>
      <c r="F11" s="634"/>
      <c r="G11" s="634"/>
      <c r="H11" s="634"/>
      <c r="I11" s="634"/>
      <c r="J11" s="634"/>
      <c r="K11" s="634"/>
      <c r="L11" s="634"/>
      <c r="M11" s="634"/>
      <c r="N11" s="634"/>
      <c r="O11" s="634"/>
      <c r="P11" s="634"/>
      <c r="Q11" s="635"/>
      <c r="R11" s="636">
        <v>1823371</v>
      </c>
      <c r="S11" s="637"/>
      <c r="T11" s="637"/>
      <c r="U11" s="637"/>
      <c r="V11" s="637"/>
      <c r="W11" s="637"/>
      <c r="X11" s="637"/>
      <c r="Y11" s="638"/>
      <c r="Z11" s="641">
        <v>4.8</v>
      </c>
      <c r="AA11" s="642"/>
      <c r="AB11" s="642"/>
      <c r="AC11" s="648"/>
      <c r="AD11" s="645">
        <v>1823371</v>
      </c>
      <c r="AE11" s="637"/>
      <c r="AF11" s="637"/>
      <c r="AG11" s="637"/>
      <c r="AH11" s="637"/>
      <c r="AI11" s="637"/>
      <c r="AJ11" s="637"/>
      <c r="AK11" s="638"/>
      <c r="AL11" s="641">
        <v>10.3</v>
      </c>
      <c r="AM11" s="642"/>
      <c r="AN11" s="642"/>
      <c r="AO11" s="643"/>
      <c r="AP11" s="633" t="s">
        <v>237</v>
      </c>
      <c r="AQ11" s="634"/>
      <c r="AR11" s="634"/>
      <c r="AS11" s="634"/>
      <c r="AT11" s="634"/>
      <c r="AU11" s="634"/>
      <c r="AV11" s="634"/>
      <c r="AW11" s="634"/>
      <c r="AX11" s="634"/>
      <c r="AY11" s="634"/>
      <c r="AZ11" s="634"/>
      <c r="BA11" s="634"/>
      <c r="BB11" s="634"/>
      <c r="BC11" s="634"/>
      <c r="BD11" s="634"/>
      <c r="BE11" s="634"/>
      <c r="BF11" s="635"/>
      <c r="BG11" s="636">
        <v>403209</v>
      </c>
      <c r="BH11" s="637"/>
      <c r="BI11" s="637"/>
      <c r="BJ11" s="637"/>
      <c r="BK11" s="637"/>
      <c r="BL11" s="637"/>
      <c r="BM11" s="637"/>
      <c r="BN11" s="638"/>
      <c r="BO11" s="639">
        <v>2.5</v>
      </c>
      <c r="BP11" s="639"/>
      <c r="BQ11" s="639"/>
      <c r="BR11" s="639"/>
      <c r="BS11" s="640" t="s">
        <v>122</v>
      </c>
      <c r="BT11" s="640"/>
      <c r="BU11" s="640"/>
      <c r="BV11" s="640"/>
      <c r="BW11" s="640"/>
      <c r="BX11" s="640"/>
      <c r="BY11" s="640"/>
      <c r="BZ11" s="640"/>
      <c r="CA11" s="640"/>
      <c r="CB11" s="644"/>
      <c r="CD11" s="633" t="s">
        <v>238</v>
      </c>
      <c r="CE11" s="634"/>
      <c r="CF11" s="634"/>
      <c r="CG11" s="634"/>
      <c r="CH11" s="634"/>
      <c r="CI11" s="634"/>
      <c r="CJ11" s="634"/>
      <c r="CK11" s="634"/>
      <c r="CL11" s="634"/>
      <c r="CM11" s="634"/>
      <c r="CN11" s="634"/>
      <c r="CO11" s="634"/>
      <c r="CP11" s="634"/>
      <c r="CQ11" s="635"/>
      <c r="CR11" s="636">
        <v>72761</v>
      </c>
      <c r="CS11" s="637"/>
      <c r="CT11" s="637"/>
      <c r="CU11" s="637"/>
      <c r="CV11" s="637"/>
      <c r="CW11" s="637"/>
      <c r="CX11" s="637"/>
      <c r="CY11" s="638"/>
      <c r="CZ11" s="639">
        <v>0.2</v>
      </c>
      <c r="DA11" s="639"/>
      <c r="DB11" s="639"/>
      <c r="DC11" s="639"/>
      <c r="DD11" s="645">
        <v>2862</v>
      </c>
      <c r="DE11" s="637"/>
      <c r="DF11" s="637"/>
      <c r="DG11" s="637"/>
      <c r="DH11" s="637"/>
      <c r="DI11" s="637"/>
      <c r="DJ11" s="637"/>
      <c r="DK11" s="637"/>
      <c r="DL11" s="637"/>
      <c r="DM11" s="637"/>
      <c r="DN11" s="637"/>
      <c r="DO11" s="637"/>
      <c r="DP11" s="638"/>
      <c r="DQ11" s="645">
        <v>69295</v>
      </c>
      <c r="DR11" s="637"/>
      <c r="DS11" s="637"/>
      <c r="DT11" s="637"/>
      <c r="DU11" s="637"/>
      <c r="DV11" s="637"/>
      <c r="DW11" s="637"/>
      <c r="DX11" s="637"/>
      <c r="DY11" s="637"/>
      <c r="DZ11" s="637"/>
      <c r="EA11" s="637"/>
      <c r="EB11" s="637"/>
      <c r="EC11" s="646"/>
    </row>
    <row r="12" spans="2:143" ht="11.25" customHeight="1" x14ac:dyDescent="0.2">
      <c r="B12" s="633" t="s">
        <v>239</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240</v>
      </c>
      <c r="AQ12" s="634"/>
      <c r="AR12" s="634"/>
      <c r="AS12" s="634"/>
      <c r="AT12" s="634"/>
      <c r="AU12" s="634"/>
      <c r="AV12" s="634"/>
      <c r="AW12" s="634"/>
      <c r="AX12" s="634"/>
      <c r="AY12" s="634"/>
      <c r="AZ12" s="634"/>
      <c r="BA12" s="634"/>
      <c r="BB12" s="634"/>
      <c r="BC12" s="634"/>
      <c r="BD12" s="634"/>
      <c r="BE12" s="634"/>
      <c r="BF12" s="635"/>
      <c r="BG12" s="636">
        <v>5974951</v>
      </c>
      <c r="BH12" s="637"/>
      <c r="BI12" s="637"/>
      <c r="BJ12" s="637"/>
      <c r="BK12" s="637"/>
      <c r="BL12" s="637"/>
      <c r="BM12" s="637"/>
      <c r="BN12" s="638"/>
      <c r="BO12" s="639">
        <v>37.6</v>
      </c>
      <c r="BP12" s="639"/>
      <c r="BQ12" s="639"/>
      <c r="BR12" s="639"/>
      <c r="BS12" s="640" t="s">
        <v>122</v>
      </c>
      <c r="BT12" s="640"/>
      <c r="BU12" s="640"/>
      <c r="BV12" s="640"/>
      <c r="BW12" s="640"/>
      <c r="BX12" s="640"/>
      <c r="BY12" s="640"/>
      <c r="BZ12" s="640"/>
      <c r="CA12" s="640"/>
      <c r="CB12" s="644"/>
      <c r="CD12" s="633" t="s">
        <v>241</v>
      </c>
      <c r="CE12" s="634"/>
      <c r="CF12" s="634"/>
      <c r="CG12" s="634"/>
      <c r="CH12" s="634"/>
      <c r="CI12" s="634"/>
      <c r="CJ12" s="634"/>
      <c r="CK12" s="634"/>
      <c r="CL12" s="634"/>
      <c r="CM12" s="634"/>
      <c r="CN12" s="634"/>
      <c r="CO12" s="634"/>
      <c r="CP12" s="634"/>
      <c r="CQ12" s="635"/>
      <c r="CR12" s="636">
        <v>153007</v>
      </c>
      <c r="CS12" s="637"/>
      <c r="CT12" s="637"/>
      <c r="CU12" s="637"/>
      <c r="CV12" s="637"/>
      <c r="CW12" s="637"/>
      <c r="CX12" s="637"/>
      <c r="CY12" s="638"/>
      <c r="CZ12" s="639">
        <v>0.4</v>
      </c>
      <c r="DA12" s="639"/>
      <c r="DB12" s="639"/>
      <c r="DC12" s="639"/>
      <c r="DD12" s="645" t="s">
        <v>122</v>
      </c>
      <c r="DE12" s="637"/>
      <c r="DF12" s="637"/>
      <c r="DG12" s="637"/>
      <c r="DH12" s="637"/>
      <c r="DI12" s="637"/>
      <c r="DJ12" s="637"/>
      <c r="DK12" s="637"/>
      <c r="DL12" s="637"/>
      <c r="DM12" s="637"/>
      <c r="DN12" s="637"/>
      <c r="DO12" s="637"/>
      <c r="DP12" s="638"/>
      <c r="DQ12" s="645">
        <v>100196</v>
      </c>
      <c r="DR12" s="637"/>
      <c r="DS12" s="637"/>
      <c r="DT12" s="637"/>
      <c r="DU12" s="637"/>
      <c r="DV12" s="637"/>
      <c r="DW12" s="637"/>
      <c r="DX12" s="637"/>
      <c r="DY12" s="637"/>
      <c r="DZ12" s="637"/>
      <c r="EA12" s="637"/>
      <c r="EB12" s="637"/>
      <c r="EC12" s="646"/>
    </row>
    <row r="13" spans="2:143" ht="11.25" customHeight="1" x14ac:dyDescent="0.2">
      <c r="B13" s="633" t="s">
        <v>242</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243</v>
      </c>
      <c r="AQ13" s="634"/>
      <c r="AR13" s="634"/>
      <c r="AS13" s="634"/>
      <c r="AT13" s="634"/>
      <c r="AU13" s="634"/>
      <c r="AV13" s="634"/>
      <c r="AW13" s="634"/>
      <c r="AX13" s="634"/>
      <c r="AY13" s="634"/>
      <c r="AZ13" s="634"/>
      <c r="BA13" s="634"/>
      <c r="BB13" s="634"/>
      <c r="BC13" s="634"/>
      <c r="BD13" s="634"/>
      <c r="BE13" s="634"/>
      <c r="BF13" s="635"/>
      <c r="BG13" s="636">
        <v>5784377</v>
      </c>
      <c r="BH13" s="637"/>
      <c r="BI13" s="637"/>
      <c r="BJ13" s="637"/>
      <c r="BK13" s="637"/>
      <c r="BL13" s="637"/>
      <c r="BM13" s="637"/>
      <c r="BN13" s="638"/>
      <c r="BO13" s="639">
        <v>36.4</v>
      </c>
      <c r="BP13" s="639"/>
      <c r="BQ13" s="639"/>
      <c r="BR13" s="639"/>
      <c r="BS13" s="640" t="s">
        <v>122</v>
      </c>
      <c r="BT13" s="640"/>
      <c r="BU13" s="640"/>
      <c r="BV13" s="640"/>
      <c r="BW13" s="640"/>
      <c r="BX13" s="640"/>
      <c r="BY13" s="640"/>
      <c r="BZ13" s="640"/>
      <c r="CA13" s="640"/>
      <c r="CB13" s="644"/>
      <c r="CD13" s="633" t="s">
        <v>244</v>
      </c>
      <c r="CE13" s="634"/>
      <c r="CF13" s="634"/>
      <c r="CG13" s="634"/>
      <c r="CH13" s="634"/>
      <c r="CI13" s="634"/>
      <c r="CJ13" s="634"/>
      <c r="CK13" s="634"/>
      <c r="CL13" s="634"/>
      <c r="CM13" s="634"/>
      <c r="CN13" s="634"/>
      <c r="CO13" s="634"/>
      <c r="CP13" s="634"/>
      <c r="CQ13" s="635"/>
      <c r="CR13" s="636">
        <v>2725165</v>
      </c>
      <c r="CS13" s="637"/>
      <c r="CT13" s="637"/>
      <c r="CU13" s="637"/>
      <c r="CV13" s="637"/>
      <c r="CW13" s="637"/>
      <c r="CX13" s="637"/>
      <c r="CY13" s="638"/>
      <c r="CZ13" s="639">
        <v>7.4</v>
      </c>
      <c r="DA13" s="639"/>
      <c r="DB13" s="639"/>
      <c r="DC13" s="639"/>
      <c r="DD13" s="645">
        <v>603898</v>
      </c>
      <c r="DE13" s="637"/>
      <c r="DF13" s="637"/>
      <c r="DG13" s="637"/>
      <c r="DH13" s="637"/>
      <c r="DI13" s="637"/>
      <c r="DJ13" s="637"/>
      <c r="DK13" s="637"/>
      <c r="DL13" s="637"/>
      <c r="DM13" s="637"/>
      <c r="DN13" s="637"/>
      <c r="DO13" s="637"/>
      <c r="DP13" s="638"/>
      <c r="DQ13" s="645">
        <v>2081554</v>
      </c>
      <c r="DR13" s="637"/>
      <c r="DS13" s="637"/>
      <c r="DT13" s="637"/>
      <c r="DU13" s="637"/>
      <c r="DV13" s="637"/>
      <c r="DW13" s="637"/>
      <c r="DX13" s="637"/>
      <c r="DY13" s="637"/>
      <c r="DZ13" s="637"/>
      <c r="EA13" s="637"/>
      <c r="EB13" s="637"/>
      <c r="EC13" s="646"/>
    </row>
    <row r="14" spans="2:143" ht="11.25" customHeight="1" x14ac:dyDescent="0.2">
      <c r="B14" s="633" t="s">
        <v>245</v>
      </c>
      <c r="C14" s="634"/>
      <c r="D14" s="634"/>
      <c r="E14" s="634"/>
      <c r="F14" s="634"/>
      <c r="G14" s="634"/>
      <c r="H14" s="634"/>
      <c r="I14" s="634"/>
      <c r="J14" s="634"/>
      <c r="K14" s="634"/>
      <c r="L14" s="634"/>
      <c r="M14" s="634"/>
      <c r="N14" s="634"/>
      <c r="O14" s="634"/>
      <c r="P14" s="634"/>
      <c r="Q14" s="635"/>
      <c r="R14" s="636">
        <v>933</v>
      </c>
      <c r="S14" s="637"/>
      <c r="T14" s="637"/>
      <c r="U14" s="637"/>
      <c r="V14" s="637"/>
      <c r="W14" s="637"/>
      <c r="X14" s="637"/>
      <c r="Y14" s="638"/>
      <c r="Z14" s="639">
        <v>0</v>
      </c>
      <c r="AA14" s="639"/>
      <c r="AB14" s="639"/>
      <c r="AC14" s="639"/>
      <c r="AD14" s="640">
        <v>933</v>
      </c>
      <c r="AE14" s="640"/>
      <c r="AF14" s="640"/>
      <c r="AG14" s="640"/>
      <c r="AH14" s="640"/>
      <c r="AI14" s="640"/>
      <c r="AJ14" s="640"/>
      <c r="AK14" s="640"/>
      <c r="AL14" s="641">
        <v>0</v>
      </c>
      <c r="AM14" s="642"/>
      <c r="AN14" s="642"/>
      <c r="AO14" s="643"/>
      <c r="AP14" s="633" t="s">
        <v>246</v>
      </c>
      <c r="AQ14" s="634"/>
      <c r="AR14" s="634"/>
      <c r="AS14" s="634"/>
      <c r="AT14" s="634"/>
      <c r="AU14" s="634"/>
      <c r="AV14" s="634"/>
      <c r="AW14" s="634"/>
      <c r="AX14" s="634"/>
      <c r="AY14" s="634"/>
      <c r="AZ14" s="634"/>
      <c r="BA14" s="634"/>
      <c r="BB14" s="634"/>
      <c r="BC14" s="634"/>
      <c r="BD14" s="634"/>
      <c r="BE14" s="634"/>
      <c r="BF14" s="635"/>
      <c r="BG14" s="636">
        <v>57109</v>
      </c>
      <c r="BH14" s="637"/>
      <c r="BI14" s="637"/>
      <c r="BJ14" s="637"/>
      <c r="BK14" s="637"/>
      <c r="BL14" s="637"/>
      <c r="BM14" s="637"/>
      <c r="BN14" s="638"/>
      <c r="BO14" s="639">
        <v>0.4</v>
      </c>
      <c r="BP14" s="639"/>
      <c r="BQ14" s="639"/>
      <c r="BR14" s="639"/>
      <c r="BS14" s="640" t="s">
        <v>122</v>
      </c>
      <c r="BT14" s="640"/>
      <c r="BU14" s="640"/>
      <c r="BV14" s="640"/>
      <c r="BW14" s="640"/>
      <c r="BX14" s="640"/>
      <c r="BY14" s="640"/>
      <c r="BZ14" s="640"/>
      <c r="CA14" s="640"/>
      <c r="CB14" s="644"/>
      <c r="CD14" s="633" t="s">
        <v>247</v>
      </c>
      <c r="CE14" s="634"/>
      <c r="CF14" s="634"/>
      <c r="CG14" s="634"/>
      <c r="CH14" s="634"/>
      <c r="CI14" s="634"/>
      <c r="CJ14" s="634"/>
      <c r="CK14" s="634"/>
      <c r="CL14" s="634"/>
      <c r="CM14" s="634"/>
      <c r="CN14" s="634"/>
      <c r="CO14" s="634"/>
      <c r="CP14" s="634"/>
      <c r="CQ14" s="635"/>
      <c r="CR14" s="636">
        <v>1118299</v>
      </c>
      <c r="CS14" s="637"/>
      <c r="CT14" s="637"/>
      <c r="CU14" s="637"/>
      <c r="CV14" s="637"/>
      <c r="CW14" s="637"/>
      <c r="CX14" s="637"/>
      <c r="CY14" s="638"/>
      <c r="CZ14" s="639">
        <v>3</v>
      </c>
      <c r="DA14" s="639"/>
      <c r="DB14" s="639"/>
      <c r="DC14" s="639"/>
      <c r="DD14" s="645">
        <v>7241</v>
      </c>
      <c r="DE14" s="637"/>
      <c r="DF14" s="637"/>
      <c r="DG14" s="637"/>
      <c r="DH14" s="637"/>
      <c r="DI14" s="637"/>
      <c r="DJ14" s="637"/>
      <c r="DK14" s="637"/>
      <c r="DL14" s="637"/>
      <c r="DM14" s="637"/>
      <c r="DN14" s="637"/>
      <c r="DO14" s="637"/>
      <c r="DP14" s="638"/>
      <c r="DQ14" s="645">
        <v>690669</v>
      </c>
      <c r="DR14" s="637"/>
      <c r="DS14" s="637"/>
      <c r="DT14" s="637"/>
      <c r="DU14" s="637"/>
      <c r="DV14" s="637"/>
      <c r="DW14" s="637"/>
      <c r="DX14" s="637"/>
      <c r="DY14" s="637"/>
      <c r="DZ14" s="637"/>
      <c r="EA14" s="637"/>
      <c r="EB14" s="637"/>
      <c r="EC14" s="646"/>
    </row>
    <row r="15" spans="2:143" ht="11.25" customHeight="1" x14ac:dyDescent="0.2">
      <c r="B15" s="633" t="s">
        <v>248</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249</v>
      </c>
      <c r="AQ15" s="634"/>
      <c r="AR15" s="634"/>
      <c r="AS15" s="634"/>
      <c r="AT15" s="634"/>
      <c r="AU15" s="634"/>
      <c r="AV15" s="634"/>
      <c r="AW15" s="634"/>
      <c r="AX15" s="634"/>
      <c r="AY15" s="634"/>
      <c r="AZ15" s="634"/>
      <c r="BA15" s="634"/>
      <c r="BB15" s="634"/>
      <c r="BC15" s="634"/>
      <c r="BD15" s="634"/>
      <c r="BE15" s="634"/>
      <c r="BF15" s="635"/>
      <c r="BG15" s="636">
        <v>430519</v>
      </c>
      <c r="BH15" s="637"/>
      <c r="BI15" s="637"/>
      <c r="BJ15" s="637"/>
      <c r="BK15" s="637"/>
      <c r="BL15" s="637"/>
      <c r="BM15" s="637"/>
      <c r="BN15" s="638"/>
      <c r="BO15" s="639">
        <v>2.7</v>
      </c>
      <c r="BP15" s="639"/>
      <c r="BQ15" s="639"/>
      <c r="BR15" s="639"/>
      <c r="BS15" s="640" t="s">
        <v>122</v>
      </c>
      <c r="BT15" s="640"/>
      <c r="BU15" s="640"/>
      <c r="BV15" s="640"/>
      <c r="BW15" s="640"/>
      <c r="BX15" s="640"/>
      <c r="BY15" s="640"/>
      <c r="BZ15" s="640"/>
      <c r="CA15" s="640"/>
      <c r="CB15" s="644"/>
      <c r="CD15" s="633" t="s">
        <v>250</v>
      </c>
      <c r="CE15" s="634"/>
      <c r="CF15" s="634"/>
      <c r="CG15" s="634"/>
      <c r="CH15" s="634"/>
      <c r="CI15" s="634"/>
      <c r="CJ15" s="634"/>
      <c r="CK15" s="634"/>
      <c r="CL15" s="634"/>
      <c r="CM15" s="634"/>
      <c r="CN15" s="634"/>
      <c r="CO15" s="634"/>
      <c r="CP15" s="634"/>
      <c r="CQ15" s="635"/>
      <c r="CR15" s="636">
        <v>6565908</v>
      </c>
      <c r="CS15" s="637"/>
      <c r="CT15" s="637"/>
      <c r="CU15" s="637"/>
      <c r="CV15" s="637"/>
      <c r="CW15" s="637"/>
      <c r="CX15" s="637"/>
      <c r="CY15" s="638"/>
      <c r="CZ15" s="639">
        <v>17.8</v>
      </c>
      <c r="DA15" s="639"/>
      <c r="DB15" s="639"/>
      <c r="DC15" s="639"/>
      <c r="DD15" s="645">
        <v>3094193</v>
      </c>
      <c r="DE15" s="637"/>
      <c r="DF15" s="637"/>
      <c r="DG15" s="637"/>
      <c r="DH15" s="637"/>
      <c r="DI15" s="637"/>
      <c r="DJ15" s="637"/>
      <c r="DK15" s="637"/>
      <c r="DL15" s="637"/>
      <c r="DM15" s="637"/>
      <c r="DN15" s="637"/>
      <c r="DO15" s="637"/>
      <c r="DP15" s="638"/>
      <c r="DQ15" s="645">
        <v>2719284</v>
      </c>
      <c r="DR15" s="637"/>
      <c r="DS15" s="637"/>
      <c r="DT15" s="637"/>
      <c r="DU15" s="637"/>
      <c r="DV15" s="637"/>
      <c r="DW15" s="637"/>
      <c r="DX15" s="637"/>
      <c r="DY15" s="637"/>
      <c r="DZ15" s="637"/>
      <c r="EA15" s="637"/>
      <c r="EB15" s="637"/>
      <c r="EC15" s="646"/>
    </row>
    <row r="16" spans="2:143" ht="11.25" customHeight="1" x14ac:dyDescent="0.2">
      <c r="B16" s="633" t="s">
        <v>251</v>
      </c>
      <c r="C16" s="634"/>
      <c r="D16" s="634"/>
      <c r="E16" s="634"/>
      <c r="F16" s="634"/>
      <c r="G16" s="634"/>
      <c r="H16" s="634"/>
      <c r="I16" s="634"/>
      <c r="J16" s="634"/>
      <c r="K16" s="634"/>
      <c r="L16" s="634"/>
      <c r="M16" s="634"/>
      <c r="N16" s="634"/>
      <c r="O16" s="634"/>
      <c r="P16" s="634"/>
      <c r="Q16" s="635"/>
      <c r="R16" s="636">
        <v>34913</v>
      </c>
      <c r="S16" s="637"/>
      <c r="T16" s="637"/>
      <c r="U16" s="637"/>
      <c r="V16" s="637"/>
      <c r="W16" s="637"/>
      <c r="X16" s="637"/>
      <c r="Y16" s="638"/>
      <c r="Z16" s="639">
        <v>0.1</v>
      </c>
      <c r="AA16" s="639"/>
      <c r="AB16" s="639"/>
      <c r="AC16" s="639"/>
      <c r="AD16" s="640">
        <v>34913</v>
      </c>
      <c r="AE16" s="640"/>
      <c r="AF16" s="640"/>
      <c r="AG16" s="640"/>
      <c r="AH16" s="640"/>
      <c r="AI16" s="640"/>
      <c r="AJ16" s="640"/>
      <c r="AK16" s="640"/>
      <c r="AL16" s="641">
        <v>0.2</v>
      </c>
      <c r="AM16" s="642"/>
      <c r="AN16" s="642"/>
      <c r="AO16" s="643"/>
      <c r="AP16" s="633" t="s">
        <v>252</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253</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254</v>
      </c>
      <c r="C17" s="634"/>
      <c r="D17" s="634"/>
      <c r="E17" s="634"/>
      <c r="F17" s="634"/>
      <c r="G17" s="634"/>
      <c r="H17" s="634"/>
      <c r="I17" s="634"/>
      <c r="J17" s="634"/>
      <c r="K17" s="634"/>
      <c r="L17" s="634"/>
      <c r="M17" s="634"/>
      <c r="N17" s="634"/>
      <c r="O17" s="634"/>
      <c r="P17" s="634"/>
      <c r="Q17" s="635"/>
      <c r="R17" s="636">
        <v>308113</v>
      </c>
      <c r="S17" s="637"/>
      <c r="T17" s="637"/>
      <c r="U17" s="637"/>
      <c r="V17" s="637"/>
      <c r="W17" s="637"/>
      <c r="X17" s="637"/>
      <c r="Y17" s="638"/>
      <c r="Z17" s="639">
        <v>0.8</v>
      </c>
      <c r="AA17" s="639"/>
      <c r="AB17" s="639"/>
      <c r="AC17" s="639"/>
      <c r="AD17" s="640">
        <v>308113</v>
      </c>
      <c r="AE17" s="640"/>
      <c r="AF17" s="640"/>
      <c r="AG17" s="640"/>
      <c r="AH17" s="640"/>
      <c r="AI17" s="640"/>
      <c r="AJ17" s="640"/>
      <c r="AK17" s="640"/>
      <c r="AL17" s="641">
        <v>1.7</v>
      </c>
      <c r="AM17" s="642"/>
      <c r="AN17" s="642"/>
      <c r="AO17" s="643"/>
      <c r="AP17" s="633" t="s">
        <v>255</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256</v>
      </c>
      <c r="CE17" s="634"/>
      <c r="CF17" s="634"/>
      <c r="CG17" s="634"/>
      <c r="CH17" s="634"/>
      <c r="CI17" s="634"/>
      <c r="CJ17" s="634"/>
      <c r="CK17" s="634"/>
      <c r="CL17" s="634"/>
      <c r="CM17" s="634"/>
      <c r="CN17" s="634"/>
      <c r="CO17" s="634"/>
      <c r="CP17" s="634"/>
      <c r="CQ17" s="635"/>
      <c r="CR17" s="636">
        <v>1723445</v>
      </c>
      <c r="CS17" s="637"/>
      <c r="CT17" s="637"/>
      <c r="CU17" s="637"/>
      <c r="CV17" s="637"/>
      <c r="CW17" s="637"/>
      <c r="CX17" s="637"/>
      <c r="CY17" s="638"/>
      <c r="CZ17" s="639">
        <v>4.7</v>
      </c>
      <c r="DA17" s="639"/>
      <c r="DB17" s="639"/>
      <c r="DC17" s="639"/>
      <c r="DD17" s="645" t="s">
        <v>122</v>
      </c>
      <c r="DE17" s="637"/>
      <c r="DF17" s="637"/>
      <c r="DG17" s="637"/>
      <c r="DH17" s="637"/>
      <c r="DI17" s="637"/>
      <c r="DJ17" s="637"/>
      <c r="DK17" s="637"/>
      <c r="DL17" s="637"/>
      <c r="DM17" s="637"/>
      <c r="DN17" s="637"/>
      <c r="DO17" s="637"/>
      <c r="DP17" s="638"/>
      <c r="DQ17" s="645">
        <v>1723445</v>
      </c>
      <c r="DR17" s="637"/>
      <c r="DS17" s="637"/>
      <c r="DT17" s="637"/>
      <c r="DU17" s="637"/>
      <c r="DV17" s="637"/>
      <c r="DW17" s="637"/>
      <c r="DX17" s="637"/>
      <c r="DY17" s="637"/>
      <c r="DZ17" s="637"/>
      <c r="EA17" s="637"/>
      <c r="EB17" s="637"/>
      <c r="EC17" s="646"/>
    </row>
    <row r="18" spans="2:133" ht="11.25" customHeight="1" x14ac:dyDescent="0.2">
      <c r="B18" s="633" t="s">
        <v>257</v>
      </c>
      <c r="C18" s="634"/>
      <c r="D18" s="634"/>
      <c r="E18" s="634"/>
      <c r="F18" s="634"/>
      <c r="G18" s="634"/>
      <c r="H18" s="634"/>
      <c r="I18" s="634"/>
      <c r="J18" s="634"/>
      <c r="K18" s="634"/>
      <c r="L18" s="634"/>
      <c r="M18" s="634"/>
      <c r="N18" s="634"/>
      <c r="O18" s="634"/>
      <c r="P18" s="634"/>
      <c r="Q18" s="635"/>
      <c r="R18" s="636">
        <v>57620</v>
      </c>
      <c r="S18" s="637"/>
      <c r="T18" s="637"/>
      <c r="U18" s="637"/>
      <c r="V18" s="637"/>
      <c r="W18" s="637"/>
      <c r="X18" s="637"/>
      <c r="Y18" s="638"/>
      <c r="Z18" s="639">
        <v>0.2</v>
      </c>
      <c r="AA18" s="639"/>
      <c r="AB18" s="639"/>
      <c r="AC18" s="639"/>
      <c r="AD18" s="640">
        <v>57620</v>
      </c>
      <c r="AE18" s="640"/>
      <c r="AF18" s="640"/>
      <c r="AG18" s="640"/>
      <c r="AH18" s="640"/>
      <c r="AI18" s="640"/>
      <c r="AJ18" s="640"/>
      <c r="AK18" s="640"/>
      <c r="AL18" s="641">
        <v>0.3</v>
      </c>
      <c r="AM18" s="642"/>
      <c r="AN18" s="642"/>
      <c r="AO18" s="643"/>
      <c r="AP18" s="633" t="s">
        <v>258</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259</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260</v>
      </c>
      <c r="C19" s="634"/>
      <c r="D19" s="634"/>
      <c r="E19" s="634"/>
      <c r="F19" s="634"/>
      <c r="G19" s="634"/>
      <c r="H19" s="634"/>
      <c r="I19" s="634"/>
      <c r="J19" s="634"/>
      <c r="K19" s="634"/>
      <c r="L19" s="634"/>
      <c r="M19" s="634"/>
      <c r="N19" s="634"/>
      <c r="O19" s="634"/>
      <c r="P19" s="634"/>
      <c r="Q19" s="635"/>
      <c r="R19" s="636">
        <v>57298</v>
      </c>
      <c r="S19" s="637"/>
      <c r="T19" s="637"/>
      <c r="U19" s="637"/>
      <c r="V19" s="637"/>
      <c r="W19" s="637"/>
      <c r="X19" s="637"/>
      <c r="Y19" s="638"/>
      <c r="Z19" s="639">
        <v>0.2</v>
      </c>
      <c r="AA19" s="639"/>
      <c r="AB19" s="639"/>
      <c r="AC19" s="639"/>
      <c r="AD19" s="640">
        <v>57298</v>
      </c>
      <c r="AE19" s="640"/>
      <c r="AF19" s="640"/>
      <c r="AG19" s="640"/>
      <c r="AH19" s="640"/>
      <c r="AI19" s="640"/>
      <c r="AJ19" s="640"/>
      <c r="AK19" s="640"/>
      <c r="AL19" s="641">
        <v>0.3</v>
      </c>
      <c r="AM19" s="642"/>
      <c r="AN19" s="642"/>
      <c r="AO19" s="643"/>
      <c r="AP19" s="633" t="s">
        <v>261</v>
      </c>
      <c r="AQ19" s="634"/>
      <c r="AR19" s="634"/>
      <c r="AS19" s="634"/>
      <c r="AT19" s="634"/>
      <c r="AU19" s="634"/>
      <c r="AV19" s="634"/>
      <c r="AW19" s="634"/>
      <c r="AX19" s="634"/>
      <c r="AY19" s="634"/>
      <c r="AZ19" s="634"/>
      <c r="BA19" s="634"/>
      <c r="BB19" s="634"/>
      <c r="BC19" s="634"/>
      <c r="BD19" s="634"/>
      <c r="BE19" s="634"/>
      <c r="BF19" s="635"/>
      <c r="BG19" s="636">
        <v>1283689</v>
      </c>
      <c r="BH19" s="637"/>
      <c r="BI19" s="637"/>
      <c r="BJ19" s="637"/>
      <c r="BK19" s="637"/>
      <c r="BL19" s="637"/>
      <c r="BM19" s="637"/>
      <c r="BN19" s="638"/>
      <c r="BO19" s="639">
        <v>8.1</v>
      </c>
      <c r="BP19" s="639"/>
      <c r="BQ19" s="639"/>
      <c r="BR19" s="639"/>
      <c r="BS19" s="640" t="s">
        <v>122</v>
      </c>
      <c r="BT19" s="640"/>
      <c r="BU19" s="640"/>
      <c r="BV19" s="640"/>
      <c r="BW19" s="640"/>
      <c r="BX19" s="640"/>
      <c r="BY19" s="640"/>
      <c r="BZ19" s="640"/>
      <c r="CA19" s="640"/>
      <c r="CB19" s="644"/>
      <c r="CD19" s="633" t="s">
        <v>262</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263</v>
      </c>
      <c r="C20" s="650"/>
      <c r="D20" s="650"/>
      <c r="E20" s="650"/>
      <c r="F20" s="650"/>
      <c r="G20" s="650"/>
      <c r="H20" s="650"/>
      <c r="I20" s="650"/>
      <c r="J20" s="650"/>
      <c r="K20" s="650"/>
      <c r="L20" s="650"/>
      <c r="M20" s="650"/>
      <c r="N20" s="650"/>
      <c r="O20" s="650"/>
      <c r="P20" s="650"/>
      <c r="Q20" s="651"/>
      <c r="R20" s="636">
        <v>322</v>
      </c>
      <c r="S20" s="637"/>
      <c r="T20" s="637"/>
      <c r="U20" s="637"/>
      <c r="V20" s="637"/>
      <c r="W20" s="637"/>
      <c r="X20" s="637"/>
      <c r="Y20" s="638"/>
      <c r="Z20" s="639">
        <v>0</v>
      </c>
      <c r="AA20" s="639"/>
      <c r="AB20" s="639"/>
      <c r="AC20" s="639"/>
      <c r="AD20" s="640">
        <v>322</v>
      </c>
      <c r="AE20" s="640"/>
      <c r="AF20" s="640"/>
      <c r="AG20" s="640"/>
      <c r="AH20" s="640"/>
      <c r="AI20" s="640"/>
      <c r="AJ20" s="640"/>
      <c r="AK20" s="640"/>
      <c r="AL20" s="641">
        <v>0</v>
      </c>
      <c r="AM20" s="642"/>
      <c r="AN20" s="642"/>
      <c r="AO20" s="643"/>
      <c r="AP20" s="633" t="s">
        <v>264</v>
      </c>
      <c r="AQ20" s="634"/>
      <c r="AR20" s="634"/>
      <c r="AS20" s="634"/>
      <c r="AT20" s="634"/>
      <c r="AU20" s="634"/>
      <c r="AV20" s="634"/>
      <c r="AW20" s="634"/>
      <c r="AX20" s="634"/>
      <c r="AY20" s="634"/>
      <c r="AZ20" s="634"/>
      <c r="BA20" s="634"/>
      <c r="BB20" s="634"/>
      <c r="BC20" s="634"/>
      <c r="BD20" s="634"/>
      <c r="BE20" s="634"/>
      <c r="BF20" s="635"/>
      <c r="BG20" s="636">
        <v>1283689</v>
      </c>
      <c r="BH20" s="637"/>
      <c r="BI20" s="637"/>
      <c r="BJ20" s="637"/>
      <c r="BK20" s="637"/>
      <c r="BL20" s="637"/>
      <c r="BM20" s="637"/>
      <c r="BN20" s="638"/>
      <c r="BO20" s="639">
        <v>8.1</v>
      </c>
      <c r="BP20" s="639"/>
      <c r="BQ20" s="639"/>
      <c r="BR20" s="639"/>
      <c r="BS20" s="640" t="s">
        <v>122</v>
      </c>
      <c r="BT20" s="640"/>
      <c r="BU20" s="640"/>
      <c r="BV20" s="640"/>
      <c r="BW20" s="640"/>
      <c r="BX20" s="640"/>
      <c r="BY20" s="640"/>
      <c r="BZ20" s="640"/>
      <c r="CA20" s="640"/>
      <c r="CB20" s="644"/>
      <c r="CD20" s="633" t="s">
        <v>265</v>
      </c>
      <c r="CE20" s="634"/>
      <c r="CF20" s="634"/>
      <c r="CG20" s="634"/>
      <c r="CH20" s="634"/>
      <c r="CI20" s="634"/>
      <c r="CJ20" s="634"/>
      <c r="CK20" s="634"/>
      <c r="CL20" s="634"/>
      <c r="CM20" s="634"/>
      <c r="CN20" s="634"/>
      <c r="CO20" s="634"/>
      <c r="CP20" s="634"/>
      <c r="CQ20" s="635"/>
      <c r="CR20" s="636">
        <v>36955043</v>
      </c>
      <c r="CS20" s="637"/>
      <c r="CT20" s="637"/>
      <c r="CU20" s="637"/>
      <c r="CV20" s="637"/>
      <c r="CW20" s="637"/>
      <c r="CX20" s="637"/>
      <c r="CY20" s="638"/>
      <c r="CZ20" s="639">
        <v>100</v>
      </c>
      <c r="DA20" s="639"/>
      <c r="DB20" s="639"/>
      <c r="DC20" s="639"/>
      <c r="DD20" s="645">
        <v>3891372</v>
      </c>
      <c r="DE20" s="637"/>
      <c r="DF20" s="637"/>
      <c r="DG20" s="637"/>
      <c r="DH20" s="637"/>
      <c r="DI20" s="637"/>
      <c r="DJ20" s="637"/>
      <c r="DK20" s="637"/>
      <c r="DL20" s="637"/>
      <c r="DM20" s="637"/>
      <c r="DN20" s="637"/>
      <c r="DO20" s="637"/>
      <c r="DP20" s="638"/>
      <c r="DQ20" s="645">
        <v>21270394</v>
      </c>
      <c r="DR20" s="637"/>
      <c r="DS20" s="637"/>
      <c r="DT20" s="637"/>
      <c r="DU20" s="637"/>
      <c r="DV20" s="637"/>
      <c r="DW20" s="637"/>
      <c r="DX20" s="637"/>
      <c r="DY20" s="637"/>
      <c r="DZ20" s="637"/>
      <c r="EA20" s="637"/>
      <c r="EB20" s="637"/>
      <c r="EC20" s="646"/>
    </row>
    <row r="21" spans="2:133" ht="11.25" customHeight="1" x14ac:dyDescent="0.2">
      <c r="B21" s="633" t="s">
        <v>266</v>
      </c>
      <c r="C21" s="634"/>
      <c r="D21" s="634"/>
      <c r="E21" s="634"/>
      <c r="F21" s="634"/>
      <c r="G21" s="634"/>
      <c r="H21" s="634"/>
      <c r="I21" s="634"/>
      <c r="J21" s="634"/>
      <c r="K21" s="634"/>
      <c r="L21" s="634"/>
      <c r="M21" s="634"/>
      <c r="N21" s="634"/>
      <c r="O21" s="634"/>
      <c r="P21" s="634"/>
      <c r="Q21" s="635"/>
      <c r="R21" s="636">
        <v>72825</v>
      </c>
      <c r="S21" s="637"/>
      <c r="T21" s="637"/>
      <c r="U21" s="637"/>
      <c r="V21" s="637"/>
      <c r="W21" s="637"/>
      <c r="X21" s="637"/>
      <c r="Y21" s="638"/>
      <c r="Z21" s="639">
        <v>0.2</v>
      </c>
      <c r="AA21" s="639"/>
      <c r="AB21" s="639"/>
      <c r="AC21" s="639"/>
      <c r="AD21" s="640" t="s">
        <v>122</v>
      </c>
      <c r="AE21" s="640"/>
      <c r="AF21" s="640"/>
      <c r="AG21" s="640"/>
      <c r="AH21" s="640"/>
      <c r="AI21" s="640"/>
      <c r="AJ21" s="640"/>
      <c r="AK21" s="640"/>
      <c r="AL21" s="641" t="s">
        <v>122</v>
      </c>
      <c r="AM21" s="642"/>
      <c r="AN21" s="642"/>
      <c r="AO21" s="643"/>
      <c r="AP21" s="633" t="s">
        <v>267</v>
      </c>
      <c r="AQ21" s="652"/>
      <c r="AR21" s="652"/>
      <c r="AS21" s="652"/>
      <c r="AT21" s="652"/>
      <c r="AU21" s="652"/>
      <c r="AV21" s="652"/>
      <c r="AW21" s="652"/>
      <c r="AX21" s="652"/>
      <c r="AY21" s="652"/>
      <c r="AZ21" s="652"/>
      <c r="BA21" s="652"/>
      <c r="BB21" s="652"/>
      <c r="BC21" s="652"/>
      <c r="BD21" s="652"/>
      <c r="BE21" s="652"/>
      <c r="BF21" s="653"/>
      <c r="BG21" s="636" t="s">
        <v>122</v>
      </c>
      <c r="BH21" s="637"/>
      <c r="BI21" s="637"/>
      <c r="BJ21" s="637"/>
      <c r="BK21" s="637"/>
      <c r="BL21" s="637"/>
      <c r="BM21" s="637"/>
      <c r="BN21" s="638"/>
      <c r="BO21" s="639" t="s">
        <v>122</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268</v>
      </c>
      <c r="C22" s="634"/>
      <c r="D22" s="634"/>
      <c r="E22" s="634"/>
      <c r="F22" s="634"/>
      <c r="G22" s="634"/>
      <c r="H22" s="634"/>
      <c r="I22" s="634"/>
      <c r="J22" s="634"/>
      <c r="K22" s="634"/>
      <c r="L22" s="634"/>
      <c r="M22" s="634"/>
      <c r="N22" s="634"/>
      <c r="O22" s="634"/>
      <c r="P22" s="634"/>
      <c r="Q22" s="635"/>
      <c r="R22" s="636" t="s">
        <v>122</v>
      </c>
      <c r="S22" s="637"/>
      <c r="T22" s="637"/>
      <c r="U22" s="637"/>
      <c r="V22" s="637"/>
      <c r="W22" s="637"/>
      <c r="X22" s="637"/>
      <c r="Y22" s="638"/>
      <c r="Z22" s="639" t="s">
        <v>122</v>
      </c>
      <c r="AA22" s="639"/>
      <c r="AB22" s="639"/>
      <c r="AC22" s="639"/>
      <c r="AD22" s="640" t="s">
        <v>122</v>
      </c>
      <c r="AE22" s="640"/>
      <c r="AF22" s="640"/>
      <c r="AG22" s="640"/>
      <c r="AH22" s="640"/>
      <c r="AI22" s="640"/>
      <c r="AJ22" s="640"/>
      <c r="AK22" s="640"/>
      <c r="AL22" s="641" t="s">
        <v>122</v>
      </c>
      <c r="AM22" s="642"/>
      <c r="AN22" s="642"/>
      <c r="AO22" s="643"/>
      <c r="AP22" s="633" t="s">
        <v>269</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270</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271</v>
      </c>
      <c r="C23" s="634"/>
      <c r="D23" s="634"/>
      <c r="E23" s="634"/>
      <c r="F23" s="634"/>
      <c r="G23" s="634"/>
      <c r="H23" s="634"/>
      <c r="I23" s="634"/>
      <c r="J23" s="634"/>
      <c r="K23" s="634"/>
      <c r="L23" s="634"/>
      <c r="M23" s="634"/>
      <c r="N23" s="634"/>
      <c r="O23" s="634"/>
      <c r="P23" s="634"/>
      <c r="Q23" s="635"/>
      <c r="R23" s="636">
        <v>72825</v>
      </c>
      <c r="S23" s="637"/>
      <c r="T23" s="637"/>
      <c r="U23" s="637"/>
      <c r="V23" s="637"/>
      <c r="W23" s="637"/>
      <c r="X23" s="637"/>
      <c r="Y23" s="638"/>
      <c r="Z23" s="639">
        <v>0.2</v>
      </c>
      <c r="AA23" s="639"/>
      <c r="AB23" s="639"/>
      <c r="AC23" s="639"/>
      <c r="AD23" s="640" t="s">
        <v>122</v>
      </c>
      <c r="AE23" s="640"/>
      <c r="AF23" s="640"/>
      <c r="AG23" s="640"/>
      <c r="AH23" s="640"/>
      <c r="AI23" s="640"/>
      <c r="AJ23" s="640"/>
      <c r="AK23" s="640"/>
      <c r="AL23" s="641" t="s">
        <v>122</v>
      </c>
      <c r="AM23" s="642"/>
      <c r="AN23" s="642"/>
      <c r="AO23" s="643"/>
      <c r="AP23" s="633" t="s">
        <v>272</v>
      </c>
      <c r="AQ23" s="652"/>
      <c r="AR23" s="652"/>
      <c r="AS23" s="652"/>
      <c r="AT23" s="652"/>
      <c r="AU23" s="652"/>
      <c r="AV23" s="652"/>
      <c r="AW23" s="652"/>
      <c r="AX23" s="652"/>
      <c r="AY23" s="652"/>
      <c r="AZ23" s="652"/>
      <c r="BA23" s="652"/>
      <c r="BB23" s="652"/>
      <c r="BC23" s="652"/>
      <c r="BD23" s="652"/>
      <c r="BE23" s="652"/>
      <c r="BF23" s="653"/>
      <c r="BG23" s="636">
        <v>1283689</v>
      </c>
      <c r="BH23" s="637"/>
      <c r="BI23" s="637"/>
      <c r="BJ23" s="637"/>
      <c r="BK23" s="637"/>
      <c r="BL23" s="637"/>
      <c r="BM23" s="637"/>
      <c r="BN23" s="638"/>
      <c r="BO23" s="639">
        <v>8.1</v>
      </c>
      <c r="BP23" s="639"/>
      <c r="BQ23" s="639"/>
      <c r="BR23" s="639"/>
      <c r="BS23" s="640" t="s">
        <v>122</v>
      </c>
      <c r="BT23" s="640"/>
      <c r="BU23" s="640"/>
      <c r="BV23" s="640"/>
      <c r="BW23" s="640"/>
      <c r="BX23" s="640"/>
      <c r="BY23" s="640"/>
      <c r="BZ23" s="640"/>
      <c r="CA23" s="640"/>
      <c r="CB23" s="644"/>
      <c r="CD23" s="618" t="s">
        <v>212</v>
      </c>
      <c r="CE23" s="619"/>
      <c r="CF23" s="619"/>
      <c r="CG23" s="619"/>
      <c r="CH23" s="619"/>
      <c r="CI23" s="619"/>
      <c r="CJ23" s="619"/>
      <c r="CK23" s="619"/>
      <c r="CL23" s="619"/>
      <c r="CM23" s="619"/>
      <c r="CN23" s="619"/>
      <c r="CO23" s="619"/>
      <c r="CP23" s="619"/>
      <c r="CQ23" s="620"/>
      <c r="CR23" s="618" t="s">
        <v>273</v>
      </c>
      <c r="CS23" s="619"/>
      <c r="CT23" s="619"/>
      <c r="CU23" s="619"/>
      <c r="CV23" s="619"/>
      <c r="CW23" s="619"/>
      <c r="CX23" s="619"/>
      <c r="CY23" s="620"/>
      <c r="CZ23" s="618" t="s">
        <v>274</v>
      </c>
      <c r="DA23" s="619"/>
      <c r="DB23" s="619"/>
      <c r="DC23" s="620"/>
      <c r="DD23" s="618" t="s">
        <v>275</v>
      </c>
      <c r="DE23" s="619"/>
      <c r="DF23" s="619"/>
      <c r="DG23" s="619"/>
      <c r="DH23" s="619"/>
      <c r="DI23" s="619"/>
      <c r="DJ23" s="619"/>
      <c r="DK23" s="620"/>
      <c r="DL23" s="663" t="s">
        <v>276</v>
      </c>
      <c r="DM23" s="664"/>
      <c r="DN23" s="664"/>
      <c r="DO23" s="664"/>
      <c r="DP23" s="664"/>
      <c r="DQ23" s="664"/>
      <c r="DR23" s="664"/>
      <c r="DS23" s="664"/>
      <c r="DT23" s="664"/>
      <c r="DU23" s="664"/>
      <c r="DV23" s="665"/>
      <c r="DW23" s="618" t="s">
        <v>277</v>
      </c>
      <c r="DX23" s="619"/>
      <c r="DY23" s="619"/>
      <c r="DZ23" s="619"/>
      <c r="EA23" s="619"/>
      <c r="EB23" s="619"/>
      <c r="EC23" s="620"/>
    </row>
    <row r="24" spans="2:133" ht="11.25" customHeight="1" x14ac:dyDescent="0.2">
      <c r="B24" s="633" t="s">
        <v>278</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279</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280</v>
      </c>
      <c r="CE24" s="623"/>
      <c r="CF24" s="623"/>
      <c r="CG24" s="623"/>
      <c r="CH24" s="623"/>
      <c r="CI24" s="623"/>
      <c r="CJ24" s="623"/>
      <c r="CK24" s="623"/>
      <c r="CL24" s="623"/>
      <c r="CM24" s="623"/>
      <c r="CN24" s="623"/>
      <c r="CO24" s="623"/>
      <c r="CP24" s="623"/>
      <c r="CQ24" s="624"/>
      <c r="CR24" s="625">
        <v>19833899</v>
      </c>
      <c r="CS24" s="626"/>
      <c r="CT24" s="626"/>
      <c r="CU24" s="626"/>
      <c r="CV24" s="626"/>
      <c r="CW24" s="626"/>
      <c r="CX24" s="626"/>
      <c r="CY24" s="627"/>
      <c r="CZ24" s="630">
        <v>53.7</v>
      </c>
      <c r="DA24" s="631"/>
      <c r="DB24" s="631"/>
      <c r="DC24" s="647"/>
      <c r="DD24" s="671">
        <v>11002912</v>
      </c>
      <c r="DE24" s="626"/>
      <c r="DF24" s="626"/>
      <c r="DG24" s="626"/>
      <c r="DH24" s="626"/>
      <c r="DI24" s="626"/>
      <c r="DJ24" s="626"/>
      <c r="DK24" s="627"/>
      <c r="DL24" s="671">
        <v>9939309</v>
      </c>
      <c r="DM24" s="626"/>
      <c r="DN24" s="626"/>
      <c r="DO24" s="626"/>
      <c r="DP24" s="626"/>
      <c r="DQ24" s="626"/>
      <c r="DR24" s="626"/>
      <c r="DS24" s="626"/>
      <c r="DT24" s="626"/>
      <c r="DU24" s="626"/>
      <c r="DV24" s="627"/>
      <c r="DW24" s="630">
        <v>56.4</v>
      </c>
      <c r="DX24" s="631"/>
      <c r="DY24" s="631"/>
      <c r="DZ24" s="631"/>
      <c r="EA24" s="631"/>
      <c r="EB24" s="631"/>
      <c r="EC24" s="632"/>
    </row>
    <row r="25" spans="2:133" ht="11.25" customHeight="1" x14ac:dyDescent="0.2">
      <c r="B25" s="633" t="s">
        <v>281</v>
      </c>
      <c r="C25" s="634"/>
      <c r="D25" s="634"/>
      <c r="E25" s="634"/>
      <c r="F25" s="634"/>
      <c r="G25" s="634"/>
      <c r="H25" s="634"/>
      <c r="I25" s="634"/>
      <c r="J25" s="634"/>
      <c r="K25" s="634"/>
      <c r="L25" s="634"/>
      <c r="M25" s="634"/>
      <c r="N25" s="634"/>
      <c r="O25" s="634"/>
      <c r="P25" s="634"/>
      <c r="Q25" s="635"/>
      <c r="R25" s="636">
        <v>18696147</v>
      </c>
      <c r="S25" s="637"/>
      <c r="T25" s="637"/>
      <c r="U25" s="637"/>
      <c r="V25" s="637"/>
      <c r="W25" s="637"/>
      <c r="X25" s="637"/>
      <c r="Y25" s="638"/>
      <c r="Z25" s="639">
        <v>49.7</v>
      </c>
      <c r="AA25" s="639"/>
      <c r="AB25" s="639"/>
      <c r="AC25" s="639"/>
      <c r="AD25" s="640">
        <v>17339633</v>
      </c>
      <c r="AE25" s="640"/>
      <c r="AF25" s="640"/>
      <c r="AG25" s="640"/>
      <c r="AH25" s="640"/>
      <c r="AI25" s="640"/>
      <c r="AJ25" s="640"/>
      <c r="AK25" s="640"/>
      <c r="AL25" s="641">
        <v>98.4</v>
      </c>
      <c r="AM25" s="642"/>
      <c r="AN25" s="642"/>
      <c r="AO25" s="643"/>
      <c r="AP25" s="633" t="s">
        <v>282</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283</v>
      </c>
      <c r="CE25" s="634"/>
      <c r="CF25" s="634"/>
      <c r="CG25" s="634"/>
      <c r="CH25" s="634"/>
      <c r="CI25" s="634"/>
      <c r="CJ25" s="634"/>
      <c r="CK25" s="634"/>
      <c r="CL25" s="634"/>
      <c r="CM25" s="634"/>
      <c r="CN25" s="634"/>
      <c r="CO25" s="634"/>
      <c r="CP25" s="634"/>
      <c r="CQ25" s="635"/>
      <c r="CR25" s="636">
        <v>5746840</v>
      </c>
      <c r="CS25" s="668"/>
      <c r="CT25" s="668"/>
      <c r="CU25" s="668"/>
      <c r="CV25" s="668"/>
      <c r="CW25" s="668"/>
      <c r="CX25" s="668"/>
      <c r="CY25" s="669"/>
      <c r="CZ25" s="641">
        <v>15.6</v>
      </c>
      <c r="DA25" s="666"/>
      <c r="DB25" s="666"/>
      <c r="DC25" s="670"/>
      <c r="DD25" s="645">
        <v>4977008</v>
      </c>
      <c r="DE25" s="668"/>
      <c r="DF25" s="668"/>
      <c r="DG25" s="668"/>
      <c r="DH25" s="668"/>
      <c r="DI25" s="668"/>
      <c r="DJ25" s="668"/>
      <c r="DK25" s="669"/>
      <c r="DL25" s="645">
        <v>4848705</v>
      </c>
      <c r="DM25" s="668"/>
      <c r="DN25" s="668"/>
      <c r="DO25" s="668"/>
      <c r="DP25" s="668"/>
      <c r="DQ25" s="668"/>
      <c r="DR25" s="668"/>
      <c r="DS25" s="668"/>
      <c r="DT25" s="668"/>
      <c r="DU25" s="668"/>
      <c r="DV25" s="669"/>
      <c r="DW25" s="641">
        <v>27.5</v>
      </c>
      <c r="DX25" s="666"/>
      <c r="DY25" s="666"/>
      <c r="DZ25" s="666"/>
      <c r="EA25" s="666"/>
      <c r="EB25" s="666"/>
      <c r="EC25" s="667"/>
    </row>
    <row r="26" spans="2:133" ht="11.25" customHeight="1" x14ac:dyDescent="0.2">
      <c r="B26" s="633" t="s">
        <v>284</v>
      </c>
      <c r="C26" s="634"/>
      <c r="D26" s="634"/>
      <c r="E26" s="634"/>
      <c r="F26" s="634"/>
      <c r="G26" s="634"/>
      <c r="H26" s="634"/>
      <c r="I26" s="634"/>
      <c r="J26" s="634"/>
      <c r="K26" s="634"/>
      <c r="L26" s="634"/>
      <c r="M26" s="634"/>
      <c r="N26" s="634"/>
      <c r="O26" s="634"/>
      <c r="P26" s="634"/>
      <c r="Q26" s="635"/>
      <c r="R26" s="636">
        <v>8000</v>
      </c>
      <c r="S26" s="637"/>
      <c r="T26" s="637"/>
      <c r="U26" s="637"/>
      <c r="V26" s="637"/>
      <c r="W26" s="637"/>
      <c r="X26" s="637"/>
      <c r="Y26" s="638"/>
      <c r="Z26" s="639">
        <v>0</v>
      </c>
      <c r="AA26" s="639"/>
      <c r="AB26" s="639"/>
      <c r="AC26" s="639"/>
      <c r="AD26" s="640">
        <v>8000</v>
      </c>
      <c r="AE26" s="640"/>
      <c r="AF26" s="640"/>
      <c r="AG26" s="640"/>
      <c r="AH26" s="640"/>
      <c r="AI26" s="640"/>
      <c r="AJ26" s="640"/>
      <c r="AK26" s="640"/>
      <c r="AL26" s="641">
        <v>0</v>
      </c>
      <c r="AM26" s="642"/>
      <c r="AN26" s="642"/>
      <c r="AO26" s="643"/>
      <c r="AP26" s="633" t="s">
        <v>285</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286</v>
      </c>
      <c r="CE26" s="634"/>
      <c r="CF26" s="634"/>
      <c r="CG26" s="634"/>
      <c r="CH26" s="634"/>
      <c r="CI26" s="634"/>
      <c r="CJ26" s="634"/>
      <c r="CK26" s="634"/>
      <c r="CL26" s="634"/>
      <c r="CM26" s="634"/>
      <c r="CN26" s="634"/>
      <c r="CO26" s="634"/>
      <c r="CP26" s="634"/>
      <c r="CQ26" s="635"/>
      <c r="CR26" s="636">
        <v>3019244</v>
      </c>
      <c r="CS26" s="637"/>
      <c r="CT26" s="637"/>
      <c r="CU26" s="637"/>
      <c r="CV26" s="637"/>
      <c r="CW26" s="637"/>
      <c r="CX26" s="637"/>
      <c r="CY26" s="638"/>
      <c r="CZ26" s="641">
        <v>8.1999999999999993</v>
      </c>
      <c r="DA26" s="666"/>
      <c r="DB26" s="666"/>
      <c r="DC26" s="670"/>
      <c r="DD26" s="645">
        <v>2629851</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2">
      <c r="B27" s="633" t="s">
        <v>287</v>
      </c>
      <c r="C27" s="634"/>
      <c r="D27" s="634"/>
      <c r="E27" s="634"/>
      <c r="F27" s="634"/>
      <c r="G27" s="634"/>
      <c r="H27" s="634"/>
      <c r="I27" s="634"/>
      <c r="J27" s="634"/>
      <c r="K27" s="634"/>
      <c r="L27" s="634"/>
      <c r="M27" s="634"/>
      <c r="N27" s="634"/>
      <c r="O27" s="634"/>
      <c r="P27" s="634"/>
      <c r="Q27" s="635"/>
      <c r="R27" s="636">
        <v>193737</v>
      </c>
      <c r="S27" s="637"/>
      <c r="T27" s="637"/>
      <c r="U27" s="637"/>
      <c r="V27" s="637"/>
      <c r="W27" s="637"/>
      <c r="X27" s="637"/>
      <c r="Y27" s="638"/>
      <c r="Z27" s="639">
        <v>0.5</v>
      </c>
      <c r="AA27" s="639"/>
      <c r="AB27" s="639"/>
      <c r="AC27" s="639"/>
      <c r="AD27" s="640" t="s">
        <v>122</v>
      </c>
      <c r="AE27" s="640"/>
      <c r="AF27" s="640"/>
      <c r="AG27" s="640"/>
      <c r="AH27" s="640"/>
      <c r="AI27" s="640"/>
      <c r="AJ27" s="640"/>
      <c r="AK27" s="640"/>
      <c r="AL27" s="641" t="s">
        <v>122</v>
      </c>
      <c r="AM27" s="642"/>
      <c r="AN27" s="642"/>
      <c r="AO27" s="643"/>
      <c r="AP27" s="633" t="s">
        <v>288</v>
      </c>
      <c r="AQ27" s="634"/>
      <c r="AR27" s="634"/>
      <c r="AS27" s="634"/>
      <c r="AT27" s="634"/>
      <c r="AU27" s="634"/>
      <c r="AV27" s="634"/>
      <c r="AW27" s="634"/>
      <c r="AX27" s="634"/>
      <c r="AY27" s="634"/>
      <c r="AZ27" s="634"/>
      <c r="BA27" s="634"/>
      <c r="BB27" s="634"/>
      <c r="BC27" s="634"/>
      <c r="BD27" s="634"/>
      <c r="BE27" s="634"/>
      <c r="BF27" s="635"/>
      <c r="BG27" s="636">
        <v>15903181</v>
      </c>
      <c r="BH27" s="637"/>
      <c r="BI27" s="637"/>
      <c r="BJ27" s="637"/>
      <c r="BK27" s="637"/>
      <c r="BL27" s="637"/>
      <c r="BM27" s="637"/>
      <c r="BN27" s="638"/>
      <c r="BO27" s="639">
        <v>100</v>
      </c>
      <c r="BP27" s="639"/>
      <c r="BQ27" s="639"/>
      <c r="BR27" s="639"/>
      <c r="BS27" s="640" t="s">
        <v>122</v>
      </c>
      <c r="BT27" s="640"/>
      <c r="BU27" s="640"/>
      <c r="BV27" s="640"/>
      <c r="BW27" s="640"/>
      <c r="BX27" s="640"/>
      <c r="BY27" s="640"/>
      <c r="BZ27" s="640"/>
      <c r="CA27" s="640"/>
      <c r="CB27" s="644"/>
      <c r="CD27" s="633" t="s">
        <v>289</v>
      </c>
      <c r="CE27" s="634"/>
      <c r="CF27" s="634"/>
      <c r="CG27" s="634"/>
      <c r="CH27" s="634"/>
      <c r="CI27" s="634"/>
      <c r="CJ27" s="634"/>
      <c r="CK27" s="634"/>
      <c r="CL27" s="634"/>
      <c r="CM27" s="634"/>
      <c r="CN27" s="634"/>
      <c r="CO27" s="634"/>
      <c r="CP27" s="634"/>
      <c r="CQ27" s="635"/>
      <c r="CR27" s="636">
        <v>12363614</v>
      </c>
      <c r="CS27" s="668"/>
      <c r="CT27" s="668"/>
      <c r="CU27" s="668"/>
      <c r="CV27" s="668"/>
      <c r="CW27" s="668"/>
      <c r="CX27" s="668"/>
      <c r="CY27" s="669"/>
      <c r="CZ27" s="641">
        <v>33.5</v>
      </c>
      <c r="DA27" s="666"/>
      <c r="DB27" s="666"/>
      <c r="DC27" s="670"/>
      <c r="DD27" s="645">
        <v>4302459</v>
      </c>
      <c r="DE27" s="668"/>
      <c r="DF27" s="668"/>
      <c r="DG27" s="668"/>
      <c r="DH27" s="668"/>
      <c r="DI27" s="668"/>
      <c r="DJ27" s="668"/>
      <c r="DK27" s="669"/>
      <c r="DL27" s="645">
        <v>3367159</v>
      </c>
      <c r="DM27" s="668"/>
      <c r="DN27" s="668"/>
      <c r="DO27" s="668"/>
      <c r="DP27" s="668"/>
      <c r="DQ27" s="668"/>
      <c r="DR27" s="668"/>
      <c r="DS27" s="668"/>
      <c r="DT27" s="668"/>
      <c r="DU27" s="668"/>
      <c r="DV27" s="669"/>
      <c r="DW27" s="641">
        <v>19.100000000000001</v>
      </c>
      <c r="DX27" s="666"/>
      <c r="DY27" s="666"/>
      <c r="DZ27" s="666"/>
      <c r="EA27" s="666"/>
      <c r="EB27" s="666"/>
      <c r="EC27" s="667"/>
    </row>
    <row r="28" spans="2:133" ht="11.25" customHeight="1" x14ac:dyDescent="0.2">
      <c r="B28" s="633" t="s">
        <v>290</v>
      </c>
      <c r="C28" s="634"/>
      <c r="D28" s="634"/>
      <c r="E28" s="634"/>
      <c r="F28" s="634"/>
      <c r="G28" s="634"/>
      <c r="H28" s="634"/>
      <c r="I28" s="634"/>
      <c r="J28" s="634"/>
      <c r="K28" s="634"/>
      <c r="L28" s="634"/>
      <c r="M28" s="634"/>
      <c r="N28" s="634"/>
      <c r="O28" s="634"/>
      <c r="P28" s="634"/>
      <c r="Q28" s="635"/>
      <c r="R28" s="636">
        <v>318505</v>
      </c>
      <c r="S28" s="637"/>
      <c r="T28" s="637"/>
      <c r="U28" s="637"/>
      <c r="V28" s="637"/>
      <c r="W28" s="637"/>
      <c r="X28" s="637"/>
      <c r="Y28" s="638"/>
      <c r="Z28" s="639">
        <v>0.8</v>
      </c>
      <c r="AA28" s="639"/>
      <c r="AB28" s="639"/>
      <c r="AC28" s="639"/>
      <c r="AD28" s="640">
        <v>172663</v>
      </c>
      <c r="AE28" s="640"/>
      <c r="AF28" s="640"/>
      <c r="AG28" s="640"/>
      <c r="AH28" s="640"/>
      <c r="AI28" s="640"/>
      <c r="AJ28" s="640"/>
      <c r="AK28" s="640"/>
      <c r="AL28" s="641">
        <v>1</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291</v>
      </c>
      <c r="CE28" s="634"/>
      <c r="CF28" s="634"/>
      <c r="CG28" s="634"/>
      <c r="CH28" s="634"/>
      <c r="CI28" s="634"/>
      <c r="CJ28" s="634"/>
      <c r="CK28" s="634"/>
      <c r="CL28" s="634"/>
      <c r="CM28" s="634"/>
      <c r="CN28" s="634"/>
      <c r="CO28" s="634"/>
      <c r="CP28" s="634"/>
      <c r="CQ28" s="635"/>
      <c r="CR28" s="636">
        <v>1723445</v>
      </c>
      <c r="CS28" s="637"/>
      <c r="CT28" s="637"/>
      <c r="CU28" s="637"/>
      <c r="CV28" s="637"/>
      <c r="CW28" s="637"/>
      <c r="CX28" s="637"/>
      <c r="CY28" s="638"/>
      <c r="CZ28" s="641">
        <v>4.7</v>
      </c>
      <c r="DA28" s="666"/>
      <c r="DB28" s="666"/>
      <c r="DC28" s="670"/>
      <c r="DD28" s="645">
        <v>1723445</v>
      </c>
      <c r="DE28" s="637"/>
      <c r="DF28" s="637"/>
      <c r="DG28" s="637"/>
      <c r="DH28" s="637"/>
      <c r="DI28" s="637"/>
      <c r="DJ28" s="637"/>
      <c r="DK28" s="638"/>
      <c r="DL28" s="645">
        <v>1723445</v>
      </c>
      <c r="DM28" s="637"/>
      <c r="DN28" s="637"/>
      <c r="DO28" s="637"/>
      <c r="DP28" s="637"/>
      <c r="DQ28" s="637"/>
      <c r="DR28" s="637"/>
      <c r="DS28" s="637"/>
      <c r="DT28" s="637"/>
      <c r="DU28" s="637"/>
      <c r="DV28" s="638"/>
      <c r="DW28" s="641">
        <v>9.8000000000000007</v>
      </c>
      <c r="DX28" s="666"/>
      <c r="DY28" s="666"/>
      <c r="DZ28" s="666"/>
      <c r="EA28" s="666"/>
      <c r="EB28" s="666"/>
      <c r="EC28" s="667"/>
    </row>
    <row r="29" spans="2:133" ht="11.25" customHeight="1" x14ac:dyDescent="0.2">
      <c r="B29" s="633" t="s">
        <v>292</v>
      </c>
      <c r="C29" s="634"/>
      <c r="D29" s="634"/>
      <c r="E29" s="634"/>
      <c r="F29" s="634"/>
      <c r="G29" s="634"/>
      <c r="H29" s="634"/>
      <c r="I29" s="634"/>
      <c r="J29" s="634"/>
      <c r="K29" s="634"/>
      <c r="L29" s="634"/>
      <c r="M29" s="634"/>
      <c r="N29" s="634"/>
      <c r="O29" s="634"/>
      <c r="P29" s="634"/>
      <c r="Q29" s="635"/>
      <c r="R29" s="636">
        <v>401678</v>
      </c>
      <c r="S29" s="637"/>
      <c r="T29" s="637"/>
      <c r="U29" s="637"/>
      <c r="V29" s="637"/>
      <c r="W29" s="637"/>
      <c r="X29" s="637"/>
      <c r="Y29" s="638"/>
      <c r="Z29" s="639">
        <v>1.1000000000000001</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293</v>
      </c>
      <c r="CE29" s="673"/>
      <c r="CF29" s="633" t="s">
        <v>66</v>
      </c>
      <c r="CG29" s="634"/>
      <c r="CH29" s="634"/>
      <c r="CI29" s="634"/>
      <c r="CJ29" s="634"/>
      <c r="CK29" s="634"/>
      <c r="CL29" s="634"/>
      <c r="CM29" s="634"/>
      <c r="CN29" s="634"/>
      <c r="CO29" s="634"/>
      <c r="CP29" s="634"/>
      <c r="CQ29" s="635"/>
      <c r="CR29" s="636">
        <v>1723420</v>
      </c>
      <c r="CS29" s="668"/>
      <c r="CT29" s="668"/>
      <c r="CU29" s="668"/>
      <c r="CV29" s="668"/>
      <c r="CW29" s="668"/>
      <c r="CX29" s="668"/>
      <c r="CY29" s="669"/>
      <c r="CZ29" s="641">
        <v>4.7</v>
      </c>
      <c r="DA29" s="666"/>
      <c r="DB29" s="666"/>
      <c r="DC29" s="670"/>
      <c r="DD29" s="645">
        <v>1723420</v>
      </c>
      <c r="DE29" s="668"/>
      <c r="DF29" s="668"/>
      <c r="DG29" s="668"/>
      <c r="DH29" s="668"/>
      <c r="DI29" s="668"/>
      <c r="DJ29" s="668"/>
      <c r="DK29" s="669"/>
      <c r="DL29" s="645">
        <v>1723420</v>
      </c>
      <c r="DM29" s="668"/>
      <c r="DN29" s="668"/>
      <c r="DO29" s="668"/>
      <c r="DP29" s="668"/>
      <c r="DQ29" s="668"/>
      <c r="DR29" s="668"/>
      <c r="DS29" s="668"/>
      <c r="DT29" s="668"/>
      <c r="DU29" s="668"/>
      <c r="DV29" s="669"/>
      <c r="DW29" s="641">
        <v>9.8000000000000007</v>
      </c>
      <c r="DX29" s="666"/>
      <c r="DY29" s="666"/>
      <c r="DZ29" s="666"/>
      <c r="EA29" s="666"/>
      <c r="EB29" s="666"/>
      <c r="EC29" s="667"/>
    </row>
    <row r="30" spans="2:133" ht="11.25" customHeight="1" x14ac:dyDescent="0.2">
      <c r="B30" s="633" t="s">
        <v>294</v>
      </c>
      <c r="C30" s="634"/>
      <c r="D30" s="634"/>
      <c r="E30" s="634"/>
      <c r="F30" s="634"/>
      <c r="G30" s="634"/>
      <c r="H30" s="634"/>
      <c r="I30" s="634"/>
      <c r="J30" s="634"/>
      <c r="K30" s="634"/>
      <c r="L30" s="634"/>
      <c r="M30" s="634"/>
      <c r="N30" s="634"/>
      <c r="O30" s="634"/>
      <c r="P30" s="634"/>
      <c r="Q30" s="635"/>
      <c r="R30" s="636">
        <v>7604520</v>
      </c>
      <c r="S30" s="637"/>
      <c r="T30" s="637"/>
      <c r="U30" s="637"/>
      <c r="V30" s="637"/>
      <c r="W30" s="637"/>
      <c r="X30" s="637"/>
      <c r="Y30" s="638"/>
      <c r="Z30" s="639">
        <v>20.2</v>
      </c>
      <c r="AA30" s="639"/>
      <c r="AB30" s="639"/>
      <c r="AC30" s="639"/>
      <c r="AD30" s="640" t="s">
        <v>122</v>
      </c>
      <c r="AE30" s="640"/>
      <c r="AF30" s="640"/>
      <c r="AG30" s="640"/>
      <c r="AH30" s="640"/>
      <c r="AI30" s="640"/>
      <c r="AJ30" s="640"/>
      <c r="AK30" s="640"/>
      <c r="AL30" s="641" t="s">
        <v>122</v>
      </c>
      <c r="AM30" s="642"/>
      <c r="AN30" s="642"/>
      <c r="AO30" s="643"/>
      <c r="AP30" s="618" t="s">
        <v>212</v>
      </c>
      <c r="AQ30" s="619"/>
      <c r="AR30" s="619"/>
      <c r="AS30" s="619"/>
      <c r="AT30" s="619"/>
      <c r="AU30" s="619"/>
      <c r="AV30" s="619"/>
      <c r="AW30" s="619"/>
      <c r="AX30" s="619"/>
      <c r="AY30" s="619"/>
      <c r="AZ30" s="619"/>
      <c r="BA30" s="619"/>
      <c r="BB30" s="619"/>
      <c r="BC30" s="619"/>
      <c r="BD30" s="619"/>
      <c r="BE30" s="619"/>
      <c r="BF30" s="620"/>
      <c r="BG30" s="618" t="s">
        <v>295</v>
      </c>
      <c r="BH30" s="678"/>
      <c r="BI30" s="678"/>
      <c r="BJ30" s="678"/>
      <c r="BK30" s="678"/>
      <c r="BL30" s="678"/>
      <c r="BM30" s="678"/>
      <c r="BN30" s="678"/>
      <c r="BO30" s="678"/>
      <c r="BP30" s="678"/>
      <c r="BQ30" s="679"/>
      <c r="BR30" s="618" t="s">
        <v>296</v>
      </c>
      <c r="BS30" s="678"/>
      <c r="BT30" s="678"/>
      <c r="BU30" s="678"/>
      <c r="BV30" s="678"/>
      <c r="BW30" s="678"/>
      <c r="BX30" s="678"/>
      <c r="BY30" s="678"/>
      <c r="BZ30" s="678"/>
      <c r="CA30" s="678"/>
      <c r="CB30" s="679"/>
      <c r="CD30" s="674"/>
      <c r="CE30" s="675"/>
      <c r="CF30" s="633" t="s">
        <v>297</v>
      </c>
      <c r="CG30" s="634"/>
      <c r="CH30" s="634"/>
      <c r="CI30" s="634"/>
      <c r="CJ30" s="634"/>
      <c r="CK30" s="634"/>
      <c r="CL30" s="634"/>
      <c r="CM30" s="634"/>
      <c r="CN30" s="634"/>
      <c r="CO30" s="634"/>
      <c r="CP30" s="634"/>
      <c r="CQ30" s="635"/>
      <c r="CR30" s="636">
        <v>1689832</v>
      </c>
      <c r="CS30" s="637"/>
      <c r="CT30" s="637"/>
      <c r="CU30" s="637"/>
      <c r="CV30" s="637"/>
      <c r="CW30" s="637"/>
      <c r="CX30" s="637"/>
      <c r="CY30" s="638"/>
      <c r="CZ30" s="641">
        <v>4.5999999999999996</v>
      </c>
      <c r="DA30" s="666"/>
      <c r="DB30" s="666"/>
      <c r="DC30" s="670"/>
      <c r="DD30" s="645">
        <v>1689832</v>
      </c>
      <c r="DE30" s="637"/>
      <c r="DF30" s="637"/>
      <c r="DG30" s="637"/>
      <c r="DH30" s="637"/>
      <c r="DI30" s="637"/>
      <c r="DJ30" s="637"/>
      <c r="DK30" s="638"/>
      <c r="DL30" s="645">
        <v>1689832</v>
      </c>
      <c r="DM30" s="637"/>
      <c r="DN30" s="637"/>
      <c r="DO30" s="637"/>
      <c r="DP30" s="637"/>
      <c r="DQ30" s="637"/>
      <c r="DR30" s="637"/>
      <c r="DS30" s="637"/>
      <c r="DT30" s="637"/>
      <c r="DU30" s="637"/>
      <c r="DV30" s="638"/>
      <c r="DW30" s="641">
        <v>9.6</v>
      </c>
      <c r="DX30" s="666"/>
      <c r="DY30" s="666"/>
      <c r="DZ30" s="666"/>
      <c r="EA30" s="666"/>
      <c r="EB30" s="666"/>
      <c r="EC30" s="667"/>
    </row>
    <row r="31" spans="2:133" ht="11.25" customHeight="1" x14ac:dyDescent="0.2">
      <c r="B31" s="649" t="s">
        <v>298</v>
      </c>
      <c r="C31" s="650"/>
      <c r="D31" s="650"/>
      <c r="E31" s="650"/>
      <c r="F31" s="650"/>
      <c r="G31" s="650"/>
      <c r="H31" s="650"/>
      <c r="I31" s="650"/>
      <c r="J31" s="650"/>
      <c r="K31" s="650"/>
      <c r="L31" s="650"/>
      <c r="M31" s="650"/>
      <c r="N31" s="650"/>
      <c r="O31" s="650"/>
      <c r="P31" s="650"/>
      <c r="Q31" s="651"/>
      <c r="R31" s="636" t="s">
        <v>122</v>
      </c>
      <c r="S31" s="637"/>
      <c r="T31" s="637"/>
      <c r="U31" s="637"/>
      <c r="V31" s="637"/>
      <c r="W31" s="637"/>
      <c r="X31" s="637"/>
      <c r="Y31" s="638"/>
      <c r="Z31" s="639" t="s">
        <v>122</v>
      </c>
      <c r="AA31" s="639"/>
      <c r="AB31" s="639"/>
      <c r="AC31" s="639"/>
      <c r="AD31" s="640" t="s">
        <v>122</v>
      </c>
      <c r="AE31" s="640"/>
      <c r="AF31" s="640"/>
      <c r="AG31" s="640"/>
      <c r="AH31" s="640"/>
      <c r="AI31" s="640"/>
      <c r="AJ31" s="640"/>
      <c r="AK31" s="640"/>
      <c r="AL31" s="641" t="s">
        <v>122</v>
      </c>
      <c r="AM31" s="642"/>
      <c r="AN31" s="642"/>
      <c r="AO31" s="643"/>
      <c r="AP31" s="682" t="s">
        <v>299</v>
      </c>
      <c r="AQ31" s="683"/>
      <c r="AR31" s="683"/>
      <c r="AS31" s="683"/>
      <c r="AT31" s="688" t="s">
        <v>300</v>
      </c>
      <c r="AU31" s="212"/>
      <c r="AV31" s="212"/>
      <c r="AW31" s="212"/>
      <c r="AX31" s="622" t="s">
        <v>178</v>
      </c>
      <c r="AY31" s="623"/>
      <c r="AZ31" s="623"/>
      <c r="BA31" s="623"/>
      <c r="BB31" s="623"/>
      <c r="BC31" s="623"/>
      <c r="BD31" s="623"/>
      <c r="BE31" s="623"/>
      <c r="BF31" s="624"/>
      <c r="BG31" s="692">
        <v>99.7</v>
      </c>
      <c r="BH31" s="680"/>
      <c r="BI31" s="680"/>
      <c r="BJ31" s="680"/>
      <c r="BK31" s="680"/>
      <c r="BL31" s="680"/>
      <c r="BM31" s="631">
        <v>99.5</v>
      </c>
      <c r="BN31" s="680"/>
      <c r="BO31" s="680"/>
      <c r="BP31" s="680"/>
      <c r="BQ31" s="681"/>
      <c r="BR31" s="692">
        <v>99.7</v>
      </c>
      <c r="BS31" s="680"/>
      <c r="BT31" s="680"/>
      <c r="BU31" s="680"/>
      <c r="BV31" s="680"/>
      <c r="BW31" s="680"/>
      <c r="BX31" s="631">
        <v>99.5</v>
      </c>
      <c r="BY31" s="680"/>
      <c r="BZ31" s="680"/>
      <c r="CA31" s="680"/>
      <c r="CB31" s="681"/>
      <c r="CD31" s="674"/>
      <c r="CE31" s="675"/>
      <c r="CF31" s="633" t="s">
        <v>301</v>
      </c>
      <c r="CG31" s="634"/>
      <c r="CH31" s="634"/>
      <c r="CI31" s="634"/>
      <c r="CJ31" s="634"/>
      <c r="CK31" s="634"/>
      <c r="CL31" s="634"/>
      <c r="CM31" s="634"/>
      <c r="CN31" s="634"/>
      <c r="CO31" s="634"/>
      <c r="CP31" s="634"/>
      <c r="CQ31" s="635"/>
      <c r="CR31" s="636">
        <v>33588</v>
      </c>
      <c r="CS31" s="668"/>
      <c r="CT31" s="668"/>
      <c r="CU31" s="668"/>
      <c r="CV31" s="668"/>
      <c r="CW31" s="668"/>
      <c r="CX31" s="668"/>
      <c r="CY31" s="669"/>
      <c r="CZ31" s="641">
        <v>0.1</v>
      </c>
      <c r="DA31" s="666"/>
      <c r="DB31" s="666"/>
      <c r="DC31" s="670"/>
      <c r="DD31" s="645">
        <v>33588</v>
      </c>
      <c r="DE31" s="668"/>
      <c r="DF31" s="668"/>
      <c r="DG31" s="668"/>
      <c r="DH31" s="668"/>
      <c r="DI31" s="668"/>
      <c r="DJ31" s="668"/>
      <c r="DK31" s="669"/>
      <c r="DL31" s="645">
        <v>33588</v>
      </c>
      <c r="DM31" s="668"/>
      <c r="DN31" s="668"/>
      <c r="DO31" s="668"/>
      <c r="DP31" s="668"/>
      <c r="DQ31" s="668"/>
      <c r="DR31" s="668"/>
      <c r="DS31" s="668"/>
      <c r="DT31" s="668"/>
      <c r="DU31" s="668"/>
      <c r="DV31" s="669"/>
      <c r="DW31" s="641">
        <v>0.2</v>
      </c>
      <c r="DX31" s="666"/>
      <c r="DY31" s="666"/>
      <c r="DZ31" s="666"/>
      <c r="EA31" s="666"/>
      <c r="EB31" s="666"/>
      <c r="EC31" s="667"/>
    </row>
    <row r="32" spans="2:133" ht="11.25" customHeight="1" x14ac:dyDescent="0.2">
      <c r="B32" s="633" t="s">
        <v>302</v>
      </c>
      <c r="C32" s="634"/>
      <c r="D32" s="634"/>
      <c r="E32" s="634"/>
      <c r="F32" s="634"/>
      <c r="G32" s="634"/>
      <c r="H32" s="634"/>
      <c r="I32" s="634"/>
      <c r="J32" s="634"/>
      <c r="K32" s="634"/>
      <c r="L32" s="634"/>
      <c r="M32" s="634"/>
      <c r="N32" s="634"/>
      <c r="O32" s="634"/>
      <c r="P32" s="634"/>
      <c r="Q32" s="635"/>
      <c r="R32" s="636">
        <v>5597353</v>
      </c>
      <c r="S32" s="637"/>
      <c r="T32" s="637"/>
      <c r="U32" s="637"/>
      <c r="V32" s="637"/>
      <c r="W32" s="637"/>
      <c r="X32" s="637"/>
      <c r="Y32" s="638"/>
      <c r="Z32" s="639">
        <v>14.9</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303</v>
      </c>
      <c r="AX32" s="633" t="s">
        <v>304</v>
      </c>
      <c r="AY32" s="634"/>
      <c r="AZ32" s="634"/>
      <c r="BA32" s="634"/>
      <c r="BB32" s="634"/>
      <c r="BC32" s="634"/>
      <c r="BD32" s="634"/>
      <c r="BE32" s="634"/>
      <c r="BF32" s="635"/>
      <c r="BG32" s="693">
        <v>99.6</v>
      </c>
      <c r="BH32" s="668"/>
      <c r="BI32" s="668"/>
      <c r="BJ32" s="668"/>
      <c r="BK32" s="668"/>
      <c r="BL32" s="668"/>
      <c r="BM32" s="642">
        <v>99.3</v>
      </c>
      <c r="BN32" s="668"/>
      <c r="BO32" s="668"/>
      <c r="BP32" s="668"/>
      <c r="BQ32" s="691"/>
      <c r="BR32" s="693">
        <v>99.6</v>
      </c>
      <c r="BS32" s="668"/>
      <c r="BT32" s="668"/>
      <c r="BU32" s="668"/>
      <c r="BV32" s="668"/>
      <c r="BW32" s="668"/>
      <c r="BX32" s="642">
        <v>99.3</v>
      </c>
      <c r="BY32" s="668"/>
      <c r="BZ32" s="668"/>
      <c r="CA32" s="668"/>
      <c r="CB32" s="691"/>
      <c r="CD32" s="676"/>
      <c r="CE32" s="677"/>
      <c r="CF32" s="633" t="s">
        <v>305</v>
      </c>
      <c r="CG32" s="634"/>
      <c r="CH32" s="634"/>
      <c r="CI32" s="634"/>
      <c r="CJ32" s="634"/>
      <c r="CK32" s="634"/>
      <c r="CL32" s="634"/>
      <c r="CM32" s="634"/>
      <c r="CN32" s="634"/>
      <c r="CO32" s="634"/>
      <c r="CP32" s="634"/>
      <c r="CQ32" s="635"/>
      <c r="CR32" s="636">
        <v>25</v>
      </c>
      <c r="CS32" s="637"/>
      <c r="CT32" s="637"/>
      <c r="CU32" s="637"/>
      <c r="CV32" s="637"/>
      <c r="CW32" s="637"/>
      <c r="CX32" s="637"/>
      <c r="CY32" s="638"/>
      <c r="CZ32" s="641">
        <v>0</v>
      </c>
      <c r="DA32" s="666"/>
      <c r="DB32" s="666"/>
      <c r="DC32" s="670"/>
      <c r="DD32" s="645">
        <v>25</v>
      </c>
      <c r="DE32" s="637"/>
      <c r="DF32" s="637"/>
      <c r="DG32" s="637"/>
      <c r="DH32" s="637"/>
      <c r="DI32" s="637"/>
      <c r="DJ32" s="637"/>
      <c r="DK32" s="638"/>
      <c r="DL32" s="645">
        <v>25</v>
      </c>
      <c r="DM32" s="637"/>
      <c r="DN32" s="637"/>
      <c r="DO32" s="637"/>
      <c r="DP32" s="637"/>
      <c r="DQ32" s="637"/>
      <c r="DR32" s="637"/>
      <c r="DS32" s="637"/>
      <c r="DT32" s="637"/>
      <c r="DU32" s="637"/>
      <c r="DV32" s="638"/>
      <c r="DW32" s="641">
        <v>0</v>
      </c>
      <c r="DX32" s="666"/>
      <c r="DY32" s="666"/>
      <c r="DZ32" s="666"/>
      <c r="EA32" s="666"/>
      <c r="EB32" s="666"/>
      <c r="EC32" s="667"/>
    </row>
    <row r="33" spans="2:133" ht="11.25" customHeight="1" x14ac:dyDescent="0.2">
      <c r="B33" s="633" t="s">
        <v>306</v>
      </c>
      <c r="C33" s="634"/>
      <c r="D33" s="634"/>
      <c r="E33" s="634"/>
      <c r="F33" s="634"/>
      <c r="G33" s="634"/>
      <c r="H33" s="634"/>
      <c r="I33" s="634"/>
      <c r="J33" s="634"/>
      <c r="K33" s="634"/>
      <c r="L33" s="634"/>
      <c r="M33" s="634"/>
      <c r="N33" s="634"/>
      <c r="O33" s="634"/>
      <c r="P33" s="634"/>
      <c r="Q33" s="635"/>
      <c r="R33" s="636">
        <v>116683</v>
      </c>
      <c r="S33" s="637"/>
      <c r="T33" s="637"/>
      <c r="U33" s="637"/>
      <c r="V33" s="637"/>
      <c r="W33" s="637"/>
      <c r="X33" s="637"/>
      <c r="Y33" s="638"/>
      <c r="Z33" s="639">
        <v>0.3</v>
      </c>
      <c r="AA33" s="639"/>
      <c r="AB33" s="639"/>
      <c r="AC33" s="639"/>
      <c r="AD33" s="640">
        <v>104434</v>
      </c>
      <c r="AE33" s="640"/>
      <c r="AF33" s="640"/>
      <c r="AG33" s="640"/>
      <c r="AH33" s="640"/>
      <c r="AI33" s="640"/>
      <c r="AJ33" s="640"/>
      <c r="AK33" s="640"/>
      <c r="AL33" s="641">
        <v>0.6</v>
      </c>
      <c r="AM33" s="642"/>
      <c r="AN33" s="642"/>
      <c r="AO33" s="643"/>
      <c r="AP33" s="686"/>
      <c r="AQ33" s="687"/>
      <c r="AR33" s="687"/>
      <c r="AS33" s="687"/>
      <c r="AT33" s="690"/>
      <c r="AU33" s="213"/>
      <c r="AV33" s="213"/>
      <c r="AW33" s="213"/>
      <c r="AX33" s="657" t="s">
        <v>307</v>
      </c>
      <c r="AY33" s="658"/>
      <c r="AZ33" s="658"/>
      <c r="BA33" s="658"/>
      <c r="BB33" s="658"/>
      <c r="BC33" s="658"/>
      <c r="BD33" s="658"/>
      <c r="BE33" s="658"/>
      <c r="BF33" s="659"/>
      <c r="BG33" s="694">
        <v>99.8</v>
      </c>
      <c r="BH33" s="695"/>
      <c r="BI33" s="695"/>
      <c r="BJ33" s="695"/>
      <c r="BK33" s="695"/>
      <c r="BL33" s="695"/>
      <c r="BM33" s="696">
        <v>99.7</v>
      </c>
      <c r="BN33" s="695"/>
      <c r="BO33" s="695"/>
      <c r="BP33" s="695"/>
      <c r="BQ33" s="697"/>
      <c r="BR33" s="694">
        <v>99.8</v>
      </c>
      <c r="BS33" s="695"/>
      <c r="BT33" s="695"/>
      <c r="BU33" s="695"/>
      <c r="BV33" s="695"/>
      <c r="BW33" s="695"/>
      <c r="BX33" s="696">
        <v>99.7</v>
      </c>
      <c r="BY33" s="695"/>
      <c r="BZ33" s="695"/>
      <c r="CA33" s="695"/>
      <c r="CB33" s="697"/>
      <c r="CD33" s="633" t="s">
        <v>308</v>
      </c>
      <c r="CE33" s="634"/>
      <c r="CF33" s="634"/>
      <c r="CG33" s="634"/>
      <c r="CH33" s="634"/>
      <c r="CI33" s="634"/>
      <c r="CJ33" s="634"/>
      <c r="CK33" s="634"/>
      <c r="CL33" s="634"/>
      <c r="CM33" s="634"/>
      <c r="CN33" s="634"/>
      <c r="CO33" s="634"/>
      <c r="CP33" s="634"/>
      <c r="CQ33" s="635"/>
      <c r="CR33" s="636">
        <v>13229772</v>
      </c>
      <c r="CS33" s="668"/>
      <c r="CT33" s="668"/>
      <c r="CU33" s="668"/>
      <c r="CV33" s="668"/>
      <c r="CW33" s="668"/>
      <c r="CX33" s="668"/>
      <c r="CY33" s="669"/>
      <c r="CZ33" s="641">
        <v>35.799999999999997</v>
      </c>
      <c r="DA33" s="666"/>
      <c r="DB33" s="666"/>
      <c r="DC33" s="670"/>
      <c r="DD33" s="645">
        <v>10047243</v>
      </c>
      <c r="DE33" s="668"/>
      <c r="DF33" s="668"/>
      <c r="DG33" s="668"/>
      <c r="DH33" s="668"/>
      <c r="DI33" s="668"/>
      <c r="DJ33" s="668"/>
      <c r="DK33" s="669"/>
      <c r="DL33" s="645">
        <v>7492549</v>
      </c>
      <c r="DM33" s="668"/>
      <c r="DN33" s="668"/>
      <c r="DO33" s="668"/>
      <c r="DP33" s="668"/>
      <c r="DQ33" s="668"/>
      <c r="DR33" s="668"/>
      <c r="DS33" s="668"/>
      <c r="DT33" s="668"/>
      <c r="DU33" s="668"/>
      <c r="DV33" s="669"/>
      <c r="DW33" s="641">
        <v>42.5</v>
      </c>
      <c r="DX33" s="666"/>
      <c r="DY33" s="666"/>
      <c r="DZ33" s="666"/>
      <c r="EA33" s="666"/>
      <c r="EB33" s="666"/>
      <c r="EC33" s="667"/>
    </row>
    <row r="34" spans="2:133" ht="11.25" customHeight="1" x14ac:dyDescent="0.2">
      <c r="B34" s="633" t="s">
        <v>309</v>
      </c>
      <c r="C34" s="634"/>
      <c r="D34" s="634"/>
      <c r="E34" s="634"/>
      <c r="F34" s="634"/>
      <c r="G34" s="634"/>
      <c r="H34" s="634"/>
      <c r="I34" s="634"/>
      <c r="J34" s="634"/>
      <c r="K34" s="634"/>
      <c r="L34" s="634"/>
      <c r="M34" s="634"/>
      <c r="N34" s="634"/>
      <c r="O34" s="634"/>
      <c r="P34" s="634"/>
      <c r="Q34" s="635"/>
      <c r="R34" s="636">
        <v>100152</v>
      </c>
      <c r="S34" s="637"/>
      <c r="T34" s="637"/>
      <c r="U34" s="637"/>
      <c r="V34" s="637"/>
      <c r="W34" s="637"/>
      <c r="X34" s="637"/>
      <c r="Y34" s="638"/>
      <c r="Z34" s="639">
        <v>0.3</v>
      </c>
      <c r="AA34" s="639"/>
      <c r="AB34" s="639"/>
      <c r="AC34" s="639"/>
      <c r="AD34" s="640" t="s">
        <v>122</v>
      </c>
      <c r="AE34" s="640"/>
      <c r="AF34" s="640"/>
      <c r="AG34" s="640"/>
      <c r="AH34" s="640"/>
      <c r="AI34" s="640"/>
      <c r="AJ34" s="640"/>
      <c r="AK34" s="640"/>
      <c r="AL34" s="641" t="s">
        <v>122</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310</v>
      </c>
      <c r="CE34" s="634"/>
      <c r="CF34" s="634"/>
      <c r="CG34" s="634"/>
      <c r="CH34" s="634"/>
      <c r="CI34" s="634"/>
      <c r="CJ34" s="634"/>
      <c r="CK34" s="634"/>
      <c r="CL34" s="634"/>
      <c r="CM34" s="634"/>
      <c r="CN34" s="634"/>
      <c r="CO34" s="634"/>
      <c r="CP34" s="634"/>
      <c r="CQ34" s="635"/>
      <c r="CR34" s="636">
        <v>5160530</v>
      </c>
      <c r="CS34" s="637"/>
      <c r="CT34" s="637"/>
      <c r="CU34" s="637"/>
      <c r="CV34" s="637"/>
      <c r="CW34" s="637"/>
      <c r="CX34" s="637"/>
      <c r="CY34" s="638"/>
      <c r="CZ34" s="641">
        <v>14</v>
      </c>
      <c r="DA34" s="666"/>
      <c r="DB34" s="666"/>
      <c r="DC34" s="670"/>
      <c r="DD34" s="645">
        <v>3477968</v>
      </c>
      <c r="DE34" s="637"/>
      <c r="DF34" s="637"/>
      <c r="DG34" s="637"/>
      <c r="DH34" s="637"/>
      <c r="DI34" s="637"/>
      <c r="DJ34" s="637"/>
      <c r="DK34" s="638"/>
      <c r="DL34" s="645">
        <v>3166489</v>
      </c>
      <c r="DM34" s="637"/>
      <c r="DN34" s="637"/>
      <c r="DO34" s="637"/>
      <c r="DP34" s="637"/>
      <c r="DQ34" s="637"/>
      <c r="DR34" s="637"/>
      <c r="DS34" s="637"/>
      <c r="DT34" s="637"/>
      <c r="DU34" s="637"/>
      <c r="DV34" s="638"/>
      <c r="DW34" s="641">
        <v>18</v>
      </c>
      <c r="DX34" s="666"/>
      <c r="DY34" s="666"/>
      <c r="DZ34" s="666"/>
      <c r="EA34" s="666"/>
      <c r="EB34" s="666"/>
      <c r="EC34" s="667"/>
    </row>
    <row r="35" spans="2:133" ht="11.25" customHeight="1" x14ac:dyDescent="0.2">
      <c r="B35" s="633" t="s">
        <v>311</v>
      </c>
      <c r="C35" s="634"/>
      <c r="D35" s="634"/>
      <c r="E35" s="634"/>
      <c r="F35" s="634"/>
      <c r="G35" s="634"/>
      <c r="H35" s="634"/>
      <c r="I35" s="634"/>
      <c r="J35" s="634"/>
      <c r="K35" s="634"/>
      <c r="L35" s="634"/>
      <c r="M35" s="634"/>
      <c r="N35" s="634"/>
      <c r="O35" s="634"/>
      <c r="P35" s="634"/>
      <c r="Q35" s="635"/>
      <c r="R35" s="636">
        <v>848466</v>
      </c>
      <c r="S35" s="637"/>
      <c r="T35" s="637"/>
      <c r="U35" s="637"/>
      <c r="V35" s="637"/>
      <c r="W35" s="637"/>
      <c r="X35" s="637"/>
      <c r="Y35" s="638"/>
      <c r="Z35" s="639">
        <v>2.2999999999999998</v>
      </c>
      <c r="AA35" s="639"/>
      <c r="AB35" s="639"/>
      <c r="AC35" s="639"/>
      <c r="AD35" s="640" t="s">
        <v>122</v>
      </c>
      <c r="AE35" s="640"/>
      <c r="AF35" s="640"/>
      <c r="AG35" s="640"/>
      <c r="AH35" s="640"/>
      <c r="AI35" s="640"/>
      <c r="AJ35" s="640"/>
      <c r="AK35" s="640"/>
      <c r="AL35" s="641" t="s">
        <v>122</v>
      </c>
      <c r="AM35" s="642"/>
      <c r="AN35" s="642"/>
      <c r="AO35" s="643"/>
      <c r="AP35" s="216"/>
      <c r="AQ35" s="618" t="s">
        <v>312</v>
      </c>
      <c r="AR35" s="619"/>
      <c r="AS35" s="619"/>
      <c r="AT35" s="619"/>
      <c r="AU35" s="619"/>
      <c r="AV35" s="619"/>
      <c r="AW35" s="619"/>
      <c r="AX35" s="619"/>
      <c r="AY35" s="619"/>
      <c r="AZ35" s="619"/>
      <c r="BA35" s="619"/>
      <c r="BB35" s="619"/>
      <c r="BC35" s="619"/>
      <c r="BD35" s="619"/>
      <c r="BE35" s="619"/>
      <c r="BF35" s="620"/>
      <c r="BG35" s="618" t="s">
        <v>313</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314</v>
      </c>
      <c r="CE35" s="634"/>
      <c r="CF35" s="634"/>
      <c r="CG35" s="634"/>
      <c r="CH35" s="634"/>
      <c r="CI35" s="634"/>
      <c r="CJ35" s="634"/>
      <c r="CK35" s="634"/>
      <c r="CL35" s="634"/>
      <c r="CM35" s="634"/>
      <c r="CN35" s="634"/>
      <c r="CO35" s="634"/>
      <c r="CP35" s="634"/>
      <c r="CQ35" s="635"/>
      <c r="CR35" s="636">
        <v>162690</v>
      </c>
      <c r="CS35" s="668"/>
      <c r="CT35" s="668"/>
      <c r="CU35" s="668"/>
      <c r="CV35" s="668"/>
      <c r="CW35" s="668"/>
      <c r="CX35" s="668"/>
      <c r="CY35" s="669"/>
      <c r="CZ35" s="641">
        <v>0.4</v>
      </c>
      <c r="DA35" s="666"/>
      <c r="DB35" s="666"/>
      <c r="DC35" s="670"/>
      <c r="DD35" s="645">
        <v>143302</v>
      </c>
      <c r="DE35" s="668"/>
      <c r="DF35" s="668"/>
      <c r="DG35" s="668"/>
      <c r="DH35" s="668"/>
      <c r="DI35" s="668"/>
      <c r="DJ35" s="668"/>
      <c r="DK35" s="669"/>
      <c r="DL35" s="645">
        <v>143302</v>
      </c>
      <c r="DM35" s="668"/>
      <c r="DN35" s="668"/>
      <c r="DO35" s="668"/>
      <c r="DP35" s="668"/>
      <c r="DQ35" s="668"/>
      <c r="DR35" s="668"/>
      <c r="DS35" s="668"/>
      <c r="DT35" s="668"/>
      <c r="DU35" s="668"/>
      <c r="DV35" s="669"/>
      <c r="DW35" s="641">
        <v>0.8</v>
      </c>
      <c r="DX35" s="666"/>
      <c r="DY35" s="666"/>
      <c r="DZ35" s="666"/>
      <c r="EA35" s="666"/>
      <c r="EB35" s="666"/>
      <c r="EC35" s="667"/>
    </row>
    <row r="36" spans="2:133" ht="11.25" customHeight="1" x14ac:dyDescent="0.2">
      <c r="B36" s="633" t="s">
        <v>315</v>
      </c>
      <c r="C36" s="634"/>
      <c r="D36" s="634"/>
      <c r="E36" s="634"/>
      <c r="F36" s="634"/>
      <c r="G36" s="634"/>
      <c r="H36" s="634"/>
      <c r="I36" s="634"/>
      <c r="J36" s="634"/>
      <c r="K36" s="634"/>
      <c r="L36" s="634"/>
      <c r="M36" s="634"/>
      <c r="N36" s="634"/>
      <c r="O36" s="634"/>
      <c r="P36" s="634"/>
      <c r="Q36" s="635"/>
      <c r="R36" s="636">
        <v>795869</v>
      </c>
      <c r="S36" s="637"/>
      <c r="T36" s="637"/>
      <c r="U36" s="637"/>
      <c r="V36" s="637"/>
      <c r="W36" s="637"/>
      <c r="X36" s="637"/>
      <c r="Y36" s="638"/>
      <c r="Z36" s="639">
        <v>2.1</v>
      </c>
      <c r="AA36" s="639"/>
      <c r="AB36" s="639"/>
      <c r="AC36" s="639"/>
      <c r="AD36" s="640" t="s">
        <v>122</v>
      </c>
      <c r="AE36" s="640"/>
      <c r="AF36" s="640"/>
      <c r="AG36" s="640"/>
      <c r="AH36" s="640"/>
      <c r="AI36" s="640"/>
      <c r="AJ36" s="640"/>
      <c r="AK36" s="640"/>
      <c r="AL36" s="641" t="s">
        <v>122</v>
      </c>
      <c r="AM36" s="642"/>
      <c r="AN36" s="642"/>
      <c r="AO36" s="643"/>
      <c r="AP36" s="216"/>
      <c r="AQ36" s="702" t="s">
        <v>316</v>
      </c>
      <c r="AR36" s="703"/>
      <c r="AS36" s="703"/>
      <c r="AT36" s="703"/>
      <c r="AU36" s="703"/>
      <c r="AV36" s="703"/>
      <c r="AW36" s="703"/>
      <c r="AX36" s="703"/>
      <c r="AY36" s="704"/>
      <c r="AZ36" s="625">
        <v>3895539</v>
      </c>
      <c r="BA36" s="626"/>
      <c r="BB36" s="626"/>
      <c r="BC36" s="626"/>
      <c r="BD36" s="626"/>
      <c r="BE36" s="626"/>
      <c r="BF36" s="698"/>
      <c r="BG36" s="622" t="s">
        <v>317</v>
      </c>
      <c r="BH36" s="623"/>
      <c r="BI36" s="623"/>
      <c r="BJ36" s="623"/>
      <c r="BK36" s="623"/>
      <c r="BL36" s="623"/>
      <c r="BM36" s="623"/>
      <c r="BN36" s="623"/>
      <c r="BO36" s="623"/>
      <c r="BP36" s="623"/>
      <c r="BQ36" s="623"/>
      <c r="BR36" s="623"/>
      <c r="BS36" s="623"/>
      <c r="BT36" s="623"/>
      <c r="BU36" s="624"/>
      <c r="BV36" s="625">
        <v>43413</v>
      </c>
      <c r="BW36" s="626"/>
      <c r="BX36" s="626"/>
      <c r="BY36" s="626"/>
      <c r="BZ36" s="626"/>
      <c r="CA36" s="626"/>
      <c r="CB36" s="698"/>
      <c r="CD36" s="633" t="s">
        <v>318</v>
      </c>
      <c r="CE36" s="634"/>
      <c r="CF36" s="634"/>
      <c r="CG36" s="634"/>
      <c r="CH36" s="634"/>
      <c r="CI36" s="634"/>
      <c r="CJ36" s="634"/>
      <c r="CK36" s="634"/>
      <c r="CL36" s="634"/>
      <c r="CM36" s="634"/>
      <c r="CN36" s="634"/>
      <c r="CO36" s="634"/>
      <c r="CP36" s="634"/>
      <c r="CQ36" s="635"/>
      <c r="CR36" s="636">
        <v>3750965</v>
      </c>
      <c r="CS36" s="637"/>
      <c r="CT36" s="637"/>
      <c r="CU36" s="637"/>
      <c r="CV36" s="637"/>
      <c r="CW36" s="637"/>
      <c r="CX36" s="637"/>
      <c r="CY36" s="638"/>
      <c r="CZ36" s="641">
        <v>10.199999999999999</v>
      </c>
      <c r="DA36" s="666"/>
      <c r="DB36" s="666"/>
      <c r="DC36" s="670"/>
      <c r="DD36" s="645">
        <v>2735010</v>
      </c>
      <c r="DE36" s="637"/>
      <c r="DF36" s="637"/>
      <c r="DG36" s="637"/>
      <c r="DH36" s="637"/>
      <c r="DI36" s="637"/>
      <c r="DJ36" s="637"/>
      <c r="DK36" s="638"/>
      <c r="DL36" s="645">
        <v>2146416</v>
      </c>
      <c r="DM36" s="637"/>
      <c r="DN36" s="637"/>
      <c r="DO36" s="637"/>
      <c r="DP36" s="637"/>
      <c r="DQ36" s="637"/>
      <c r="DR36" s="637"/>
      <c r="DS36" s="637"/>
      <c r="DT36" s="637"/>
      <c r="DU36" s="637"/>
      <c r="DV36" s="638"/>
      <c r="DW36" s="641">
        <v>12.2</v>
      </c>
      <c r="DX36" s="666"/>
      <c r="DY36" s="666"/>
      <c r="DZ36" s="666"/>
      <c r="EA36" s="666"/>
      <c r="EB36" s="666"/>
      <c r="EC36" s="667"/>
    </row>
    <row r="37" spans="2:133" ht="11.25" customHeight="1" x14ac:dyDescent="0.2">
      <c r="B37" s="633" t="s">
        <v>319</v>
      </c>
      <c r="C37" s="634"/>
      <c r="D37" s="634"/>
      <c r="E37" s="634"/>
      <c r="F37" s="634"/>
      <c r="G37" s="634"/>
      <c r="H37" s="634"/>
      <c r="I37" s="634"/>
      <c r="J37" s="634"/>
      <c r="K37" s="634"/>
      <c r="L37" s="634"/>
      <c r="M37" s="634"/>
      <c r="N37" s="634"/>
      <c r="O37" s="634"/>
      <c r="P37" s="634"/>
      <c r="Q37" s="635"/>
      <c r="R37" s="636">
        <v>409209</v>
      </c>
      <c r="S37" s="637"/>
      <c r="T37" s="637"/>
      <c r="U37" s="637"/>
      <c r="V37" s="637"/>
      <c r="W37" s="637"/>
      <c r="X37" s="637"/>
      <c r="Y37" s="638"/>
      <c r="Z37" s="639">
        <v>1.1000000000000001</v>
      </c>
      <c r="AA37" s="639"/>
      <c r="AB37" s="639"/>
      <c r="AC37" s="639"/>
      <c r="AD37" s="640">
        <v>3730</v>
      </c>
      <c r="AE37" s="640"/>
      <c r="AF37" s="640"/>
      <c r="AG37" s="640"/>
      <c r="AH37" s="640"/>
      <c r="AI37" s="640"/>
      <c r="AJ37" s="640"/>
      <c r="AK37" s="640"/>
      <c r="AL37" s="641">
        <v>0</v>
      </c>
      <c r="AM37" s="642"/>
      <c r="AN37" s="642"/>
      <c r="AO37" s="643"/>
      <c r="AQ37" s="699" t="s">
        <v>320</v>
      </c>
      <c r="AR37" s="700"/>
      <c r="AS37" s="700"/>
      <c r="AT37" s="700"/>
      <c r="AU37" s="700"/>
      <c r="AV37" s="700"/>
      <c r="AW37" s="700"/>
      <c r="AX37" s="700"/>
      <c r="AY37" s="701"/>
      <c r="AZ37" s="636">
        <v>717209</v>
      </c>
      <c r="BA37" s="637"/>
      <c r="BB37" s="637"/>
      <c r="BC37" s="637"/>
      <c r="BD37" s="668"/>
      <c r="BE37" s="668"/>
      <c r="BF37" s="691"/>
      <c r="BG37" s="633" t="s">
        <v>321</v>
      </c>
      <c r="BH37" s="634"/>
      <c r="BI37" s="634"/>
      <c r="BJ37" s="634"/>
      <c r="BK37" s="634"/>
      <c r="BL37" s="634"/>
      <c r="BM37" s="634"/>
      <c r="BN37" s="634"/>
      <c r="BO37" s="634"/>
      <c r="BP37" s="634"/>
      <c r="BQ37" s="634"/>
      <c r="BR37" s="634"/>
      <c r="BS37" s="634"/>
      <c r="BT37" s="634"/>
      <c r="BU37" s="635"/>
      <c r="BV37" s="636">
        <v>-639091</v>
      </c>
      <c r="BW37" s="637"/>
      <c r="BX37" s="637"/>
      <c r="BY37" s="637"/>
      <c r="BZ37" s="637"/>
      <c r="CA37" s="637"/>
      <c r="CB37" s="646"/>
      <c r="CD37" s="633" t="s">
        <v>322</v>
      </c>
      <c r="CE37" s="634"/>
      <c r="CF37" s="634"/>
      <c r="CG37" s="634"/>
      <c r="CH37" s="634"/>
      <c r="CI37" s="634"/>
      <c r="CJ37" s="634"/>
      <c r="CK37" s="634"/>
      <c r="CL37" s="634"/>
      <c r="CM37" s="634"/>
      <c r="CN37" s="634"/>
      <c r="CO37" s="634"/>
      <c r="CP37" s="634"/>
      <c r="CQ37" s="635"/>
      <c r="CR37" s="636">
        <v>481207</v>
      </c>
      <c r="CS37" s="668"/>
      <c r="CT37" s="668"/>
      <c r="CU37" s="668"/>
      <c r="CV37" s="668"/>
      <c r="CW37" s="668"/>
      <c r="CX37" s="668"/>
      <c r="CY37" s="669"/>
      <c r="CZ37" s="641">
        <v>1.3</v>
      </c>
      <c r="DA37" s="666"/>
      <c r="DB37" s="666"/>
      <c r="DC37" s="670"/>
      <c r="DD37" s="645">
        <v>381207</v>
      </c>
      <c r="DE37" s="668"/>
      <c r="DF37" s="668"/>
      <c r="DG37" s="668"/>
      <c r="DH37" s="668"/>
      <c r="DI37" s="668"/>
      <c r="DJ37" s="668"/>
      <c r="DK37" s="669"/>
      <c r="DL37" s="645">
        <v>331505</v>
      </c>
      <c r="DM37" s="668"/>
      <c r="DN37" s="668"/>
      <c r="DO37" s="668"/>
      <c r="DP37" s="668"/>
      <c r="DQ37" s="668"/>
      <c r="DR37" s="668"/>
      <c r="DS37" s="668"/>
      <c r="DT37" s="668"/>
      <c r="DU37" s="668"/>
      <c r="DV37" s="669"/>
      <c r="DW37" s="641">
        <v>1.9</v>
      </c>
      <c r="DX37" s="666"/>
      <c r="DY37" s="666"/>
      <c r="DZ37" s="666"/>
      <c r="EA37" s="666"/>
      <c r="EB37" s="666"/>
      <c r="EC37" s="667"/>
    </row>
    <row r="38" spans="2:133" ht="11.25" customHeight="1" x14ac:dyDescent="0.2">
      <c r="B38" s="633" t="s">
        <v>323</v>
      </c>
      <c r="C38" s="634"/>
      <c r="D38" s="634"/>
      <c r="E38" s="634"/>
      <c r="F38" s="634"/>
      <c r="G38" s="634"/>
      <c r="H38" s="634"/>
      <c r="I38" s="634"/>
      <c r="J38" s="634"/>
      <c r="K38" s="634"/>
      <c r="L38" s="634"/>
      <c r="M38" s="634"/>
      <c r="N38" s="634"/>
      <c r="O38" s="634"/>
      <c r="P38" s="634"/>
      <c r="Q38" s="635"/>
      <c r="R38" s="636">
        <v>2549400</v>
      </c>
      <c r="S38" s="637"/>
      <c r="T38" s="637"/>
      <c r="U38" s="637"/>
      <c r="V38" s="637"/>
      <c r="W38" s="637"/>
      <c r="X38" s="637"/>
      <c r="Y38" s="638"/>
      <c r="Z38" s="639">
        <v>6.8</v>
      </c>
      <c r="AA38" s="639"/>
      <c r="AB38" s="639"/>
      <c r="AC38" s="639"/>
      <c r="AD38" s="640" t="s">
        <v>122</v>
      </c>
      <c r="AE38" s="640"/>
      <c r="AF38" s="640"/>
      <c r="AG38" s="640"/>
      <c r="AH38" s="640"/>
      <c r="AI38" s="640"/>
      <c r="AJ38" s="640"/>
      <c r="AK38" s="640"/>
      <c r="AL38" s="641" t="s">
        <v>122</v>
      </c>
      <c r="AM38" s="642"/>
      <c r="AN38" s="642"/>
      <c r="AO38" s="643"/>
      <c r="AQ38" s="699" t="s">
        <v>324</v>
      </c>
      <c r="AR38" s="700"/>
      <c r="AS38" s="700"/>
      <c r="AT38" s="700"/>
      <c r="AU38" s="700"/>
      <c r="AV38" s="700"/>
      <c r="AW38" s="700"/>
      <c r="AX38" s="700"/>
      <c r="AY38" s="701"/>
      <c r="AZ38" s="636">
        <v>19701</v>
      </c>
      <c r="BA38" s="637"/>
      <c r="BB38" s="637"/>
      <c r="BC38" s="637"/>
      <c r="BD38" s="668"/>
      <c r="BE38" s="668"/>
      <c r="BF38" s="691"/>
      <c r="BG38" s="633" t="s">
        <v>325</v>
      </c>
      <c r="BH38" s="634"/>
      <c r="BI38" s="634"/>
      <c r="BJ38" s="634"/>
      <c r="BK38" s="634"/>
      <c r="BL38" s="634"/>
      <c r="BM38" s="634"/>
      <c r="BN38" s="634"/>
      <c r="BO38" s="634"/>
      <c r="BP38" s="634"/>
      <c r="BQ38" s="634"/>
      <c r="BR38" s="634"/>
      <c r="BS38" s="634"/>
      <c r="BT38" s="634"/>
      <c r="BU38" s="635"/>
      <c r="BV38" s="636">
        <v>10168</v>
      </c>
      <c r="BW38" s="637"/>
      <c r="BX38" s="637"/>
      <c r="BY38" s="637"/>
      <c r="BZ38" s="637"/>
      <c r="CA38" s="637"/>
      <c r="CB38" s="646"/>
      <c r="CD38" s="633" t="s">
        <v>326</v>
      </c>
      <c r="CE38" s="634"/>
      <c r="CF38" s="634"/>
      <c r="CG38" s="634"/>
      <c r="CH38" s="634"/>
      <c r="CI38" s="634"/>
      <c r="CJ38" s="634"/>
      <c r="CK38" s="634"/>
      <c r="CL38" s="634"/>
      <c r="CM38" s="634"/>
      <c r="CN38" s="634"/>
      <c r="CO38" s="634"/>
      <c r="CP38" s="634"/>
      <c r="CQ38" s="635"/>
      <c r="CR38" s="636">
        <v>3158629</v>
      </c>
      <c r="CS38" s="637"/>
      <c r="CT38" s="637"/>
      <c r="CU38" s="637"/>
      <c r="CV38" s="637"/>
      <c r="CW38" s="637"/>
      <c r="CX38" s="637"/>
      <c r="CY38" s="638"/>
      <c r="CZ38" s="641">
        <v>8.5</v>
      </c>
      <c r="DA38" s="666"/>
      <c r="DB38" s="666"/>
      <c r="DC38" s="670"/>
      <c r="DD38" s="645">
        <v>2786136</v>
      </c>
      <c r="DE38" s="637"/>
      <c r="DF38" s="637"/>
      <c r="DG38" s="637"/>
      <c r="DH38" s="637"/>
      <c r="DI38" s="637"/>
      <c r="DJ38" s="637"/>
      <c r="DK38" s="638"/>
      <c r="DL38" s="645">
        <v>2036342</v>
      </c>
      <c r="DM38" s="637"/>
      <c r="DN38" s="637"/>
      <c r="DO38" s="637"/>
      <c r="DP38" s="637"/>
      <c r="DQ38" s="637"/>
      <c r="DR38" s="637"/>
      <c r="DS38" s="637"/>
      <c r="DT38" s="637"/>
      <c r="DU38" s="637"/>
      <c r="DV38" s="638"/>
      <c r="DW38" s="641">
        <v>11.6</v>
      </c>
      <c r="DX38" s="666"/>
      <c r="DY38" s="666"/>
      <c r="DZ38" s="666"/>
      <c r="EA38" s="666"/>
      <c r="EB38" s="666"/>
      <c r="EC38" s="667"/>
    </row>
    <row r="39" spans="2:133" ht="11.25" customHeight="1" x14ac:dyDescent="0.2">
      <c r="B39" s="633" t="s">
        <v>327</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328</v>
      </c>
      <c r="AR39" s="700"/>
      <c r="AS39" s="700"/>
      <c r="AT39" s="700"/>
      <c r="AU39" s="700"/>
      <c r="AV39" s="700"/>
      <c r="AW39" s="700"/>
      <c r="AX39" s="700"/>
      <c r="AY39" s="701"/>
      <c r="AZ39" s="636" t="s">
        <v>122</v>
      </c>
      <c r="BA39" s="637"/>
      <c r="BB39" s="637"/>
      <c r="BC39" s="637"/>
      <c r="BD39" s="668"/>
      <c r="BE39" s="668"/>
      <c r="BF39" s="691"/>
      <c r="BG39" s="633" t="s">
        <v>329</v>
      </c>
      <c r="BH39" s="634"/>
      <c r="BI39" s="634"/>
      <c r="BJ39" s="634"/>
      <c r="BK39" s="634"/>
      <c r="BL39" s="634"/>
      <c r="BM39" s="634"/>
      <c r="BN39" s="634"/>
      <c r="BO39" s="634"/>
      <c r="BP39" s="634"/>
      <c r="BQ39" s="634"/>
      <c r="BR39" s="634"/>
      <c r="BS39" s="634"/>
      <c r="BT39" s="634"/>
      <c r="BU39" s="635"/>
      <c r="BV39" s="636">
        <v>14204</v>
      </c>
      <c r="BW39" s="637"/>
      <c r="BX39" s="637"/>
      <c r="BY39" s="637"/>
      <c r="BZ39" s="637"/>
      <c r="CA39" s="637"/>
      <c r="CB39" s="646"/>
      <c r="CD39" s="633" t="s">
        <v>330</v>
      </c>
      <c r="CE39" s="634"/>
      <c r="CF39" s="634"/>
      <c r="CG39" s="634"/>
      <c r="CH39" s="634"/>
      <c r="CI39" s="634"/>
      <c r="CJ39" s="634"/>
      <c r="CK39" s="634"/>
      <c r="CL39" s="634"/>
      <c r="CM39" s="634"/>
      <c r="CN39" s="634"/>
      <c r="CO39" s="634"/>
      <c r="CP39" s="634"/>
      <c r="CQ39" s="635"/>
      <c r="CR39" s="636">
        <v>996958</v>
      </c>
      <c r="CS39" s="668"/>
      <c r="CT39" s="668"/>
      <c r="CU39" s="668"/>
      <c r="CV39" s="668"/>
      <c r="CW39" s="668"/>
      <c r="CX39" s="668"/>
      <c r="CY39" s="669"/>
      <c r="CZ39" s="641">
        <v>2.7</v>
      </c>
      <c r="DA39" s="666"/>
      <c r="DB39" s="666"/>
      <c r="DC39" s="670"/>
      <c r="DD39" s="645">
        <v>904827</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2">
      <c r="B40" s="633" t="s">
        <v>331</v>
      </c>
      <c r="C40" s="634"/>
      <c r="D40" s="634"/>
      <c r="E40" s="634"/>
      <c r="F40" s="634"/>
      <c r="G40" s="634"/>
      <c r="H40" s="634"/>
      <c r="I40" s="634"/>
      <c r="J40" s="634"/>
      <c r="K40" s="634"/>
      <c r="L40" s="634"/>
      <c r="M40" s="634"/>
      <c r="N40" s="634"/>
      <c r="O40" s="634"/>
      <c r="P40" s="634"/>
      <c r="Q40" s="635"/>
      <c r="R40" s="636" t="s">
        <v>122</v>
      </c>
      <c r="S40" s="637"/>
      <c r="T40" s="637"/>
      <c r="U40" s="637"/>
      <c r="V40" s="637"/>
      <c r="W40" s="637"/>
      <c r="X40" s="637"/>
      <c r="Y40" s="638"/>
      <c r="Z40" s="639" t="s">
        <v>122</v>
      </c>
      <c r="AA40" s="639"/>
      <c r="AB40" s="639"/>
      <c r="AC40" s="639"/>
      <c r="AD40" s="640" t="s">
        <v>122</v>
      </c>
      <c r="AE40" s="640"/>
      <c r="AF40" s="640"/>
      <c r="AG40" s="640"/>
      <c r="AH40" s="640"/>
      <c r="AI40" s="640"/>
      <c r="AJ40" s="640"/>
      <c r="AK40" s="640"/>
      <c r="AL40" s="641" t="s">
        <v>122</v>
      </c>
      <c r="AM40" s="642"/>
      <c r="AN40" s="642"/>
      <c r="AO40" s="643"/>
      <c r="AQ40" s="699" t="s">
        <v>332</v>
      </c>
      <c r="AR40" s="700"/>
      <c r="AS40" s="700"/>
      <c r="AT40" s="700"/>
      <c r="AU40" s="700"/>
      <c r="AV40" s="700"/>
      <c r="AW40" s="700"/>
      <c r="AX40" s="700"/>
      <c r="AY40" s="701"/>
      <c r="AZ40" s="636" t="s">
        <v>122</v>
      </c>
      <c r="BA40" s="637"/>
      <c r="BB40" s="637"/>
      <c r="BC40" s="637"/>
      <c r="BD40" s="668"/>
      <c r="BE40" s="668"/>
      <c r="BF40" s="691"/>
      <c r="BG40" s="684" t="s">
        <v>333</v>
      </c>
      <c r="BH40" s="685"/>
      <c r="BI40" s="685"/>
      <c r="BJ40" s="685"/>
      <c r="BK40" s="685"/>
      <c r="BL40" s="217"/>
      <c r="BM40" s="634" t="s">
        <v>334</v>
      </c>
      <c r="BN40" s="634"/>
      <c r="BO40" s="634"/>
      <c r="BP40" s="634"/>
      <c r="BQ40" s="634"/>
      <c r="BR40" s="634"/>
      <c r="BS40" s="634"/>
      <c r="BT40" s="634"/>
      <c r="BU40" s="635"/>
      <c r="BV40" s="636">
        <v>99</v>
      </c>
      <c r="BW40" s="637"/>
      <c r="BX40" s="637"/>
      <c r="BY40" s="637"/>
      <c r="BZ40" s="637"/>
      <c r="CA40" s="637"/>
      <c r="CB40" s="646"/>
      <c r="CD40" s="633" t="s">
        <v>335</v>
      </c>
      <c r="CE40" s="634"/>
      <c r="CF40" s="634"/>
      <c r="CG40" s="634"/>
      <c r="CH40" s="634"/>
      <c r="CI40" s="634"/>
      <c r="CJ40" s="634"/>
      <c r="CK40" s="634"/>
      <c r="CL40" s="634"/>
      <c r="CM40" s="634"/>
      <c r="CN40" s="634"/>
      <c r="CO40" s="634"/>
      <c r="CP40" s="634"/>
      <c r="CQ40" s="635"/>
      <c r="CR40" s="636" t="s">
        <v>122</v>
      </c>
      <c r="CS40" s="637"/>
      <c r="CT40" s="637"/>
      <c r="CU40" s="637"/>
      <c r="CV40" s="637"/>
      <c r="CW40" s="637"/>
      <c r="CX40" s="637"/>
      <c r="CY40" s="638"/>
      <c r="CZ40" s="641" t="s">
        <v>122</v>
      </c>
      <c r="DA40" s="666"/>
      <c r="DB40" s="666"/>
      <c r="DC40" s="670"/>
      <c r="DD40" s="645" t="s">
        <v>122</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2">
      <c r="B41" s="657" t="s">
        <v>336</v>
      </c>
      <c r="C41" s="658"/>
      <c r="D41" s="658"/>
      <c r="E41" s="658"/>
      <c r="F41" s="658"/>
      <c r="G41" s="658"/>
      <c r="H41" s="658"/>
      <c r="I41" s="658"/>
      <c r="J41" s="658"/>
      <c r="K41" s="658"/>
      <c r="L41" s="658"/>
      <c r="M41" s="658"/>
      <c r="N41" s="658"/>
      <c r="O41" s="658"/>
      <c r="P41" s="658"/>
      <c r="Q41" s="659"/>
      <c r="R41" s="708">
        <v>37639719</v>
      </c>
      <c r="S41" s="709"/>
      <c r="T41" s="709"/>
      <c r="U41" s="709"/>
      <c r="V41" s="709"/>
      <c r="W41" s="709"/>
      <c r="X41" s="709"/>
      <c r="Y41" s="713"/>
      <c r="Z41" s="714">
        <v>100</v>
      </c>
      <c r="AA41" s="714"/>
      <c r="AB41" s="714"/>
      <c r="AC41" s="714"/>
      <c r="AD41" s="715">
        <v>17628460</v>
      </c>
      <c r="AE41" s="715"/>
      <c r="AF41" s="715"/>
      <c r="AG41" s="715"/>
      <c r="AH41" s="715"/>
      <c r="AI41" s="715"/>
      <c r="AJ41" s="715"/>
      <c r="AK41" s="715"/>
      <c r="AL41" s="716">
        <v>100</v>
      </c>
      <c r="AM41" s="696"/>
      <c r="AN41" s="696"/>
      <c r="AO41" s="717"/>
      <c r="AQ41" s="699" t="s">
        <v>337</v>
      </c>
      <c r="AR41" s="700"/>
      <c r="AS41" s="700"/>
      <c r="AT41" s="700"/>
      <c r="AU41" s="700"/>
      <c r="AV41" s="700"/>
      <c r="AW41" s="700"/>
      <c r="AX41" s="700"/>
      <c r="AY41" s="701"/>
      <c r="AZ41" s="636">
        <v>1049395</v>
      </c>
      <c r="BA41" s="637"/>
      <c r="BB41" s="637"/>
      <c r="BC41" s="637"/>
      <c r="BD41" s="668"/>
      <c r="BE41" s="668"/>
      <c r="BF41" s="691"/>
      <c r="BG41" s="684"/>
      <c r="BH41" s="685"/>
      <c r="BI41" s="685"/>
      <c r="BJ41" s="685"/>
      <c r="BK41" s="685"/>
      <c r="BL41" s="217"/>
      <c r="BM41" s="634" t="s">
        <v>338</v>
      </c>
      <c r="BN41" s="634"/>
      <c r="BO41" s="634"/>
      <c r="BP41" s="634"/>
      <c r="BQ41" s="634"/>
      <c r="BR41" s="634"/>
      <c r="BS41" s="634"/>
      <c r="BT41" s="634"/>
      <c r="BU41" s="635"/>
      <c r="BV41" s="636" t="s">
        <v>122</v>
      </c>
      <c r="BW41" s="637"/>
      <c r="BX41" s="637"/>
      <c r="BY41" s="637"/>
      <c r="BZ41" s="637"/>
      <c r="CA41" s="637"/>
      <c r="CB41" s="646"/>
      <c r="CD41" s="633" t="s">
        <v>339</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340</v>
      </c>
      <c r="AR42" s="706"/>
      <c r="AS42" s="706"/>
      <c r="AT42" s="706"/>
      <c r="AU42" s="706"/>
      <c r="AV42" s="706"/>
      <c r="AW42" s="706"/>
      <c r="AX42" s="706"/>
      <c r="AY42" s="707"/>
      <c r="AZ42" s="708">
        <v>2109234</v>
      </c>
      <c r="BA42" s="709"/>
      <c r="BB42" s="709"/>
      <c r="BC42" s="709"/>
      <c r="BD42" s="695"/>
      <c r="BE42" s="695"/>
      <c r="BF42" s="697"/>
      <c r="BG42" s="686"/>
      <c r="BH42" s="687"/>
      <c r="BI42" s="687"/>
      <c r="BJ42" s="687"/>
      <c r="BK42" s="687"/>
      <c r="BL42" s="218"/>
      <c r="BM42" s="658" t="s">
        <v>341</v>
      </c>
      <c r="BN42" s="658"/>
      <c r="BO42" s="658"/>
      <c r="BP42" s="658"/>
      <c r="BQ42" s="658"/>
      <c r="BR42" s="658"/>
      <c r="BS42" s="658"/>
      <c r="BT42" s="658"/>
      <c r="BU42" s="659"/>
      <c r="BV42" s="708">
        <v>324</v>
      </c>
      <c r="BW42" s="709"/>
      <c r="BX42" s="709"/>
      <c r="BY42" s="709"/>
      <c r="BZ42" s="709"/>
      <c r="CA42" s="709"/>
      <c r="CB42" s="718"/>
      <c r="CD42" s="633" t="s">
        <v>342</v>
      </c>
      <c r="CE42" s="634"/>
      <c r="CF42" s="634"/>
      <c r="CG42" s="634"/>
      <c r="CH42" s="634"/>
      <c r="CI42" s="634"/>
      <c r="CJ42" s="634"/>
      <c r="CK42" s="634"/>
      <c r="CL42" s="634"/>
      <c r="CM42" s="634"/>
      <c r="CN42" s="634"/>
      <c r="CO42" s="634"/>
      <c r="CP42" s="634"/>
      <c r="CQ42" s="635"/>
      <c r="CR42" s="636">
        <v>3891372</v>
      </c>
      <c r="CS42" s="668"/>
      <c r="CT42" s="668"/>
      <c r="CU42" s="668"/>
      <c r="CV42" s="668"/>
      <c r="CW42" s="668"/>
      <c r="CX42" s="668"/>
      <c r="CY42" s="669"/>
      <c r="CZ42" s="641">
        <v>10.5</v>
      </c>
      <c r="DA42" s="666"/>
      <c r="DB42" s="666"/>
      <c r="DC42" s="670"/>
      <c r="DD42" s="645">
        <v>220239</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343</v>
      </c>
      <c r="CD43" s="633" t="s">
        <v>344</v>
      </c>
      <c r="CE43" s="634"/>
      <c r="CF43" s="634"/>
      <c r="CG43" s="634"/>
      <c r="CH43" s="634"/>
      <c r="CI43" s="634"/>
      <c r="CJ43" s="634"/>
      <c r="CK43" s="634"/>
      <c r="CL43" s="634"/>
      <c r="CM43" s="634"/>
      <c r="CN43" s="634"/>
      <c r="CO43" s="634"/>
      <c r="CP43" s="634"/>
      <c r="CQ43" s="635"/>
      <c r="CR43" s="636">
        <v>67967</v>
      </c>
      <c r="CS43" s="668"/>
      <c r="CT43" s="668"/>
      <c r="CU43" s="668"/>
      <c r="CV43" s="668"/>
      <c r="CW43" s="668"/>
      <c r="CX43" s="668"/>
      <c r="CY43" s="669"/>
      <c r="CZ43" s="641">
        <v>0.2</v>
      </c>
      <c r="DA43" s="666"/>
      <c r="DB43" s="666"/>
      <c r="DC43" s="670"/>
      <c r="DD43" s="645">
        <v>67967</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345</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293</v>
      </c>
      <c r="CE44" s="673"/>
      <c r="CF44" s="633" t="s">
        <v>346</v>
      </c>
      <c r="CG44" s="634"/>
      <c r="CH44" s="634"/>
      <c r="CI44" s="634"/>
      <c r="CJ44" s="634"/>
      <c r="CK44" s="634"/>
      <c r="CL44" s="634"/>
      <c r="CM44" s="634"/>
      <c r="CN44" s="634"/>
      <c r="CO44" s="634"/>
      <c r="CP44" s="634"/>
      <c r="CQ44" s="635"/>
      <c r="CR44" s="636">
        <v>3891372</v>
      </c>
      <c r="CS44" s="637"/>
      <c r="CT44" s="637"/>
      <c r="CU44" s="637"/>
      <c r="CV44" s="637"/>
      <c r="CW44" s="637"/>
      <c r="CX44" s="637"/>
      <c r="CY44" s="638"/>
      <c r="CZ44" s="641">
        <v>10.5</v>
      </c>
      <c r="DA44" s="642"/>
      <c r="DB44" s="642"/>
      <c r="DC44" s="648"/>
      <c r="DD44" s="645">
        <v>220239</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347</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348</v>
      </c>
      <c r="CG45" s="634"/>
      <c r="CH45" s="634"/>
      <c r="CI45" s="634"/>
      <c r="CJ45" s="634"/>
      <c r="CK45" s="634"/>
      <c r="CL45" s="634"/>
      <c r="CM45" s="634"/>
      <c r="CN45" s="634"/>
      <c r="CO45" s="634"/>
      <c r="CP45" s="634"/>
      <c r="CQ45" s="635"/>
      <c r="CR45" s="636">
        <v>1332904</v>
      </c>
      <c r="CS45" s="668"/>
      <c r="CT45" s="668"/>
      <c r="CU45" s="668"/>
      <c r="CV45" s="668"/>
      <c r="CW45" s="668"/>
      <c r="CX45" s="668"/>
      <c r="CY45" s="669"/>
      <c r="CZ45" s="641">
        <v>3.6</v>
      </c>
      <c r="DA45" s="666"/>
      <c r="DB45" s="666"/>
      <c r="DC45" s="670"/>
      <c r="DD45" s="645">
        <v>17444</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349</v>
      </c>
      <c r="CG46" s="634"/>
      <c r="CH46" s="634"/>
      <c r="CI46" s="634"/>
      <c r="CJ46" s="634"/>
      <c r="CK46" s="634"/>
      <c r="CL46" s="634"/>
      <c r="CM46" s="634"/>
      <c r="CN46" s="634"/>
      <c r="CO46" s="634"/>
      <c r="CP46" s="634"/>
      <c r="CQ46" s="635"/>
      <c r="CR46" s="636">
        <v>2558468</v>
      </c>
      <c r="CS46" s="637"/>
      <c r="CT46" s="637"/>
      <c r="CU46" s="637"/>
      <c r="CV46" s="637"/>
      <c r="CW46" s="637"/>
      <c r="CX46" s="637"/>
      <c r="CY46" s="638"/>
      <c r="CZ46" s="641">
        <v>6.9</v>
      </c>
      <c r="DA46" s="642"/>
      <c r="DB46" s="642"/>
      <c r="DC46" s="648"/>
      <c r="DD46" s="645">
        <v>202795</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350</v>
      </c>
      <c r="CG47" s="634"/>
      <c r="CH47" s="634"/>
      <c r="CI47" s="634"/>
      <c r="CJ47" s="634"/>
      <c r="CK47" s="634"/>
      <c r="CL47" s="634"/>
      <c r="CM47" s="634"/>
      <c r="CN47" s="634"/>
      <c r="CO47" s="634"/>
      <c r="CP47" s="634"/>
      <c r="CQ47" s="635"/>
      <c r="CR47" s="636" t="s">
        <v>122</v>
      </c>
      <c r="CS47" s="668"/>
      <c r="CT47" s="668"/>
      <c r="CU47" s="668"/>
      <c r="CV47" s="668"/>
      <c r="CW47" s="668"/>
      <c r="CX47" s="668"/>
      <c r="CY47" s="669"/>
      <c r="CZ47" s="641" t="s">
        <v>122</v>
      </c>
      <c r="DA47" s="666"/>
      <c r="DB47" s="666"/>
      <c r="DC47" s="670"/>
      <c r="DD47" s="645" t="s">
        <v>122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351</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352</v>
      </c>
      <c r="CE49" s="658"/>
      <c r="CF49" s="658"/>
      <c r="CG49" s="658"/>
      <c r="CH49" s="658"/>
      <c r="CI49" s="658"/>
      <c r="CJ49" s="658"/>
      <c r="CK49" s="658"/>
      <c r="CL49" s="658"/>
      <c r="CM49" s="658"/>
      <c r="CN49" s="658"/>
      <c r="CO49" s="658"/>
      <c r="CP49" s="658"/>
      <c r="CQ49" s="659"/>
      <c r="CR49" s="708">
        <v>36955043</v>
      </c>
      <c r="CS49" s="695"/>
      <c r="CT49" s="695"/>
      <c r="CU49" s="695"/>
      <c r="CV49" s="695"/>
      <c r="CW49" s="695"/>
      <c r="CX49" s="695"/>
      <c r="CY49" s="724"/>
      <c r="CZ49" s="716">
        <v>100</v>
      </c>
      <c r="DA49" s="725"/>
      <c r="DB49" s="725"/>
      <c r="DC49" s="726"/>
      <c r="DD49" s="727">
        <v>21270394</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WR/KpeLEkGp4nyzV7c4akEQ24CQERb4ofFP8Ufk6BTrjVXKy/KvO4NPsCNqOugmhBViplAtMp8mIeedaaWCxXg==" saltValue="/ECwoUf7blLARwPHJOI+P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A135"/>
  <sheetViews>
    <sheetView zoomScale="70" zoomScaleNormal="70" zoomScaleSheetLayoutView="70" workbookViewId="0"/>
  </sheetViews>
  <sheetFormatPr defaultColWidth="0" defaultRowHeight="13.2" zeroHeight="1" x14ac:dyDescent="0.2"/>
  <cols>
    <col min="1" max="130" width="2.886718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353</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354</v>
      </c>
      <c r="DK2" s="736"/>
      <c r="DL2" s="736"/>
      <c r="DM2" s="736"/>
      <c r="DN2" s="736"/>
      <c r="DO2" s="737"/>
      <c r="DP2" s="222"/>
      <c r="DQ2" s="735" t="s">
        <v>355</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356</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357</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358</v>
      </c>
      <c r="B5" s="741"/>
      <c r="C5" s="741"/>
      <c r="D5" s="741"/>
      <c r="E5" s="741"/>
      <c r="F5" s="741"/>
      <c r="G5" s="741"/>
      <c r="H5" s="741"/>
      <c r="I5" s="741"/>
      <c r="J5" s="741"/>
      <c r="K5" s="741"/>
      <c r="L5" s="741"/>
      <c r="M5" s="741"/>
      <c r="N5" s="741"/>
      <c r="O5" s="741"/>
      <c r="P5" s="742"/>
      <c r="Q5" s="746" t="s">
        <v>359</v>
      </c>
      <c r="R5" s="747"/>
      <c r="S5" s="747"/>
      <c r="T5" s="747"/>
      <c r="U5" s="748"/>
      <c r="V5" s="746" t="s">
        <v>360</v>
      </c>
      <c r="W5" s="747"/>
      <c r="X5" s="747"/>
      <c r="Y5" s="747"/>
      <c r="Z5" s="748"/>
      <c r="AA5" s="746" t="s">
        <v>361</v>
      </c>
      <c r="AB5" s="747"/>
      <c r="AC5" s="747"/>
      <c r="AD5" s="747"/>
      <c r="AE5" s="747"/>
      <c r="AF5" s="752" t="s">
        <v>362</v>
      </c>
      <c r="AG5" s="747"/>
      <c r="AH5" s="747"/>
      <c r="AI5" s="747"/>
      <c r="AJ5" s="753"/>
      <c r="AK5" s="747" t="s">
        <v>363</v>
      </c>
      <c r="AL5" s="747"/>
      <c r="AM5" s="747"/>
      <c r="AN5" s="747"/>
      <c r="AO5" s="748"/>
      <c r="AP5" s="746" t="s">
        <v>364</v>
      </c>
      <c r="AQ5" s="747"/>
      <c r="AR5" s="747"/>
      <c r="AS5" s="747"/>
      <c r="AT5" s="748"/>
      <c r="AU5" s="746" t="s">
        <v>365</v>
      </c>
      <c r="AV5" s="747"/>
      <c r="AW5" s="747"/>
      <c r="AX5" s="747"/>
      <c r="AY5" s="753"/>
      <c r="AZ5" s="226"/>
      <c r="BA5" s="226"/>
      <c r="BB5" s="226"/>
      <c r="BC5" s="226"/>
      <c r="BD5" s="226"/>
      <c r="BE5" s="227"/>
      <c r="BF5" s="227"/>
      <c r="BG5" s="227"/>
      <c r="BH5" s="227"/>
      <c r="BI5" s="227"/>
      <c r="BJ5" s="227"/>
      <c r="BK5" s="227"/>
      <c r="BL5" s="227"/>
      <c r="BM5" s="227"/>
      <c r="BN5" s="227"/>
      <c r="BO5" s="227"/>
      <c r="BP5" s="227"/>
      <c r="BQ5" s="740" t="s">
        <v>366</v>
      </c>
      <c r="BR5" s="741"/>
      <c r="BS5" s="741"/>
      <c r="BT5" s="741"/>
      <c r="BU5" s="741"/>
      <c r="BV5" s="741"/>
      <c r="BW5" s="741"/>
      <c r="BX5" s="741"/>
      <c r="BY5" s="741"/>
      <c r="BZ5" s="741"/>
      <c r="CA5" s="741"/>
      <c r="CB5" s="741"/>
      <c r="CC5" s="741"/>
      <c r="CD5" s="741"/>
      <c r="CE5" s="741"/>
      <c r="CF5" s="741"/>
      <c r="CG5" s="742"/>
      <c r="CH5" s="746" t="s">
        <v>367</v>
      </c>
      <c r="CI5" s="747"/>
      <c r="CJ5" s="747"/>
      <c r="CK5" s="747"/>
      <c r="CL5" s="748"/>
      <c r="CM5" s="746" t="s">
        <v>368</v>
      </c>
      <c r="CN5" s="747"/>
      <c r="CO5" s="747"/>
      <c r="CP5" s="747"/>
      <c r="CQ5" s="748"/>
      <c r="CR5" s="746" t="s">
        <v>369</v>
      </c>
      <c r="CS5" s="747"/>
      <c r="CT5" s="747"/>
      <c r="CU5" s="747"/>
      <c r="CV5" s="748"/>
      <c r="CW5" s="746" t="s">
        <v>370</v>
      </c>
      <c r="CX5" s="747"/>
      <c r="CY5" s="747"/>
      <c r="CZ5" s="747"/>
      <c r="DA5" s="748"/>
      <c r="DB5" s="746" t="s">
        <v>371</v>
      </c>
      <c r="DC5" s="747"/>
      <c r="DD5" s="747"/>
      <c r="DE5" s="747"/>
      <c r="DF5" s="748"/>
      <c r="DG5" s="776" t="s">
        <v>372</v>
      </c>
      <c r="DH5" s="777"/>
      <c r="DI5" s="777"/>
      <c r="DJ5" s="777"/>
      <c r="DK5" s="778"/>
      <c r="DL5" s="776" t="s">
        <v>373</v>
      </c>
      <c r="DM5" s="777"/>
      <c r="DN5" s="777"/>
      <c r="DO5" s="777"/>
      <c r="DP5" s="778"/>
      <c r="DQ5" s="746" t="s">
        <v>374</v>
      </c>
      <c r="DR5" s="747"/>
      <c r="DS5" s="747"/>
      <c r="DT5" s="747"/>
      <c r="DU5" s="748"/>
      <c r="DV5" s="746" t="s">
        <v>365</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375</v>
      </c>
      <c r="C7" s="763"/>
      <c r="D7" s="763"/>
      <c r="E7" s="763"/>
      <c r="F7" s="763"/>
      <c r="G7" s="763"/>
      <c r="H7" s="763"/>
      <c r="I7" s="763"/>
      <c r="J7" s="763"/>
      <c r="K7" s="763"/>
      <c r="L7" s="763"/>
      <c r="M7" s="763"/>
      <c r="N7" s="763"/>
      <c r="O7" s="763"/>
      <c r="P7" s="764"/>
      <c r="Q7" s="765">
        <v>37670</v>
      </c>
      <c r="R7" s="766"/>
      <c r="S7" s="766"/>
      <c r="T7" s="766"/>
      <c r="U7" s="766"/>
      <c r="V7" s="766">
        <v>36985</v>
      </c>
      <c r="W7" s="766"/>
      <c r="X7" s="766"/>
      <c r="Y7" s="766"/>
      <c r="Z7" s="766"/>
      <c r="AA7" s="766">
        <v>685</v>
      </c>
      <c r="AB7" s="766"/>
      <c r="AC7" s="766"/>
      <c r="AD7" s="766"/>
      <c r="AE7" s="767"/>
      <c r="AF7" s="768">
        <v>669</v>
      </c>
      <c r="AG7" s="769"/>
      <c r="AH7" s="769"/>
      <c r="AI7" s="769"/>
      <c r="AJ7" s="770"/>
      <c r="AK7" s="771">
        <v>848</v>
      </c>
      <c r="AL7" s="772"/>
      <c r="AM7" s="772"/>
      <c r="AN7" s="772"/>
      <c r="AO7" s="772"/>
      <c r="AP7" s="772">
        <v>11844</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t="s">
        <v>544</v>
      </c>
      <c r="BS7" s="759" t="s">
        <v>545</v>
      </c>
      <c r="BT7" s="760"/>
      <c r="BU7" s="760"/>
      <c r="BV7" s="760"/>
      <c r="BW7" s="760"/>
      <c r="BX7" s="760"/>
      <c r="BY7" s="760"/>
      <c r="BZ7" s="760"/>
      <c r="CA7" s="760"/>
      <c r="CB7" s="760"/>
      <c r="CC7" s="760"/>
      <c r="CD7" s="760"/>
      <c r="CE7" s="760"/>
      <c r="CF7" s="760"/>
      <c r="CG7" s="775"/>
      <c r="CH7" s="756">
        <v>0</v>
      </c>
      <c r="CI7" s="757"/>
      <c r="CJ7" s="757"/>
      <c r="CK7" s="757"/>
      <c r="CL7" s="758"/>
      <c r="CM7" s="756">
        <v>21</v>
      </c>
      <c r="CN7" s="757"/>
      <c r="CO7" s="757"/>
      <c r="CP7" s="757"/>
      <c r="CQ7" s="758"/>
      <c r="CR7" s="756">
        <v>8</v>
      </c>
      <c r="CS7" s="757"/>
      <c r="CT7" s="757"/>
      <c r="CU7" s="757"/>
      <c r="CV7" s="758"/>
      <c r="CW7" s="756" t="s">
        <v>556</v>
      </c>
      <c r="CX7" s="757"/>
      <c r="CY7" s="757"/>
      <c r="CZ7" s="757"/>
      <c r="DA7" s="758"/>
      <c r="DB7" s="756">
        <v>243</v>
      </c>
      <c r="DC7" s="757"/>
      <c r="DD7" s="757"/>
      <c r="DE7" s="757"/>
      <c r="DF7" s="758"/>
      <c r="DG7" s="756" t="s">
        <v>556</v>
      </c>
      <c r="DH7" s="757"/>
      <c r="DI7" s="757"/>
      <c r="DJ7" s="757"/>
      <c r="DK7" s="758"/>
      <c r="DL7" s="756" t="s">
        <v>556</v>
      </c>
      <c r="DM7" s="757"/>
      <c r="DN7" s="757"/>
      <c r="DO7" s="757"/>
      <c r="DP7" s="758"/>
      <c r="DQ7" s="756" t="s">
        <v>556</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t="s">
        <v>546</v>
      </c>
      <c r="BT8" s="787"/>
      <c r="BU8" s="787"/>
      <c r="BV8" s="787"/>
      <c r="BW8" s="787"/>
      <c r="BX8" s="787"/>
      <c r="BY8" s="787"/>
      <c r="BZ8" s="787"/>
      <c r="CA8" s="787"/>
      <c r="CB8" s="787"/>
      <c r="CC8" s="787"/>
      <c r="CD8" s="787"/>
      <c r="CE8" s="787"/>
      <c r="CF8" s="787"/>
      <c r="CG8" s="788"/>
      <c r="CH8" s="789">
        <v>0</v>
      </c>
      <c r="CI8" s="790"/>
      <c r="CJ8" s="790"/>
      <c r="CK8" s="790"/>
      <c r="CL8" s="791"/>
      <c r="CM8" s="789">
        <v>324</v>
      </c>
      <c r="CN8" s="790"/>
      <c r="CO8" s="790"/>
      <c r="CP8" s="790"/>
      <c r="CQ8" s="791"/>
      <c r="CR8" s="789">
        <v>300</v>
      </c>
      <c r="CS8" s="790"/>
      <c r="CT8" s="790"/>
      <c r="CU8" s="790"/>
      <c r="CV8" s="791"/>
      <c r="CW8" s="789">
        <v>67</v>
      </c>
      <c r="CX8" s="790"/>
      <c r="CY8" s="790"/>
      <c r="CZ8" s="790"/>
      <c r="DA8" s="791"/>
      <c r="DB8" s="789" t="s">
        <v>556</v>
      </c>
      <c r="DC8" s="790"/>
      <c r="DD8" s="790"/>
      <c r="DE8" s="790"/>
      <c r="DF8" s="791"/>
      <c r="DG8" s="789" t="s">
        <v>556</v>
      </c>
      <c r="DH8" s="790"/>
      <c r="DI8" s="790"/>
      <c r="DJ8" s="790"/>
      <c r="DK8" s="791"/>
      <c r="DL8" s="789" t="s">
        <v>556</v>
      </c>
      <c r="DM8" s="790"/>
      <c r="DN8" s="790"/>
      <c r="DO8" s="790"/>
      <c r="DP8" s="791"/>
      <c r="DQ8" s="789" t="s">
        <v>556</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5"/>
      <c r="R22" s="816"/>
      <c r="S22" s="816"/>
      <c r="T22" s="816"/>
      <c r="U22" s="816"/>
      <c r="V22" s="816"/>
      <c r="W22" s="816"/>
      <c r="X22" s="816"/>
      <c r="Y22" s="816"/>
      <c r="Z22" s="816"/>
      <c r="AA22" s="816"/>
      <c r="AB22" s="816"/>
      <c r="AC22" s="816"/>
      <c r="AD22" s="816"/>
      <c r="AE22" s="817"/>
      <c r="AF22" s="799"/>
      <c r="AG22" s="800"/>
      <c r="AH22" s="800"/>
      <c r="AI22" s="800"/>
      <c r="AJ22" s="801"/>
      <c r="AK22" s="818"/>
      <c r="AL22" s="819"/>
      <c r="AM22" s="819"/>
      <c r="AN22" s="819"/>
      <c r="AO22" s="819"/>
      <c r="AP22" s="819"/>
      <c r="AQ22" s="819"/>
      <c r="AR22" s="819"/>
      <c r="AS22" s="819"/>
      <c r="AT22" s="819"/>
      <c r="AU22" s="820"/>
      <c r="AV22" s="820"/>
      <c r="AW22" s="820"/>
      <c r="AX22" s="820"/>
      <c r="AY22" s="821"/>
      <c r="AZ22" s="822" t="s">
        <v>376</v>
      </c>
      <c r="BA22" s="822"/>
      <c r="BB22" s="822"/>
      <c r="BC22" s="822"/>
      <c r="BD22" s="823"/>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377</v>
      </c>
      <c r="B23" s="802" t="s">
        <v>378</v>
      </c>
      <c r="C23" s="803"/>
      <c r="D23" s="803"/>
      <c r="E23" s="803"/>
      <c r="F23" s="803"/>
      <c r="G23" s="803"/>
      <c r="H23" s="803"/>
      <c r="I23" s="803"/>
      <c r="J23" s="803"/>
      <c r="K23" s="803"/>
      <c r="L23" s="803"/>
      <c r="M23" s="803"/>
      <c r="N23" s="803"/>
      <c r="O23" s="803"/>
      <c r="P23" s="804"/>
      <c r="Q23" s="805">
        <v>37670</v>
      </c>
      <c r="R23" s="806"/>
      <c r="S23" s="806"/>
      <c r="T23" s="806"/>
      <c r="U23" s="806"/>
      <c r="V23" s="807">
        <v>36985</v>
      </c>
      <c r="W23" s="808"/>
      <c r="X23" s="808"/>
      <c r="Y23" s="808"/>
      <c r="Z23" s="809"/>
      <c r="AA23" s="807">
        <v>685</v>
      </c>
      <c r="AB23" s="808"/>
      <c r="AC23" s="808"/>
      <c r="AD23" s="808"/>
      <c r="AE23" s="810"/>
      <c r="AF23" s="811">
        <v>669</v>
      </c>
      <c r="AG23" s="806"/>
      <c r="AH23" s="806"/>
      <c r="AI23" s="806"/>
      <c r="AJ23" s="812"/>
      <c r="AK23" s="813"/>
      <c r="AL23" s="814"/>
      <c r="AM23" s="814"/>
      <c r="AN23" s="814"/>
      <c r="AO23" s="814"/>
      <c r="AP23" s="806">
        <v>11844</v>
      </c>
      <c r="AQ23" s="806"/>
      <c r="AR23" s="806"/>
      <c r="AS23" s="806"/>
      <c r="AT23" s="806"/>
      <c r="AU23" s="825"/>
      <c r="AV23" s="825"/>
      <c r="AW23" s="825"/>
      <c r="AX23" s="825"/>
      <c r="AY23" s="826"/>
      <c r="AZ23" s="827" t="s">
        <v>122</v>
      </c>
      <c r="BA23" s="808"/>
      <c r="BB23" s="808"/>
      <c r="BC23" s="808"/>
      <c r="BD23" s="810"/>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4" t="s">
        <v>379</v>
      </c>
      <c r="B24" s="824"/>
      <c r="C24" s="824"/>
      <c r="D24" s="824"/>
      <c r="E24" s="824"/>
      <c r="F24" s="824"/>
      <c r="G24" s="824"/>
      <c r="H24" s="824"/>
      <c r="I24" s="824"/>
      <c r="J24" s="824"/>
      <c r="K24" s="824"/>
      <c r="L24" s="824"/>
      <c r="M24" s="824"/>
      <c r="N24" s="824"/>
      <c r="O24" s="824"/>
      <c r="P24" s="824"/>
      <c r="Q24" s="824"/>
      <c r="R24" s="824"/>
      <c r="S24" s="824"/>
      <c r="T24" s="824"/>
      <c r="U24" s="824"/>
      <c r="V24" s="824"/>
      <c r="W24" s="824"/>
      <c r="X24" s="824"/>
      <c r="Y24" s="824"/>
      <c r="Z24" s="824"/>
      <c r="AA24" s="824"/>
      <c r="AB24" s="824"/>
      <c r="AC24" s="824"/>
      <c r="AD24" s="824"/>
      <c r="AE24" s="824"/>
      <c r="AF24" s="824"/>
      <c r="AG24" s="824"/>
      <c r="AH24" s="824"/>
      <c r="AI24" s="824"/>
      <c r="AJ24" s="824"/>
      <c r="AK24" s="824"/>
      <c r="AL24" s="824"/>
      <c r="AM24" s="824"/>
      <c r="AN24" s="824"/>
      <c r="AO24" s="824"/>
      <c r="AP24" s="824"/>
      <c r="AQ24" s="824"/>
      <c r="AR24" s="824"/>
      <c r="AS24" s="824"/>
      <c r="AT24" s="824"/>
      <c r="AU24" s="824"/>
      <c r="AV24" s="824"/>
      <c r="AW24" s="824"/>
      <c r="AX24" s="824"/>
      <c r="AY24" s="824"/>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380</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358</v>
      </c>
      <c r="B26" s="741"/>
      <c r="C26" s="741"/>
      <c r="D26" s="741"/>
      <c r="E26" s="741"/>
      <c r="F26" s="741"/>
      <c r="G26" s="741"/>
      <c r="H26" s="741"/>
      <c r="I26" s="741"/>
      <c r="J26" s="741"/>
      <c r="K26" s="741"/>
      <c r="L26" s="741"/>
      <c r="M26" s="741"/>
      <c r="N26" s="741"/>
      <c r="O26" s="741"/>
      <c r="P26" s="742"/>
      <c r="Q26" s="746" t="s">
        <v>381</v>
      </c>
      <c r="R26" s="747"/>
      <c r="S26" s="747"/>
      <c r="T26" s="747"/>
      <c r="U26" s="748"/>
      <c r="V26" s="746" t="s">
        <v>382</v>
      </c>
      <c r="W26" s="747"/>
      <c r="X26" s="747"/>
      <c r="Y26" s="747"/>
      <c r="Z26" s="748"/>
      <c r="AA26" s="746" t="s">
        <v>383</v>
      </c>
      <c r="AB26" s="747"/>
      <c r="AC26" s="747"/>
      <c r="AD26" s="747"/>
      <c r="AE26" s="747"/>
      <c r="AF26" s="828" t="s">
        <v>384</v>
      </c>
      <c r="AG26" s="829"/>
      <c r="AH26" s="829"/>
      <c r="AI26" s="829"/>
      <c r="AJ26" s="830"/>
      <c r="AK26" s="747" t="s">
        <v>385</v>
      </c>
      <c r="AL26" s="747"/>
      <c r="AM26" s="747"/>
      <c r="AN26" s="747"/>
      <c r="AO26" s="748"/>
      <c r="AP26" s="746" t="s">
        <v>386</v>
      </c>
      <c r="AQ26" s="747"/>
      <c r="AR26" s="747"/>
      <c r="AS26" s="747"/>
      <c r="AT26" s="748"/>
      <c r="AU26" s="746" t="s">
        <v>387</v>
      </c>
      <c r="AV26" s="747"/>
      <c r="AW26" s="747"/>
      <c r="AX26" s="747"/>
      <c r="AY26" s="748"/>
      <c r="AZ26" s="746" t="s">
        <v>388</v>
      </c>
      <c r="BA26" s="747"/>
      <c r="BB26" s="747"/>
      <c r="BC26" s="747"/>
      <c r="BD26" s="748"/>
      <c r="BE26" s="746" t="s">
        <v>365</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1"/>
      <c r="AG27" s="832"/>
      <c r="AH27" s="832"/>
      <c r="AI27" s="832"/>
      <c r="AJ27" s="833"/>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389</v>
      </c>
      <c r="C28" s="763"/>
      <c r="D28" s="763"/>
      <c r="E28" s="763"/>
      <c r="F28" s="763"/>
      <c r="G28" s="763"/>
      <c r="H28" s="763"/>
      <c r="I28" s="763"/>
      <c r="J28" s="763"/>
      <c r="K28" s="763"/>
      <c r="L28" s="763"/>
      <c r="M28" s="763"/>
      <c r="N28" s="763"/>
      <c r="O28" s="763"/>
      <c r="P28" s="764"/>
      <c r="Q28" s="836">
        <v>7372</v>
      </c>
      <c r="R28" s="837"/>
      <c r="S28" s="837"/>
      <c r="T28" s="837"/>
      <c r="U28" s="837"/>
      <c r="V28" s="837">
        <v>7329</v>
      </c>
      <c r="W28" s="837"/>
      <c r="X28" s="837"/>
      <c r="Y28" s="837"/>
      <c r="Z28" s="837"/>
      <c r="AA28" s="837">
        <v>43</v>
      </c>
      <c r="AB28" s="837"/>
      <c r="AC28" s="837"/>
      <c r="AD28" s="837"/>
      <c r="AE28" s="838"/>
      <c r="AF28" s="839">
        <v>43</v>
      </c>
      <c r="AG28" s="837"/>
      <c r="AH28" s="837"/>
      <c r="AI28" s="837"/>
      <c r="AJ28" s="840"/>
      <c r="AK28" s="841">
        <v>1050</v>
      </c>
      <c r="AL28" s="842"/>
      <c r="AM28" s="842"/>
      <c r="AN28" s="842"/>
      <c r="AO28" s="842"/>
      <c r="AP28" s="842" t="s">
        <v>554</v>
      </c>
      <c r="AQ28" s="842"/>
      <c r="AR28" s="842"/>
      <c r="AS28" s="842"/>
      <c r="AT28" s="842"/>
      <c r="AU28" s="842" t="s">
        <v>554</v>
      </c>
      <c r="AV28" s="842"/>
      <c r="AW28" s="842"/>
      <c r="AX28" s="842"/>
      <c r="AY28" s="842"/>
      <c r="AZ28" s="843"/>
      <c r="BA28" s="843"/>
      <c r="BB28" s="843"/>
      <c r="BC28" s="843"/>
      <c r="BD28" s="843"/>
      <c r="BE28" s="834"/>
      <c r="BF28" s="834"/>
      <c r="BG28" s="834"/>
      <c r="BH28" s="834"/>
      <c r="BI28" s="835"/>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390</v>
      </c>
      <c r="C29" s="794"/>
      <c r="D29" s="794"/>
      <c r="E29" s="794"/>
      <c r="F29" s="794"/>
      <c r="G29" s="794"/>
      <c r="H29" s="794"/>
      <c r="I29" s="794"/>
      <c r="J29" s="794"/>
      <c r="K29" s="794"/>
      <c r="L29" s="794"/>
      <c r="M29" s="794"/>
      <c r="N29" s="794"/>
      <c r="O29" s="794"/>
      <c r="P29" s="795"/>
      <c r="Q29" s="796">
        <v>6591</v>
      </c>
      <c r="R29" s="797"/>
      <c r="S29" s="797"/>
      <c r="T29" s="797"/>
      <c r="U29" s="797"/>
      <c r="V29" s="797">
        <v>6504</v>
      </c>
      <c r="W29" s="797"/>
      <c r="X29" s="797"/>
      <c r="Y29" s="797"/>
      <c r="Z29" s="797"/>
      <c r="AA29" s="797">
        <v>86</v>
      </c>
      <c r="AB29" s="797"/>
      <c r="AC29" s="797"/>
      <c r="AD29" s="797"/>
      <c r="AE29" s="798"/>
      <c r="AF29" s="799">
        <v>86</v>
      </c>
      <c r="AG29" s="800"/>
      <c r="AH29" s="800"/>
      <c r="AI29" s="800"/>
      <c r="AJ29" s="801"/>
      <c r="AK29" s="848">
        <v>1124</v>
      </c>
      <c r="AL29" s="844"/>
      <c r="AM29" s="844"/>
      <c r="AN29" s="844"/>
      <c r="AO29" s="844"/>
      <c r="AP29" s="844" t="s">
        <v>554</v>
      </c>
      <c r="AQ29" s="844"/>
      <c r="AR29" s="844"/>
      <c r="AS29" s="844"/>
      <c r="AT29" s="844"/>
      <c r="AU29" s="844" t="s">
        <v>554</v>
      </c>
      <c r="AV29" s="844"/>
      <c r="AW29" s="844"/>
      <c r="AX29" s="844"/>
      <c r="AY29" s="844"/>
      <c r="AZ29" s="845"/>
      <c r="BA29" s="845"/>
      <c r="BB29" s="845"/>
      <c r="BC29" s="845"/>
      <c r="BD29" s="845"/>
      <c r="BE29" s="846"/>
      <c r="BF29" s="846"/>
      <c r="BG29" s="846"/>
      <c r="BH29" s="846"/>
      <c r="BI29" s="847"/>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391</v>
      </c>
      <c r="C30" s="794"/>
      <c r="D30" s="794"/>
      <c r="E30" s="794"/>
      <c r="F30" s="794"/>
      <c r="G30" s="794"/>
      <c r="H30" s="794"/>
      <c r="I30" s="794"/>
      <c r="J30" s="794"/>
      <c r="K30" s="794"/>
      <c r="L30" s="794"/>
      <c r="M30" s="794"/>
      <c r="N30" s="794"/>
      <c r="O30" s="794"/>
      <c r="P30" s="795"/>
      <c r="Q30" s="796">
        <v>2170</v>
      </c>
      <c r="R30" s="797"/>
      <c r="S30" s="797"/>
      <c r="T30" s="797"/>
      <c r="U30" s="797"/>
      <c r="V30" s="797">
        <v>2128</v>
      </c>
      <c r="W30" s="797"/>
      <c r="X30" s="797"/>
      <c r="Y30" s="797"/>
      <c r="Z30" s="797"/>
      <c r="AA30" s="797">
        <v>41</v>
      </c>
      <c r="AB30" s="797"/>
      <c r="AC30" s="797"/>
      <c r="AD30" s="797"/>
      <c r="AE30" s="798"/>
      <c r="AF30" s="799">
        <v>41</v>
      </c>
      <c r="AG30" s="800"/>
      <c r="AH30" s="800"/>
      <c r="AI30" s="800"/>
      <c r="AJ30" s="801"/>
      <c r="AK30" s="848">
        <v>970</v>
      </c>
      <c r="AL30" s="844"/>
      <c r="AM30" s="844"/>
      <c r="AN30" s="844"/>
      <c r="AO30" s="844"/>
      <c r="AP30" s="844" t="s">
        <v>554</v>
      </c>
      <c r="AQ30" s="844"/>
      <c r="AR30" s="844"/>
      <c r="AS30" s="844"/>
      <c r="AT30" s="844"/>
      <c r="AU30" s="844" t="s">
        <v>554</v>
      </c>
      <c r="AV30" s="844"/>
      <c r="AW30" s="844"/>
      <c r="AX30" s="844"/>
      <c r="AY30" s="844"/>
      <c r="AZ30" s="845"/>
      <c r="BA30" s="845"/>
      <c r="BB30" s="845"/>
      <c r="BC30" s="845"/>
      <c r="BD30" s="845"/>
      <c r="BE30" s="846"/>
      <c r="BF30" s="846"/>
      <c r="BG30" s="846"/>
      <c r="BH30" s="846"/>
      <c r="BI30" s="847"/>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392</v>
      </c>
      <c r="C31" s="794"/>
      <c r="D31" s="794"/>
      <c r="E31" s="794"/>
      <c r="F31" s="794"/>
      <c r="G31" s="794"/>
      <c r="H31" s="794"/>
      <c r="I31" s="794"/>
      <c r="J31" s="794"/>
      <c r="K31" s="794"/>
      <c r="L31" s="794"/>
      <c r="M31" s="794"/>
      <c r="N31" s="794"/>
      <c r="O31" s="794"/>
      <c r="P31" s="795"/>
      <c r="Q31" s="796">
        <v>1765</v>
      </c>
      <c r="R31" s="797"/>
      <c r="S31" s="797"/>
      <c r="T31" s="797"/>
      <c r="U31" s="797"/>
      <c r="V31" s="797">
        <v>1613</v>
      </c>
      <c r="W31" s="797"/>
      <c r="X31" s="797"/>
      <c r="Y31" s="797"/>
      <c r="Z31" s="797"/>
      <c r="AA31" s="797">
        <v>152</v>
      </c>
      <c r="AB31" s="797"/>
      <c r="AC31" s="797"/>
      <c r="AD31" s="797"/>
      <c r="AE31" s="798"/>
      <c r="AF31" s="799">
        <v>236</v>
      </c>
      <c r="AG31" s="800"/>
      <c r="AH31" s="800"/>
      <c r="AI31" s="800"/>
      <c r="AJ31" s="801"/>
      <c r="AK31" s="848">
        <v>492</v>
      </c>
      <c r="AL31" s="844"/>
      <c r="AM31" s="844"/>
      <c r="AN31" s="844"/>
      <c r="AO31" s="844"/>
      <c r="AP31" s="844">
        <v>5664</v>
      </c>
      <c r="AQ31" s="844"/>
      <c r="AR31" s="844"/>
      <c r="AS31" s="844"/>
      <c r="AT31" s="844"/>
      <c r="AU31" s="844">
        <v>3925</v>
      </c>
      <c r="AV31" s="844"/>
      <c r="AW31" s="844"/>
      <c r="AX31" s="844"/>
      <c r="AY31" s="844"/>
      <c r="AZ31" s="845" t="s">
        <v>555</v>
      </c>
      <c r="BA31" s="845"/>
      <c r="BB31" s="845"/>
      <c r="BC31" s="845"/>
      <c r="BD31" s="845"/>
      <c r="BE31" s="846" t="s">
        <v>393</v>
      </c>
      <c r="BF31" s="846"/>
      <c r="BG31" s="846"/>
      <c r="BH31" s="846"/>
      <c r="BI31" s="847"/>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c r="C32" s="794"/>
      <c r="D32" s="794"/>
      <c r="E32" s="794"/>
      <c r="F32" s="794"/>
      <c r="G32" s="794"/>
      <c r="H32" s="794"/>
      <c r="I32" s="794"/>
      <c r="J32" s="794"/>
      <c r="K32" s="794"/>
      <c r="L32" s="794"/>
      <c r="M32" s="794"/>
      <c r="N32" s="794"/>
      <c r="O32" s="794"/>
      <c r="P32" s="795"/>
      <c r="Q32" s="796"/>
      <c r="R32" s="797"/>
      <c r="S32" s="797"/>
      <c r="T32" s="797"/>
      <c r="U32" s="797"/>
      <c r="V32" s="797"/>
      <c r="W32" s="797"/>
      <c r="X32" s="797"/>
      <c r="Y32" s="797"/>
      <c r="Z32" s="797"/>
      <c r="AA32" s="797"/>
      <c r="AB32" s="797"/>
      <c r="AC32" s="797"/>
      <c r="AD32" s="797"/>
      <c r="AE32" s="798"/>
      <c r="AF32" s="799"/>
      <c r="AG32" s="800"/>
      <c r="AH32" s="800"/>
      <c r="AI32" s="800"/>
      <c r="AJ32" s="801"/>
      <c r="AK32" s="848"/>
      <c r="AL32" s="844"/>
      <c r="AM32" s="844"/>
      <c r="AN32" s="844"/>
      <c r="AO32" s="844"/>
      <c r="AP32" s="844"/>
      <c r="AQ32" s="844"/>
      <c r="AR32" s="844"/>
      <c r="AS32" s="844"/>
      <c r="AT32" s="844"/>
      <c r="AU32" s="844"/>
      <c r="AV32" s="844"/>
      <c r="AW32" s="844"/>
      <c r="AX32" s="844"/>
      <c r="AY32" s="844"/>
      <c r="AZ32" s="845"/>
      <c r="BA32" s="845"/>
      <c r="BB32" s="845"/>
      <c r="BC32" s="845"/>
      <c r="BD32" s="845"/>
      <c r="BE32" s="846"/>
      <c r="BF32" s="846"/>
      <c r="BG32" s="846"/>
      <c r="BH32" s="846"/>
      <c r="BI32" s="847"/>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8"/>
      <c r="AL33" s="844"/>
      <c r="AM33" s="844"/>
      <c r="AN33" s="844"/>
      <c r="AO33" s="844"/>
      <c r="AP33" s="844"/>
      <c r="AQ33" s="844"/>
      <c r="AR33" s="844"/>
      <c r="AS33" s="844"/>
      <c r="AT33" s="844"/>
      <c r="AU33" s="844"/>
      <c r="AV33" s="844"/>
      <c r="AW33" s="844"/>
      <c r="AX33" s="844"/>
      <c r="AY33" s="844"/>
      <c r="AZ33" s="845"/>
      <c r="BA33" s="845"/>
      <c r="BB33" s="845"/>
      <c r="BC33" s="845"/>
      <c r="BD33" s="845"/>
      <c r="BE33" s="846"/>
      <c r="BF33" s="846"/>
      <c r="BG33" s="846"/>
      <c r="BH33" s="846"/>
      <c r="BI33" s="847"/>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8"/>
      <c r="AL34" s="844"/>
      <c r="AM34" s="844"/>
      <c r="AN34" s="844"/>
      <c r="AO34" s="844"/>
      <c r="AP34" s="844"/>
      <c r="AQ34" s="844"/>
      <c r="AR34" s="844"/>
      <c r="AS34" s="844"/>
      <c r="AT34" s="844"/>
      <c r="AU34" s="844"/>
      <c r="AV34" s="844"/>
      <c r="AW34" s="844"/>
      <c r="AX34" s="844"/>
      <c r="AY34" s="844"/>
      <c r="AZ34" s="845"/>
      <c r="BA34" s="845"/>
      <c r="BB34" s="845"/>
      <c r="BC34" s="845"/>
      <c r="BD34" s="845"/>
      <c r="BE34" s="846"/>
      <c r="BF34" s="846"/>
      <c r="BG34" s="846"/>
      <c r="BH34" s="846"/>
      <c r="BI34" s="847"/>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8"/>
      <c r="AL35" s="844"/>
      <c r="AM35" s="844"/>
      <c r="AN35" s="844"/>
      <c r="AO35" s="844"/>
      <c r="AP35" s="844"/>
      <c r="AQ35" s="844"/>
      <c r="AR35" s="844"/>
      <c r="AS35" s="844"/>
      <c r="AT35" s="844"/>
      <c r="AU35" s="844"/>
      <c r="AV35" s="844"/>
      <c r="AW35" s="844"/>
      <c r="AX35" s="844"/>
      <c r="AY35" s="844"/>
      <c r="AZ35" s="845"/>
      <c r="BA35" s="845"/>
      <c r="BB35" s="845"/>
      <c r="BC35" s="845"/>
      <c r="BD35" s="845"/>
      <c r="BE35" s="846"/>
      <c r="BF35" s="846"/>
      <c r="BG35" s="846"/>
      <c r="BH35" s="846"/>
      <c r="BI35" s="847"/>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8"/>
      <c r="AL36" s="844"/>
      <c r="AM36" s="844"/>
      <c r="AN36" s="844"/>
      <c r="AO36" s="844"/>
      <c r="AP36" s="844"/>
      <c r="AQ36" s="844"/>
      <c r="AR36" s="844"/>
      <c r="AS36" s="844"/>
      <c r="AT36" s="844"/>
      <c r="AU36" s="844"/>
      <c r="AV36" s="844"/>
      <c r="AW36" s="844"/>
      <c r="AX36" s="844"/>
      <c r="AY36" s="844"/>
      <c r="AZ36" s="845"/>
      <c r="BA36" s="845"/>
      <c r="BB36" s="845"/>
      <c r="BC36" s="845"/>
      <c r="BD36" s="845"/>
      <c r="BE36" s="846"/>
      <c r="BF36" s="846"/>
      <c r="BG36" s="846"/>
      <c r="BH36" s="846"/>
      <c r="BI36" s="847"/>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8"/>
      <c r="AL37" s="844"/>
      <c r="AM37" s="844"/>
      <c r="AN37" s="844"/>
      <c r="AO37" s="844"/>
      <c r="AP37" s="844"/>
      <c r="AQ37" s="844"/>
      <c r="AR37" s="844"/>
      <c r="AS37" s="844"/>
      <c r="AT37" s="844"/>
      <c r="AU37" s="844"/>
      <c r="AV37" s="844"/>
      <c r="AW37" s="844"/>
      <c r="AX37" s="844"/>
      <c r="AY37" s="844"/>
      <c r="AZ37" s="845"/>
      <c r="BA37" s="845"/>
      <c r="BB37" s="845"/>
      <c r="BC37" s="845"/>
      <c r="BD37" s="845"/>
      <c r="BE37" s="846"/>
      <c r="BF37" s="846"/>
      <c r="BG37" s="846"/>
      <c r="BH37" s="846"/>
      <c r="BI37" s="847"/>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8"/>
      <c r="AL38" s="844"/>
      <c r="AM38" s="844"/>
      <c r="AN38" s="844"/>
      <c r="AO38" s="844"/>
      <c r="AP38" s="844"/>
      <c r="AQ38" s="844"/>
      <c r="AR38" s="844"/>
      <c r="AS38" s="844"/>
      <c r="AT38" s="844"/>
      <c r="AU38" s="844"/>
      <c r="AV38" s="844"/>
      <c r="AW38" s="844"/>
      <c r="AX38" s="844"/>
      <c r="AY38" s="844"/>
      <c r="AZ38" s="845"/>
      <c r="BA38" s="845"/>
      <c r="BB38" s="845"/>
      <c r="BC38" s="845"/>
      <c r="BD38" s="845"/>
      <c r="BE38" s="846"/>
      <c r="BF38" s="846"/>
      <c r="BG38" s="846"/>
      <c r="BH38" s="846"/>
      <c r="BI38" s="847"/>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8"/>
      <c r="AL39" s="844"/>
      <c r="AM39" s="844"/>
      <c r="AN39" s="844"/>
      <c r="AO39" s="844"/>
      <c r="AP39" s="844"/>
      <c r="AQ39" s="844"/>
      <c r="AR39" s="844"/>
      <c r="AS39" s="844"/>
      <c r="AT39" s="844"/>
      <c r="AU39" s="844"/>
      <c r="AV39" s="844"/>
      <c r="AW39" s="844"/>
      <c r="AX39" s="844"/>
      <c r="AY39" s="844"/>
      <c r="AZ39" s="845"/>
      <c r="BA39" s="845"/>
      <c r="BB39" s="845"/>
      <c r="BC39" s="845"/>
      <c r="BD39" s="845"/>
      <c r="BE39" s="846"/>
      <c r="BF39" s="846"/>
      <c r="BG39" s="846"/>
      <c r="BH39" s="846"/>
      <c r="BI39" s="847"/>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8"/>
      <c r="AL40" s="844"/>
      <c r="AM40" s="844"/>
      <c r="AN40" s="844"/>
      <c r="AO40" s="844"/>
      <c r="AP40" s="844"/>
      <c r="AQ40" s="844"/>
      <c r="AR40" s="844"/>
      <c r="AS40" s="844"/>
      <c r="AT40" s="844"/>
      <c r="AU40" s="844"/>
      <c r="AV40" s="844"/>
      <c r="AW40" s="844"/>
      <c r="AX40" s="844"/>
      <c r="AY40" s="844"/>
      <c r="AZ40" s="845"/>
      <c r="BA40" s="845"/>
      <c r="BB40" s="845"/>
      <c r="BC40" s="845"/>
      <c r="BD40" s="845"/>
      <c r="BE40" s="846"/>
      <c r="BF40" s="846"/>
      <c r="BG40" s="846"/>
      <c r="BH40" s="846"/>
      <c r="BI40" s="847"/>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8"/>
      <c r="AL41" s="844"/>
      <c r="AM41" s="844"/>
      <c r="AN41" s="844"/>
      <c r="AO41" s="844"/>
      <c r="AP41" s="844"/>
      <c r="AQ41" s="844"/>
      <c r="AR41" s="844"/>
      <c r="AS41" s="844"/>
      <c r="AT41" s="844"/>
      <c r="AU41" s="844"/>
      <c r="AV41" s="844"/>
      <c r="AW41" s="844"/>
      <c r="AX41" s="844"/>
      <c r="AY41" s="844"/>
      <c r="AZ41" s="845"/>
      <c r="BA41" s="845"/>
      <c r="BB41" s="845"/>
      <c r="BC41" s="845"/>
      <c r="BD41" s="845"/>
      <c r="BE41" s="846"/>
      <c r="BF41" s="846"/>
      <c r="BG41" s="846"/>
      <c r="BH41" s="846"/>
      <c r="BI41" s="847"/>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8"/>
      <c r="AL42" s="844"/>
      <c r="AM42" s="844"/>
      <c r="AN42" s="844"/>
      <c r="AO42" s="844"/>
      <c r="AP42" s="844"/>
      <c r="AQ42" s="844"/>
      <c r="AR42" s="844"/>
      <c r="AS42" s="844"/>
      <c r="AT42" s="844"/>
      <c r="AU42" s="844"/>
      <c r="AV42" s="844"/>
      <c r="AW42" s="844"/>
      <c r="AX42" s="844"/>
      <c r="AY42" s="844"/>
      <c r="AZ42" s="845"/>
      <c r="BA42" s="845"/>
      <c r="BB42" s="845"/>
      <c r="BC42" s="845"/>
      <c r="BD42" s="845"/>
      <c r="BE42" s="846"/>
      <c r="BF42" s="846"/>
      <c r="BG42" s="846"/>
      <c r="BH42" s="846"/>
      <c r="BI42" s="847"/>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8"/>
      <c r="AL43" s="844"/>
      <c r="AM43" s="844"/>
      <c r="AN43" s="844"/>
      <c r="AO43" s="844"/>
      <c r="AP43" s="844"/>
      <c r="AQ43" s="844"/>
      <c r="AR43" s="844"/>
      <c r="AS43" s="844"/>
      <c r="AT43" s="844"/>
      <c r="AU43" s="844"/>
      <c r="AV43" s="844"/>
      <c r="AW43" s="844"/>
      <c r="AX43" s="844"/>
      <c r="AY43" s="844"/>
      <c r="AZ43" s="845"/>
      <c r="BA43" s="845"/>
      <c r="BB43" s="845"/>
      <c r="BC43" s="845"/>
      <c r="BD43" s="845"/>
      <c r="BE43" s="846"/>
      <c r="BF43" s="846"/>
      <c r="BG43" s="846"/>
      <c r="BH43" s="846"/>
      <c r="BI43" s="847"/>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8"/>
      <c r="AL44" s="844"/>
      <c r="AM44" s="844"/>
      <c r="AN44" s="844"/>
      <c r="AO44" s="844"/>
      <c r="AP44" s="844"/>
      <c r="AQ44" s="844"/>
      <c r="AR44" s="844"/>
      <c r="AS44" s="844"/>
      <c r="AT44" s="844"/>
      <c r="AU44" s="844"/>
      <c r="AV44" s="844"/>
      <c r="AW44" s="844"/>
      <c r="AX44" s="844"/>
      <c r="AY44" s="844"/>
      <c r="AZ44" s="845"/>
      <c r="BA44" s="845"/>
      <c r="BB44" s="845"/>
      <c r="BC44" s="845"/>
      <c r="BD44" s="845"/>
      <c r="BE44" s="846"/>
      <c r="BF44" s="846"/>
      <c r="BG44" s="846"/>
      <c r="BH44" s="846"/>
      <c r="BI44" s="847"/>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8"/>
      <c r="AL45" s="844"/>
      <c r="AM45" s="844"/>
      <c r="AN45" s="844"/>
      <c r="AO45" s="844"/>
      <c r="AP45" s="844"/>
      <c r="AQ45" s="844"/>
      <c r="AR45" s="844"/>
      <c r="AS45" s="844"/>
      <c r="AT45" s="844"/>
      <c r="AU45" s="844"/>
      <c r="AV45" s="844"/>
      <c r="AW45" s="844"/>
      <c r="AX45" s="844"/>
      <c r="AY45" s="844"/>
      <c r="AZ45" s="845"/>
      <c r="BA45" s="845"/>
      <c r="BB45" s="845"/>
      <c r="BC45" s="845"/>
      <c r="BD45" s="845"/>
      <c r="BE45" s="846"/>
      <c r="BF45" s="846"/>
      <c r="BG45" s="846"/>
      <c r="BH45" s="846"/>
      <c r="BI45" s="847"/>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8"/>
      <c r="AL46" s="844"/>
      <c r="AM46" s="844"/>
      <c r="AN46" s="844"/>
      <c r="AO46" s="844"/>
      <c r="AP46" s="844"/>
      <c r="AQ46" s="844"/>
      <c r="AR46" s="844"/>
      <c r="AS46" s="844"/>
      <c r="AT46" s="844"/>
      <c r="AU46" s="844"/>
      <c r="AV46" s="844"/>
      <c r="AW46" s="844"/>
      <c r="AX46" s="844"/>
      <c r="AY46" s="844"/>
      <c r="AZ46" s="845"/>
      <c r="BA46" s="845"/>
      <c r="BB46" s="845"/>
      <c r="BC46" s="845"/>
      <c r="BD46" s="845"/>
      <c r="BE46" s="846"/>
      <c r="BF46" s="846"/>
      <c r="BG46" s="846"/>
      <c r="BH46" s="846"/>
      <c r="BI46" s="847"/>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8"/>
      <c r="AL47" s="844"/>
      <c r="AM47" s="844"/>
      <c r="AN47" s="844"/>
      <c r="AO47" s="844"/>
      <c r="AP47" s="844"/>
      <c r="AQ47" s="844"/>
      <c r="AR47" s="844"/>
      <c r="AS47" s="844"/>
      <c r="AT47" s="844"/>
      <c r="AU47" s="844"/>
      <c r="AV47" s="844"/>
      <c r="AW47" s="844"/>
      <c r="AX47" s="844"/>
      <c r="AY47" s="844"/>
      <c r="AZ47" s="845"/>
      <c r="BA47" s="845"/>
      <c r="BB47" s="845"/>
      <c r="BC47" s="845"/>
      <c r="BD47" s="845"/>
      <c r="BE47" s="846"/>
      <c r="BF47" s="846"/>
      <c r="BG47" s="846"/>
      <c r="BH47" s="846"/>
      <c r="BI47" s="847"/>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8"/>
      <c r="AL48" s="844"/>
      <c r="AM48" s="844"/>
      <c r="AN48" s="844"/>
      <c r="AO48" s="844"/>
      <c r="AP48" s="844"/>
      <c r="AQ48" s="844"/>
      <c r="AR48" s="844"/>
      <c r="AS48" s="844"/>
      <c r="AT48" s="844"/>
      <c r="AU48" s="844"/>
      <c r="AV48" s="844"/>
      <c r="AW48" s="844"/>
      <c r="AX48" s="844"/>
      <c r="AY48" s="844"/>
      <c r="AZ48" s="845"/>
      <c r="BA48" s="845"/>
      <c r="BB48" s="845"/>
      <c r="BC48" s="845"/>
      <c r="BD48" s="845"/>
      <c r="BE48" s="846"/>
      <c r="BF48" s="846"/>
      <c r="BG48" s="846"/>
      <c r="BH48" s="846"/>
      <c r="BI48" s="847"/>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8"/>
      <c r="AL49" s="844"/>
      <c r="AM49" s="844"/>
      <c r="AN49" s="844"/>
      <c r="AO49" s="844"/>
      <c r="AP49" s="844"/>
      <c r="AQ49" s="844"/>
      <c r="AR49" s="844"/>
      <c r="AS49" s="844"/>
      <c r="AT49" s="844"/>
      <c r="AU49" s="844"/>
      <c r="AV49" s="844"/>
      <c r="AW49" s="844"/>
      <c r="AX49" s="844"/>
      <c r="AY49" s="844"/>
      <c r="AZ49" s="845"/>
      <c r="BA49" s="845"/>
      <c r="BB49" s="845"/>
      <c r="BC49" s="845"/>
      <c r="BD49" s="845"/>
      <c r="BE49" s="846"/>
      <c r="BF49" s="846"/>
      <c r="BG49" s="846"/>
      <c r="BH49" s="846"/>
      <c r="BI49" s="847"/>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9"/>
      <c r="R50" s="850"/>
      <c r="S50" s="850"/>
      <c r="T50" s="850"/>
      <c r="U50" s="850"/>
      <c r="V50" s="850"/>
      <c r="W50" s="850"/>
      <c r="X50" s="850"/>
      <c r="Y50" s="850"/>
      <c r="Z50" s="850"/>
      <c r="AA50" s="850"/>
      <c r="AB50" s="850"/>
      <c r="AC50" s="850"/>
      <c r="AD50" s="850"/>
      <c r="AE50" s="851"/>
      <c r="AF50" s="799"/>
      <c r="AG50" s="800"/>
      <c r="AH50" s="800"/>
      <c r="AI50" s="800"/>
      <c r="AJ50" s="801"/>
      <c r="AK50" s="853"/>
      <c r="AL50" s="850"/>
      <c r="AM50" s="850"/>
      <c r="AN50" s="850"/>
      <c r="AO50" s="850"/>
      <c r="AP50" s="850"/>
      <c r="AQ50" s="850"/>
      <c r="AR50" s="850"/>
      <c r="AS50" s="850"/>
      <c r="AT50" s="850"/>
      <c r="AU50" s="850"/>
      <c r="AV50" s="850"/>
      <c r="AW50" s="850"/>
      <c r="AX50" s="850"/>
      <c r="AY50" s="850"/>
      <c r="AZ50" s="852"/>
      <c r="BA50" s="852"/>
      <c r="BB50" s="852"/>
      <c r="BC50" s="852"/>
      <c r="BD50" s="852"/>
      <c r="BE50" s="846"/>
      <c r="BF50" s="846"/>
      <c r="BG50" s="846"/>
      <c r="BH50" s="846"/>
      <c r="BI50" s="847"/>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9"/>
      <c r="R51" s="850"/>
      <c r="S51" s="850"/>
      <c r="T51" s="850"/>
      <c r="U51" s="850"/>
      <c r="V51" s="850"/>
      <c r="W51" s="850"/>
      <c r="X51" s="850"/>
      <c r="Y51" s="850"/>
      <c r="Z51" s="850"/>
      <c r="AA51" s="850"/>
      <c r="AB51" s="850"/>
      <c r="AC51" s="850"/>
      <c r="AD51" s="850"/>
      <c r="AE51" s="851"/>
      <c r="AF51" s="799"/>
      <c r="AG51" s="800"/>
      <c r="AH51" s="800"/>
      <c r="AI51" s="800"/>
      <c r="AJ51" s="801"/>
      <c r="AK51" s="853"/>
      <c r="AL51" s="850"/>
      <c r="AM51" s="850"/>
      <c r="AN51" s="850"/>
      <c r="AO51" s="850"/>
      <c r="AP51" s="850"/>
      <c r="AQ51" s="850"/>
      <c r="AR51" s="850"/>
      <c r="AS51" s="850"/>
      <c r="AT51" s="850"/>
      <c r="AU51" s="850"/>
      <c r="AV51" s="850"/>
      <c r="AW51" s="850"/>
      <c r="AX51" s="850"/>
      <c r="AY51" s="850"/>
      <c r="AZ51" s="852"/>
      <c r="BA51" s="852"/>
      <c r="BB51" s="852"/>
      <c r="BC51" s="852"/>
      <c r="BD51" s="852"/>
      <c r="BE51" s="846"/>
      <c r="BF51" s="846"/>
      <c r="BG51" s="846"/>
      <c r="BH51" s="846"/>
      <c r="BI51" s="847"/>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9"/>
      <c r="R52" s="850"/>
      <c r="S52" s="850"/>
      <c r="T52" s="850"/>
      <c r="U52" s="850"/>
      <c r="V52" s="850"/>
      <c r="W52" s="850"/>
      <c r="X52" s="850"/>
      <c r="Y52" s="850"/>
      <c r="Z52" s="850"/>
      <c r="AA52" s="850"/>
      <c r="AB52" s="850"/>
      <c r="AC52" s="850"/>
      <c r="AD52" s="850"/>
      <c r="AE52" s="851"/>
      <c r="AF52" s="799"/>
      <c r="AG52" s="800"/>
      <c r="AH52" s="800"/>
      <c r="AI52" s="800"/>
      <c r="AJ52" s="801"/>
      <c r="AK52" s="853"/>
      <c r="AL52" s="850"/>
      <c r="AM52" s="850"/>
      <c r="AN52" s="850"/>
      <c r="AO52" s="850"/>
      <c r="AP52" s="850"/>
      <c r="AQ52" s="850"/>
      <c r="AR52" s="850"/>
      <c r="AS52" s="850"/>
      <c r="AT52" s="850"/>
      <c r="AU52" s="850"/>
      <c r="AV52" s="850"/>
      <c r="AW52" s="850"/>
      <c r="AX52" s="850"/>
      <c r="AY52" s="850"/>
      <c r="AZ52" s="852"/>
      <c r="BA52" s="852"/>
      <c r="BB52" s="852"/>
      <c r="BC52" s="852"/>
      <c r="BD52" s="852"/>
      <c r="BE52" s="846"/>
      <c r="BF52" s="846"/>
      <c r="BG52" s="846"/>
      <c r="BH52" s="846"/>
      <c r="BI52" s="847"/>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9"/>
      <c r="R53" s="850"/>
      <c r="S53" s="850"/>
      <c r="T53" s="850"/>
      <c r="U53" s="850"/>
      <c r="V53" s="850"/>
      <c r="W53" s="850"/>
      <c r="X53" s="850"/>
      <c r="Y53" s="850"/>
      <c r="Z53" s="850"/>
      <c r="AA53" s="850"/>
      <c r="AB53" s="850"/>
      <c r="AC53" s="850"/>
      <c r="AD53" s="850"/>
      <c r="AE53" s="851"/>
      <c r="AF53" s="799"/>
      <c r="AG53" s="800"/>
      <c r="AH53" s="800"/>
      <c r="AI53" s="800"/>
      <c r="AJ53" s="801"/>
      <c r="AK53" s="853"/>
      <c r="AL53" s="850"/>
      <c r="AM53" s="850"/>
      <c r="AN53" s="850"/>
      <c r="AO53" s="850"/>
      <c r="AP53" s="850"/>
      <c r="AQ53" s="850"/>
      <c r="AR53" s="850"/>
      <c r="AS53" s="850"/>
      <c r="AT53" s="850"/>
      <c r="AU53" s="850"/>
      <c r="AV53" s="850"/>
      <c r="AW53" s="850"/>
      <c r="AX53" s="850"/>
      <c r="AY53" s="850"/>
      <c r="AZ53" s="852"/>
      <c r="BA53" s="852"/>
      <c r="BB53" s="852"/>
      <c r="BC53" s="852"/>
      <c r="BD53" s="852"/>
      <c r="BE53" s="846"/>
      <c r="BF53" s="846"/>
      <c r="BG53" s="846"/>
      <c r="BH53" s="846"/>
      <c r="BI53" s="847"/>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9"/>
      <c r="R54" s="850"/>
      <c r="S54" s="850"/>
      <c r="T54" s="850"/>
      <c r="U54" s="850"/>
      <c r="V54" s="850"/>
      <c r="W54" s="850"/>
      <c r="X54" s="850"/>
      <c r="Y54" s="850"/>
      <c r="Z54" s="850"/>
      <c r="AA54" s="850"/>
      <c r="AB54" s="850"/>
      <c r="AC54" s="850"/>
      <c r="AD54" s="850"/>
      <c r="AE54" s="851"/>
      <c r="AF54" s="799"/>
      <c r="AG54" s="800"/>
      <c r="AH54" s="800"/>
      <c r="AI54" s="800"/>
      <c r="AJ54" s="801"/>
      <c r="AK54" s="853"/>
      <c r="AL54" s="850"/>
      <c r="AM54" s="850"/>
      <c r="AN54" s="850"/>
      <c r="AO54" s="850"/>
      <c r="AP54" s="850"/>
      <c r="AQ54" s="850"/>
      <c r="AR54" s="850"/>
      <c r="AS54" s="850"/>
      <c r="AT54" s="850"/>
      <c r="AU54" s="850"/>
      <c r="AV54" s="850"/>
      <c r="AW54" s="850"/>
      <c r="AX54" s="850"/>
      <c r="AY54" s="850"/>
      <c r="AZ54" s="852"/>
      <c r="BA54" s="852"/>
      <c r="BB54" s="852"/>
      <c r="BC54" s="852"/>
      <c r="BD54" s="852"/>
      <c r="BE54" s="846"/>
      <c r="BF54" s="846"/>
      <c r="BG54" s="846"/>
      <c r="BH54" s="846"/>
      <c r="BI54" s="847"/>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9"/>
      <c r="R55" s="850"/>
      <c r="S55" s="850"/>
      <c r="T55" s="850"/>
      <c r="U55" s="850"/>
      <c r="V55" s="850"/>
      <c r="W55" s="850"/>
      <c r="X55" s="850"/>
      <c r="Y55" s="850"/>
      <c r="Z55" s="850"/>
      <c r="AA55" s="850"/>
      <c r="AB55" s="850"/>
      <c r="AC55" s="850"/>
      <c r="AD55" s="850"/>
      <c r="AE55" s="851"/>
      <c r="AF55" s="799"/>
      <c r="AG55" s="800"/>
      <c r="AH55" s="800"/>
      <c r="AI55" s="800"/>
      <c r="AJ55" s="801"/>
      <c r="AK55" s="853"/>
      <c r="AL55" s="850"/>
      <c r="AM55" s="850"/>
      <c r="AN55" s="850"/>
      <c r="AO55" s="850"/>
      <c r="AP55" s="850"/>
      <c r="AQ55" s="850"/>
      <c r="AR55" s="850"/>
      <c r="AS55" s="850"/>
      <c r="AT55" s="850"/>
      <c r="AU55" s="850"/>
      <c r="AV55" s="850"/>
      <c r="AW55" s="850"/>
      <c r="AX55" s="850"/>
      <c r="AY55" s="850"/>
      <c r="AZ55" s="852"/>
      <c r="BA55" s="852"/>
      <c r="BB55" s="852"/>
      <c r="BC55" s="852"/>
      <c r="BD55" s="852"/>
      <c r="BE55" s="846"/>
      <c r="BF55" s="846"/>
      <c r="BG55" s="846"/>
      <c r="BH55" s="846"/>
      <c r="BI55" s="847"/>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9"/>
      <c r="R56" s="850"/>
      <c r="S56" s="850"/>
      <c r="T56" s="850"/>
      <c r="U56" s="850"/>
      <c r="V56" s="850"/>
      <c r="W56" s="850"/>
      <c r="X56" s="850"/>
      <c r="Y56" s="850"/>
      <c r="Z56" s="850"/>
      <c r="AA56" s="850"/>
      <c r="AB56" s="850"/>
      <c r="AC56" s="850"/>
      <c r="AD56" s="850"/>
      <c r="AE56" s="851"/>
      <c r="AF56" s="799"/>
      <c r="AG56" s="800"/>
      <c r="AH56" s="800"/>
      <c r="AI56" s="800"/>
      <c r="AJ56" s="801"/>
      <c r="AK56" s="853"/>
      <c r="AL56" s="850"/>
      <c r="AM56" s="850"/>
      <c r="AN56" s="850"/>
      <c r="AO56" s="850"/>
      <c r="AP56" s="850"/>
      <c r="AQ56" s="850"/>
      <c r="AR56" s="850"/>
      <c r="AS56" s="850"/>
      <c r="AT56" s="850"/>
      <c r="AU56" s="850"/>
      <c r="AV56" s="850"/>
      <c r="AW56" s="850"/>
      <c r="AX56" s="850"/>
      <c r="AY56" s="850"/>
      <c r="AZ56" s="852"/>
      <c r="BA56" s="852"/>
      <c r="BB56" s="852"/>
      <c r="BC56" s="852"/>
      <c r="BD56" s="852"/>
      <c r="BE56" s="846"/>
      <c r="BF56" s="846"/>
      <c r="BG56" s="846"/>
      <c r="BH56" s="846"/>
      <c r="BI56" s="847"/>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9"/>
      <c r="R57" s="850"/>
      <c r="S57" s="850"/>
      <c r="T57" s="850"/>
      <c r="U57" s="850"/>
      <c r="V57" s="850"/>
      <c r="W57" s="850"/>
      <c r="X57" s="850"/>
      <c r="Y57" s="850"/>
      <c r="Z57" s="850"/>
      <c r="AA57" s="850"/>
      <c r="AB57" s="850"/>
      <c r="AC57" s="850"/>
      <c r="AD57" s="850"/>
      <c r="AE57" s="851"/>
      <c r="AF57" s="799"/>
      <c r="AG57" s="800"/>
      <c r="AH57" s="800"/>
      <c r="AI57" s="800"/>
      <c r="AJ57" s="801"/>
      <c r="AK57" s="853"/>
      <c r="AL57" s="850"/>
      <c r="AM57" s="850"/>
      <c r="AN57" s="850"/>
      <c r="AO57" s="850"/>
      <c r="AP57" s="850"/>
      <c r="AQ57" s="850"/>
      <c r="AR57" s="850"/>
      <c r="AS57" s="850"/>
      <c r="AT57" s="850"/>
      <c r="AU57" s="850"/>
      <c r="AV57" s="850"/>
      <c r="AW57" s="850"/>
      <c r="AX57" s="850"/>
      <c r="AY57" s="850"/>
      <c r="AZ57" s="852"/>
      <c r="BA57" s="852"/>
      <c r="BB57" s="852"/>
      <c r="BC57" s="852"/>
      <c r="BD57" s="852"/>
      <c r="BE57" s="846"/>
      <c r="BF57" s="846"/>
      <c r="BG57" s="846"/>
      <c r="BH57" s="846"/>
      <c r="BI57" s="847"/>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9"/>
      <c r="R58" s="850"/>
      <c r="S58" s="850"/>
      <c r="T58" s="850"/>
      <c r="U58" s="850"/>
      <c r="V58" s="850"/>
      <c r="W58" s="850"/>
      <c r="X58" s="850"/>
      <c r="Y58" s="850"/>
      <c r="Z58" s="850"/>
      <c r="AA58" s="850"/>
      <c r="AB58" s="850"/>
      <c r="AC58" s="850"/>
      <c r="AD58" s="850"/>
      <c r="AE58" s="851"/>
      <c r="AF58" s="799"/>
      <c r="AG58" s="800"/>
      <c r="AH58" s="800"/>
      <c r="AI58" s="800"/>
      <c r="AJ58" s="801"/>
      <c r="AK58" s="853"/>
      <c r="AL58" s="850"/>
      <c r="AM58" s="850"/>
      <c r="AN58" s="850"/>
      <c r="AO58" s="850"/>
      <c r="AP58" s="850"/>
      <c r="AQ58" s="850"/>
      <c r="AR58" s="850"/>
      <c r="AS58" s="850"/>
      <c r="AT58" s="850"/>
      <c r="AU58" s="850"/>
      <c r="AV58" s="850"/>
      <c r="AW58" s="850"/>
      <c r="AX58" s="850"/>
      <c r="AY58" s="850"/>
      <c r="AZ58" s="852"/>
      <c r="BA58" s="852"/>
      <c r="BB58" s="852"/>
      <c r="BC58" s="852"/>
      <c r="BD58" s="852"/>
      <c r="BE58" s="846"/>
      <c r="BF58" s="846"/>
      <c r="BG58" s="846"/>
      <c r="BH58" s="846"/>
      <c r="BI58" s="847"/>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9"/>
      <c r="R59" s="850"/>
      <c r="S59" s="850"/>
      <c r="T59" s="850"/>
      <c r="U59" s="850"/>
      <c r="V59" s="850"/>
      <c r="W59" s="850"/>
      <c r="X59" s="850"/>
      <c r="Y59" s="850"/>
      <c r="Z59" s="850"/>
      <c r="AA59" s="850"/>
      <c r="AB59" s="850"/>
      <c r="AC59" s="850"/>
      <c r="AD59" s="850"/>
      <c r="AE59" s="851"/>
      <c r="AF59" s="799"/>
      <c r="AG59" s="800"/>
      <c r="AH59" s="800"/>
      <c r="AI59" s="800"/>
      <c r="AJ59" s="801"/>
      <c r="AK59" s="853"/>
      <c r="AL59" s="850"/>
      <c r="AM59" s="850"/>
      <c r="AN59" s="850"/>
      <c r="AO59" s="850"/>
      <c r="AP59" s="850"/>
      <c r="AQ59" s="850"/>
      <c r="AR59" s="850"/>
      <c r="AS59" s="850"/>
      <c r="AT59" s="850"/>
      <c r="AU59" s="850"/>
      <c r="AV59" s="850"/>
      <c r="AW59" s="850"/>
      <c r="AX59" s="850"/>
      <c r="AY59" s="850"/>
      <c r="AZ59" s="852"/>
      <c r="BA59" s="852"/>
      <c r="BB59" s="852"/>
      <c r="BC59" s="852"/>
      <c r="BD59" s="852"/>
      <c r="BE59" s="846"/>
      <c r="BF59" s="846"/>
      <c r="BG59" s="846"/>
      <c r="BH59" s="846"/>
      <c r="BI59" s="847"/>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9"/>
      <c r="R60" s="850"/>
      <c r="S60" s="850"/>
      <c r="T60" s="850"/>
      <c r="U60" s="850"/>
      <c r="V60" s="850"/>
      <c r="W60" s="850"/>
      <c r="X60" s="850"/>
      <c r="Y60" s="850"/>
      <c r="Z60" s="850"/>
      <c r="AA60" s="850"/>
      <c r="AB60" s="850"/>
      <c r="AC60" s="850"/>
      <c r="AD60" s="850"/>
      <c r="AE60" s="851"/>
      <c r="AF60" s="799"/>
      <c r="AG60" s="800"/>
      <c r="AH60" s="800"/>
      <c r="AI60" s="800"/>
      <c r="AJ60" s="801"/>
      <c r="AK60" s="853"/>
      <c r="AL60" s="850"/>
      <c r="AM60" s="850"/>
      <c r="AN60" s="850"/>
      <c r="AO60" s="850"/>
      <c r="AP60" s="850"/>
      <c r="AQ60" s="850"/>
      <c r="AR60" s="850"/>
      <c r="AS60" s="850"/>
      <c r="AT60" s="850"/>
      <c r="AU60" s="850"/>
      <c r="AV60" s="850"/>
      <c r="AW60" s="850"/>
      <c r="AX60" s="850"/>
      <c r="AY60" s="850"/>
      <c r="AZ60" s="852"/>
      <c r="BA60" s="852"/>
      <c r="BB60" s="852"/>
      <c r="BC60" s="852"/>
      <c r="BD60" s="852"/>
      <c r="BE60" s="846"/>
      <c r="BF60" s="846"/>
      <c r="BG60" s="846"/>
      <c r="BH60" s="846"/>
      <c r="BI60" s="847"/>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9"/>
      <c r="R61" s="850"/>
      <c r="S61" s="850"/>
      <c r="T61" s="850"/>
      <c r="U61" s="850"/>
      <c r="V61" s="850"/>
      <c r="W61" s="850"/>
      <c r="X61" s="850"/>
      <c r="Y61" s="850"/>
      <c r="Z61" s="850"/>
      <c r="AA61" s="850"/>
      <c r="AB61" s="850"/>
      <c r="AC61" s="850"/>
      <c r="AD61" s="850"/>
      <c r="AE61" s="851"/>
      <c r="AF61" s="799"/>
      <c r="AG61" s="800"/>
      <c r="AH61" s="800"/>
      <c r="AI61" s="800"/>
      <c r="AJ61" s="801"/>
      <c r="AK61" s="853"/>
      <c r="AL61" s="850"/>
      <c r="AM61" s="850"/>
      <c r="AN61" s="850"/>
      <c r="AO61" s="850"/>
      <c r="AP61" s="850"/>
      <c r="AQ61" s="850"/>
      <c r="AR61" s="850"/>
      <c r="AS61" s="850"/>
      <c r="AT61" s="850"/>
      <c r="AU61" s="850"/>
      <c r="AV61" s="850"/>
      <c r="AW61" s="850"/>
      <c r="AX61" s="850"/>
      <c r="AY61" s="850"/>
      <c r="AZ61" s="852"/>
      <c r="BA61" s="852"/>
      <c r="BB61" s="852"/>
      <c r="BC61" s="852"/>
      <c r="BD61" s="852"/>
      <c r="BE61" s="846"/>
      <c r="BF61" s="846"/>
      <c r="BG61" s="846"/>
      <c r="BH61" s="846"/>
      <c r="BI61" s="847"/>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9"/>
      <c r="R62" s="850"/>
      <c r="S62" s="850"/>
      <c r="T62" s="850"/>
      <c r="U62" s="850"/>
      <c r="V62" s="850"/>
      <c r="W62" s="850"/>
      <c r="X62" s="850"/>
      <c r="Y62" s="850"/>
      <c r="Z62" s="850"/>
      <c r="AA62" s="850"/>
      <c r="AB62" s="850"/>
      <c r="AC62" s="850"/>
      <c r="AD62" s="850"/>
      <c r="AE62" s="851"/>
      <c r="AF62" s="799"/>
      <c r="AG62" s="800"/>
      <c r="AH62" s="800"/>
      <c r="AI62" s="800"/>
      <c r="AJ62" s="801"/>
      <c r="AK62" s="853"/>
      <c r="AL62" s="850"/>
      <c r="AM62" s="850"/>
      <c r="AN62" s="850"/>
      <c r="AO62" s="850"/>
      <c r="AP62" s="850"/>
      <c r="AQ62" s="850"/>
      <c r="AR62" s="850"/>
      <c r="AS62" s="850"/>
      <c r="AT62" s="850"/>
      <c r="AU62" s="850"/>
      <c r="AV62" s="850"/>
      <c r="AW62" s="850"/>
      <c r="AX62" s="850"/>
      <c r="AY62" s="850"/>
      <c r="AZ62" s="852"/>
      <c r="BA62" s="852"/>
      <c r="BB62" s="852"/>
      <c r="BC62" s="852"/>
      <c r="BD62" s="852"/>
      <c r="BE62" s="846"/>
      <c r="BF62" s="846"/>
      <c r="BG62" s="846"/>
      <c r="BH62" s="846"/>
      <c r="BI62" s="847"/>
      <c r="BJ62" s="861" t="s">
        <v>394</v>
      </c>
      <c r="BK62" s="822"/>
      <c r="BL62" s="822"/>
      <c r="BM62" s="822"/>
      <c r="BN62" s="823"/>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377</v>
      </c>
      <c r="B63" s="802" t="s">
        <v>395</v>
      </c>
      <c r="C63" s="803"/>
      <c r="D63" s="803"/>
      <c r="E63" s="803"/>
      <c r="F63" s="803"/>
      <c r="G63" s="803"/>
      <c r="H63" s="803"/>
      <c r="I63" s="803"/>
      <c r="J63" s="803"/>
      <c r="K63" s="803"/>
      <c r="L63" s="803"/>
      <c r="M63" s="803"/>
      <c r="N63" s="803"/>
      <c r="O63" s="803"/>
      <c r="P63" s="804"/>
      <c r="Q63" s="854"/>
      <c r="R63" s="855"/>
      <c r="S63" s="855"/>
      <c r="T63" s="855"/>
      <c r="U63" s="855"/>
      <c r="V63" s="855"/>
      <c r="W63" s="855"/>
      <c r="X63" s="855"/>
      <c r="Y63" s="855"/>
      <c r="Z63" s="855"/>
      <c r="AA63" s="855"/>
      <c r="AB63" s="855"/>
      <c r="AC63" s="855"/>
      <c r="AD63" s="855"/>
      <c r="AE63" s="856"/>
      <c r="AF63" s="857">
        <v>407</v>
      </c>
      <c r="AG63" s="858"/>
      <c r="AH63" s="858"/>
      <c r="AI63" s="858"/>
      <c r="AJ63" s="859"/>
      <c r="AK63" s="860"/>
      <c r="AL63" s="855"/>
      <c r="AM63" s="855"/>
      <c r="AN63" s="855"/>
      <c r="AO63" s="855"/>
      <c r="AP63" s="858">
        <v>5664</v>
      </c>
      <c r="AQ63" s="858"/>
      <c r="AR63" s="858"/>
      <c r="AS63" s="858"/>
      <c r="AT63" s="858"/>
      <c r="AU63" s="858">
        <v>3925</v>
      </c>
      <c r="AV63" s="858"/>
      <c r="AW63" s="858"/>
      <c r="AX63" s="858"/>
      <c r="AY63" s="858"/>
      <c r="AZ63" s="862"/>
      <c r="BA63" s="862"/>
      <c r="BB63" s="862"/>
      <c r="BC63" s="862"/>
      <c r="BD63" s="862"/>
      <c r="BE63" s="863"/>
      <c r="BF63" s="863"/>
      <c r="BG63" s="863"/>
      <c r="BH63" s="863"/>
      <c r="BI63" s="864"/>
      <c r="BJ63" s="865" t="s">
        <v>122</v>
      </c>
      <c r="BK63" s="866"/>
      <c r="BL63" s="866"/>
      <c r="BM63" s="866"/>
      <c r="BN63" s="867"/>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397</v>
      </c>
      <c r="B66" s="741"/>
      <c r="C66" s="741"/>
      <c r="D66" s="741"/>
      <c r="E66" s="741"/>
      <c r="F66" s="741"/>
      <c r="G66" s="741"/>
      <c r="H66" s="741"/>
      <c r="I66" s="741"/>
      <c r="J66" s="741"/>
      <c r="K66" s="741"/>
      <c r="L66" s="741"/>
      <c r="M66" s="741"/>
      <c r="N66" s="741"/>
      <c r="O66" s="741"/>
      <c r="P66" s="742"/>
      <c r="Q66" s="746" t="s">
        <v>381</v>
      </c>
      <c r="R66" s="747"/>
      <c r="S66" s="747"/>
      <c r="T66" s="747"/>
      <c r="U66" s="748"/>
      <c r="V66" s="746" t="s">
        <v>382</v>
      </c>
      <c r="W66" s="747"/>
      <c r="X66" s="747"/>
      <c r="Y66" s="747"/>
      <c r="Z66" s="748"/>
      <c r="AA66" s="746" t="s">
        <v>383</v>
      </c>
      <c r="AB66" s="747"/>
      <c r="AC66" s="747"/>
      <c r="AD66" s="747"/>
      <c r="AE66" s="748"/>
      <c r="AF66" s="868" t="s">
        <v>384</v>
      </c>
      <c r="AG66" s="829"/>
      <c r="AH66" s="829"/>
      <c r="AI66" s="829"/>
      <c r="AJ66" s="869"/>
      <c r="AK66" s="746" t="s">
        <v>385</v>
      </c>
      <c r="AL66" s="741"/>
      <c r="AM66" s="741"/>
      <c r="AN66" s="741"/>
      <c r="AO66" s="742"/>
      <c r="AP66" s="746" t="s">
        <v>386</v>
      </c>
      <c r="AQ66" s="747"/>
      <c r="AR66" s="747"/>
      <c r="AS66" s="747"/>
      <c r="AT66" s="748"/>
      <c r="AU66" s="746" t="s">
        <v>398</v>
      </c>
      <c r="AV66" s="747"/>
      <c r="AW66" s="747"/>
      <c r="AX66" s="747"/>
      <c r="AY66" s="748"/>
      <c r="AZ66" s="746" t="s">
        <v>365</v>
      </c>
      <c r="BA66" s="747"/>
      <c r="BB66" s="747"/>
      <c r="BC66" s="747"/>
      <c r="BD66" s="753"/>
      <c r="BE66" s="235"/>
      <c r="BF66" s="235"/>
      <c r="BG66" s="235"/>
      <c r="BH66" s="235"/>
      <c r="BI66" s="235"/>
      <c r="BJ66" s="235"/>
      <c r="BK66" s="235"/>
      <c r="BL66" s="235"/>
      <c r="BM66" s="235"/>
      <c r="BN66" s="235"/>
      <c r="BO66" s="235"/>
      <c r="BP66" s="235"/>
      <c r="BQ66" s="232">
        <v>60</v>
      </c>
      <c r="BR66" s="237"/>
      <c r="BS66" s="873"/>
      <c r="BT66" s="874"/>
      <c r="BU66" s="874"/>
      <c r="BV66" s="874"/>
      <c r="BW66" s="874"/>
      <c r="BX66" s="874"/>
      <c r="BY66" s="874"/>
      <c r="BZ66" s="874"/>
      <c r="CA66" s="874"/>
      <c r="CB66" s="874"/>
      <c r="CC66" s="874"/>
      <c r="CD66" s="874"/>
      <c r="CE66" s="874"/>
      <c r="CF66" s="874"/>
      <c r="CG66" s="879"/>
      <c r="CH66" s="876"/>
      <c r="CI66" s="877"/>
      <c r="CJ66" s="877"/>
      <c r="CK66" s="877"/>
      <c r="CL66" s="878"/>
      <c r="CM66" s="876"/>
      <c r="CN66" s="877"/>
      <c r="CO66" s="877"/>
      <c r="CP66" s="877"/>
      <c r="CQ66" s="878"/>
      <c r="CR66" s="876"/>
      <c r="CS66" s="877"/>
      <c r="CT66" s="877"/>
      <c r="CU66" s="877"/>
      <c r="CV66" s="878"/>
      <c r="CW66" s="876"/>
      <c r="CX66" s="877"/>
      <c r="CY66" s="877"/>
      <c r="CZ66" s="877"/>
      <c r="DA66" s="878"/>
      <c r="DB66" s="876"/>
      <c r="DC66" s="877"/>
      <c r="DD66" s="877"/>
      <c r="DE66" s="877"/>
      <c r="DF66" s="878"/>
      <c r="DG66" s="876"/>
      <c r="DH66" s="877"/>
      <c r="DI66" s="877"/>
      <c r="DJ66" s="877"/>
      <c r="DK66" s="878"/>
      <c r="DL66" s="876"/>
      <c r="DM66" s="877"/>
      <c r="DN66" s="877"/>
      <c r="DO66" s="877"/>
      <c r="DP66" s="878"/>
      <c r="DQ66" s="876"/>
      <c r="DR66" s="877"/>
      <c r="DS66" s="877"/>
      <c r="DT66" s="877"/>
      <c r="DU66" s="878"/>
      <c r="DV66" s="873"/>
      <c r="DW66" s="874"/>
      <c r="DX66" s="874"/>
      <c r="DY66" s="874"/>
      <c r="DZ66" s="875"/>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70"/>
      <c r="AG67" s="832"/>
      <c r="AH67" s="832"/>
      <c r="AI67" s="832"/>
      <c r="AJ67" s="871"/>
      <c r="AK67" s="872"/>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3"/>
      <c r="BT67" s="874"/>
      <c r="BU67" s="874"/>
      <c r="BV67" s="874"/>
      <c r="BW67" s="874"/>
      <c r="BX67" s="874"/>
      <c r="BY67" s="874"/>
      <c r="BZ67" s="874"/>
      <c r="CA67" s="874"/>
      <c r="CB67" s="874"/>
      <c r="CC67" s="874"/>
      <c r="CD67" s="874"/>
      <c r="CE67" s="874"/>
      <c r="CF67" s="874"/>
      <c r="CG67" s="879"/>
      <c r="CH67" s="876"/>
      <c r="CI67" s="877"/>
      <c r="CJ67" s="877"/>
      <c r="CK67" s="877"/>
      <c r="CL67" s="878"/>
      <c r="CM67" s="876"/>
      <c r="CN67" s="877"/>
      <c r="CO67" s="877"/>
      <c r="CP67" s="877"/>
      <c r="CQ67" s="878"/>
      <c r="CR67" s="876"/>
      <c r="CS67" s="877"/>
      <c r="CT67" s="877"/>
      <c r="CU67" s="877"/>
      <c r="CV67" s="878"/>
      <c r="CW67" s="876"/>
      <c r="CX67" s="877"/>
      <c r="CY67" s="877"/>
      <c r="CZ67" s="877"/>
      <c r="DA67" s="878"/>
      <c r="DB67" s="876"/>
      <c r="DC67" s="877"/>
      <c r="DD67" s="877"/>
      <c r="DE67" s="877"/>
      <c r="DF67" s="878"/>
      <c r="DG67" s="876"/>
      <c r="DH67" s="877"/>
      <c r="DI67" s="877"/>
      <c r="DJ67" s="877"/>
      <c r="DK67" s="878"/>
      <c r="DL67" s="876"/>
      <c r="DM67" s="877"/>
      <c r="DN67" s="877"/>
      <c r="DO67" s="877"/>
      <c r="DP67" s="878"/>
      <c r="DQ67" s="876"/>
      <c r="DR67" s="877"/>
      <c r="DS67" s="877"/>
      <c r="DT67" s="877"/>
      <c r="DU67" s="878"/>
      <c r="DV67" s="873"/>
      <c r="DW67" s="874"/>
      <c r="DX67" s="874"/>
      <c r="DY67" s="874"/>
      <c r="DZ67" s="875"/>
      <c r="EA67" s="224"/>
    </row>
    <row r="68" spans="1:131" ht="26.25" customHeight="1" thickTop="1" x14ac:dyDescent="0.2">
      <c r="A68" s="230">
        <v>1</v>
      </c>
      <c r="B68" s="883" t="s">
        <v>547</v>
      </c>
      <c r="C68" s="884"/>
      <c r="D68" s="884"/>
      <c r="E68" s="884"/>
      <c r="F68" s="884"/>
      <c r="G68" s="884"/>
      <c r="H68" s="884"/>
      <c r="I68" s="884"/>
      <c r="J68" s="884"/>
      <c r="K68" s="884"/>
      <c r="L68" s="884"/>
      <c r="M68" s="884"/>
      <c r="N68" s="884"/>
      <c r="O68" s="884"/>
      <c r="P68" s="885"/>
      <c r="Q68" s="886">
        <v>992</v>
      </c>
      <c r="R68" s="880"/>
      <c r="S68" s="880"/>
      <c r="T68" s="880"/>
      <c r="U68" s="880"/>
      <c r="V68" s="880">
        <v>963</v>
      </c>
      <c r="W68" s="880"/>
      <c r="X68" s="880"/>
      <c r="Y68" s="880"/>
      <c r="Z68" s="880"/>
      <c r="AA68" s="880">
        <v>29</v>
      </c>
      <c r="AB68" s="880"/>
      <c r="AC68" s="880"/>
      <c r="AD68" s="880"/>
      <c r="AE68" s="880"/>
      <c r="AF68" s="880">
        <v>29</v>
      </c>
      <c r="AG68" s="880"/>
      <c r="AH68" s="880"/>
      <c r="AI68" s="880"/>
      <c r="AJ68" s="880"/>
      <c r="AK68" s="880">
        <v>50</v>
      </c>
      <c r="AL68" s="880"/>
      <c r="AM68" s="880"/>
      <c r="AN68" s="880"/>
      <c r="AO68" s="880"/>
      <c r="AP68" s="880" t="s">
        <v>555</v>
      </c>
      <c r="AQ68" s="880"/>
      <c r="AR68" s="880"/>
      <c r="AS68" s="880"/>
      <c r="AT68" s="880"/>
      <c r="AU68" s="880" t="s">
        <v>555</v>
      </c>
      <c r="AV68" s="880"/>
      <c r="AW68" s="880"/>
      <c r="AX68" s="880"/>
      <c r="AY68" s="880"/>
      <c r="AZ68" s="881"/>
      <c r="BA68" s="881"/>
      <c r="BB68" s="881"/>
      <c r="BC68" s="881"/>
      <c r="BD68" s="882"/>
      <c r="BE68" s="235"/>
      <c r="BF68" s="235"/>
      <c r="BG68" s="235"/>
      <c r="BH68" s="235"/>
      <c r="BI68" s="235"/>
      <c r="BJ68" s="235"/>
      <c r="BK68" s="235"/>
      <c r="BL68" s="235"/>
      <c r="BM68" s="235"/>
      <c r="BN68" s="235"/>
      <c r="BO68" s="235"/>
      <c r="BP68" s="235"/>
      <c r="BQ68" s="232">
        <v>62</v>
      </c>
      <c r="BR68" s="237"/>
      <c r="BS68" s="873"/>
      <c r="BT68" s="874"/>
      <c r="BU68" s="874"/>
      <c r="BV68" s="874"/>
      <c r="BW68" s="874"/>
      <c r="BX68" s="874"/>
      <c r="BY68" s="874"/>
      <c r="BZ68" s="874"/>
      <c r="CA68" s="874"/>
      <c r="CB68" s="874"/>
      <c r="CC68" s="874"/>
      <c r="CD68" s="874"/>
      <c r="CE68" s="874"/>
      <c r="CF68" s="874"/>
      <c r="CG68" s="879"/>
      <c r="CH68" s="876"/>
      <c r="CI68" s="877"/>
      <c r="CJ68" s="877"/>
      <c r="CK68" s="877"/>
      <c r="CL68" s="878"/>
      <c r="CM68" s="876"/>
      <c r="CN68" s="877"/>
      <c r="CO68" s="877"/>
      <c r="CP68" s="877"/>
      <c r="CQ68" s="878"/>
      <c r="CR68" s="876"/>
      <c r="CS68" s="877"/>
      <c r="CT68" s="877"/>
      <c r="CU68" s="877"/>
      <c r="CV68" s="878"/>
      <c r="CW68" s="876"/>
      <c r="CX68" s="877"/>
      <c r="CY68" s="877"/>
      <c r="CZ68" s="877"/>
      <c r="DA68" s="878"/>
      <c r="DB68" s="876"/>
      <c r="DC68" s="877"/>
      <c r="DD68" s="877"/>
      <c r="DE68" s="877"/>
      <c r="DF68" s="878"/>
      <c r="DG68" s="876"/>
      <c r="DH68" s="877"/>
      <c r="DI68" s="877"/>
      <c r="DJ68" s="877"/>
      <c r="DK68" s="878"/>
      <c r="DL68" s="876"/>
      <c r="DM68" s="877"/>
      <c r="DN68" s="877"/>
      <c r="DO68" s="877"/>
      <c r="DP68" s="878"/>
      <c r="DQ68" s="876"/>
      <c r="DR68" s="877"/>
      <c r="DS68" s="877"/>
      <c r="DT68" s="877"/>
      <c r="DU68" s="878"/>
      <c r="DV68" s="873"/>
      <c r="DW68" s="874"/>
      <c r="DX68" s="874"/>
      <c r="DY68" s="874"/>
      <c r="DZ68" s="875"/>
      <c r="EA68" s="224"/>
    </row>
    <row r="69" spans="1:131" ht="26.25" customHeight="1" x14ac:dyDescent="0.2">
      <c r="A69" s="232">
        <v>2</v>
      </c>
      <c r="B69" s="887" t="s">
        <v>548</v>
      </c>
      <c r="C69" s="888"/>
      <c r="D69" s="888"/>
      <c r="E69" s="888"/>
      <c r="F69" s="888"/>
      <c r="G69" s="888"/>
      <c r="H69" s="888"/>
      <c r="I69" s="888"/>
      <c r="J69" s="888"/>
      <c r="K69" s="888"/>
      <c r="L69" s="888"/>
      <c r="M69" s="888"/>
      <c r="N69" s="888"/>
      <c r="O69" s="888"/>
      <c r="P69" s="889"/>
      <c r="Q69" s="890">
        <v>249</v>
      </c>
      <c r="R69" s="844"/>
      <c r="S69" s="844"/>
      <c r="T69" s="844"/>
      <c r="U69" s="844"/>
      <c r="V69" s="844">
        <v>194</v>
      </c>
      <c r="W69" s="844"/>
      <c r="X69" s="844"/>
      <c r="Y69" s="844"/>
      <c r="Z69" s="844"/>
      <c r="AA69" s="844">
        <v>55</v>
      </c>
      <c r="AB69" s="844"/>
      <c r="AC69" s="844"/>
      <c r="AD69" s="844"/>
      <c r="AE69" s="844"/>
      <c r="AF69" s="844">
        <v>55</v>
      </c>
      <c r="AG69" s="844"/>
      <c r="AH69" s="844"/>
      <c r="AI69" s="844"/>
      <c r="AJ69" s="844"/>
      <c r="AK69" s="844">
        <v>17</v>
      </c>
      <c r="AL69" s="844"/>
      <c r="AM69" s="844"/>
      <c r="AN69" s="844"/>
      <c r="AO69" s="844"/>
      <c r="AP69" s="844" t="s">
        <v>555</v>
      </c>
      <c r="AQ69" s="844"/>
      <c r="AR69" s="844"/>
      <c r="AS69" s="844"/>
      <c r="AT69" s="844"/>
      <c r="AU69" s="844" t="s">
        <v>555</v>
      </c>
      <c r="AV69" s="844"/>
      <c r="AW69" s="844"/>
      <c r="AX69" s="844"/>
      <c r="AY69" s="844"/>
      <c r="AZ69" s="846"/>
      <c r="BA69" s="846"/>
      <c r="BB69" s="846"/>
      <c r="BC69" s="846"/>
      <c r="BD69" s="847"/>
      <c r="BE69" s="235"/>
      <c r="BF69" s="235"/>
      <c r="BG69" s="235"/>
      <c r="BH69" s="235"/>
      <c r="BI69" s="235"/>
      <c r="BJ69" s="235"/>
      <c r="BK69" s="235"/>
      <c r="BL69" s="235"/>
      <c r="BM69" s="235"/>
      <c r="BN69" s="235"/>
      <c r="BO69" s="235"/>
      <c r="BP69" s="235"/>
      <c r="BQ69" s="232">
        <v>63</v>
      </c>
      <c r="BR69" s="237"/>
      <c r="BS69" s="873"/>
      <c r="BT69" s="874"/>
      <c r="BU69" s="874"/>
      <c r="BV69" s="874"/>
      <c r="BW69" s="874"/>
      <c r="BX69" s="874"/>
      <c r="BY69" s="874"/>
      <c r="BZ69" s="874"/>
      <c r="CA69" s="874"/>
      <c r="CB69" s="874"/>
      <c r="CC69" s="874"/>
      <c r="CD69" s="874"/>
      <c r="CE69" s="874"/>
      <c r="CF69" s="874"/>
      <c r="CG69" s="879"/>
      <c r="CH69" s="876"/>
      <c r="CI69" s="877"/>
      <c r="CJ69" s="877"/>
      <c r="CK69" s="877"/>
      <c r="CL69" s="878"/>
      <c r="CM69" s="876"/>
      <c r="CN69" s="877"/>
      <c r="CO69" s="877"/>
      <c r="CP69" s="877"/>
      <c r="CQ69" s="878"/>
      <c r="CR69" s="876"/>
      <c r="CS69" s="877"/>
      <c r="CT69" s="877"/>
      <c r="CU69" s="877"/>
      <c r="CV69" s="878"/>
      <c r="CW69" s="876"/>
      <c r="CX69" s="877"/>
      <c r="CY69" s="877"/>
      <c r="CZ69" s="877"/>
      <c r="DA69" s="878"/>
      <c r="DB69" s="876"/>
      <c r="DC69" s="877"/>
      <c r="DD69" s="877"/>
      <c r="DE69" s="877"/>
      <c r="DF69" s="878"/>
      <c r="DG69" s="876"/>
      <c r="DH69" s="877"/>
      <c r="DI69" s="877"/>
      <c r="DJ69" s="877"/>
      <c r="DK69" s="878"/>
      <c r="DL69" s="876"/>
      <c r="DM69" s="877"/>
      <c r="DN69" s="877"/>
      <c r="DO69" s="877"/>
      <c r="DP69" s="878"/>
      <c r="DQ69" s="876"/>
      <c r="DR69" s="877"/>
      <c r="DS69" s="877"/>
      <c r="DT69" s="877"/>
      <c r="DU69" s="878"/>
      <c r="DV69" s="873"/>
      <c r="DW69" s="874"/>
      <c r="DX69" s="874"/>
      <c r="DY69" s="874"/>
      <c r="DZ69" s="875"/>
      <c r="EA69" s="224"/>
    </row>
    <row r="70" spans="1:131" ht="26.25" customHeight="1" x14ac:dyDescent="0.2">
      <c r="A70" s="232">
        <v>3</v>
      </c>
      <c r="B70" s="887" t="s">
        <v>549</v>
      </c>
      <c r="C70" s="888"/>
      <c r="D70" s="888"/>
      <c r="E70" s="888"/>
      <c r="F70" s="888"/>
      <c r="G70" s="888"/>
      <c r="H70" s="888"/>
      <c r="I70" s="888"/>
      <c r="J70" s="888"/>
      <c r="K70" s="888"/>
      <c r="L70" s="888"/>
      <c r="M70" s="888"/>
      <c r="N70" s="888"/>
      <c r="O70" s="888"/>
      <c r="P70" s="889"/>
      <c r="Q70" s="890">
        <v>9022</v>
      </c>
      <c r="R70" s="844"/>
      <c r="S70" s="844"/>
      <c r="T70" s="844"/>
      <c r="U70" s="844"/>
      <c r="V70" s="844">
        <v>8620</v>
      </c>
      <c r="W70" s="844"/>
      <c r="X70" s="844"/>
      <c r="Y70" s="844"/>
      <c r="Z70" s="844"/>
      <c r="AA70" s="844">
        <v>402</v>
      </c>
      <c r="AB70" s="844"/>
      <c r="AC70" s="844"/>
      <c r="AD70" s="844"/>
      <c r="AE70" s="844"/>
      <c r="AF70" s="844">
        <v>402</v>
      </c>
      <c r="AG70" s="844"/>
      <c r="AH70" s="844"/>
      <c r="AI70" s="844"/>
      <c r="AJ70" s="844"/>
      <c r="AK70" s="844" t="s">
        <v>555</v>
      </c>
      <c r="AL70" s="844"/>
      <c r="AM70" s="844"/>
      <c r="AN70" s="844"/>
      <c r="AO70" s="844"/>
      <c r="AP70" s="844">
        <v>158</v>
      </c>
      <c r="AQ70" s="844"/>
      <c r="AR70" s="844"/>
      <c r="AS70" s="844"/>
      <c r="AT70" s="844"/>
      <c r="AU70" s="844">
        <v>3</v>
      </c>
      <c r="AV70" s="844"/>
      <c r="AW70" s="844"/>
      <c r="AX70" s="844"/>
      <c r="AY70" s="844"/>
      <c r="AZ70" s="846"/>
      <c r="BA70" s="846"/>
      <c r="BB70" s="846"/>
      <c r="BC70" s="846"/>
      <c r="BD70" s="847"/>
      <c r="BE70" s="235"/>
      <c r="BF70" s="235"/>
      <c r="BG70" s="235"/>
      <c r="BH70" s="235"/>
      <c r="BI70" s="235"/>
      <c r="BJ70" s="235"/>
      <c r="BK70" s="235"/>
      <c r="BL70" s="235"/>
      <c r="BM70" s="235"/>
      <c r="BN70" s="235"/>
      <c r="BO70" s="235"/>
      <c r="BP70" s="235"/>
      <c r="BQ70" s="232">
        <v>64</v>
      </c>
      <c r="BR70" s="237"/>
      <c r="BS70" s="873"/>
      <c r="BT70" s="874"/>
      <c r="BU70" s="874"/>
      <c r="BV70" s="874"/>
      <c r="BW70" s="874"/>
      <c r="BX70" s="874"/>
      <c r="BY70" s="874"/>
      <c r="BZ70" s="874"/>
      <c r="CA70" s="874"/>
      <c r="CB70" s="874"/>
      <c r="CC70" s="874"/>
      <c r="CD70" s="874"/>
      <c r="CE70" s="874"/>
      <c r="CF70" s="874"/>
      <c r="CG70" s="879"/>
      <c r="CH70" s="876"/>
      <c r="CI70" s="877"/>
      <c r="CJ70" s="877"/>
      <c r="CK70" s="877"/>
      <c r="CL70" s="878"/>
      <c r="CM70" s="876"/>
      <c r="CN70" s="877"/>
      <c r="CO70" s="877"/>
      <c r="CP70" s="877"/>
      <c r="CQ70" s="878"/>
      <c r="CR70" s="876"/>
      <c r="CS70" s="877"/>
      <c r="CT70" s="877"/>
      <c r="CU70" s="877"/>
      <c r="CV70" s="878"/>
      <c r="CW70" s="876"/>
      <c r="CX70" s="877"/>
      <c r="CY70" s="877"/>
      <c r="CZ70" s="877"/>
      <c r="DA70" s="878"/>
      <c r="DB70" s="876"/>
      <c r="DC70" s="877"/>
      <c r="DD70" s="877"/>
      <c r="DE70" s="877"/>
      <c r="DF70" s="878"/>
      <c r="DG70" s="876"/>
      <c r="DH70" s="877"/>
      <c r="DI70" s="877"/>
      <c r="DJ70" s="877"/>
      <c r="DK70" s="878"/>
      <c r="DL70" s="876"/>
      <c r="DM70" s="877"/>
      <c r="DN70" s="877"/>
      <c r="DO70" s="877"/>
      <c r="DP70" s="878"/>
      <c r="DQ70" s="876"/>
      <c r="DR70" s="877"/>
      <c r="DS70" s="877"/>
      <c r="DT70" s="877"/>
      <c r="DU70" s="878"/>
      <c r="DV70" s="873"/>
      <c r="DW70" s="874"/>
      <c r="DX70" s="874"/>
      <c r="DY70" s="874"/>
      <c r="DZ70" s="875"/>
      <c r="EA70" s="224"/>
    </row>
    <row r="71" spans="1:131" ht="26.25" customHeight="1" x14ac:dyDescent="0.2">
      <c r="A71" s="232">
        <v>4</v>
      </c>
      <c r="B71" s="887" t="s">
        <v>550</v>
      </c>
      <c r="C71" s="888"/>
      <c r="D71" s="888"/>
      <c r="E71" s="888"/>
      <c r="F71" s="888"/>
      <c r="G71" s="888"/>
      <c r="H71" s="888"/>
      <c r="I71" s="888"/>
      <c r="J71" s="888"/>
      <c r="K71" s="888"/>
      <c r="L71" s="888"/>
      <c r="M71" s="888"/>
      <c r="N71" s="888"/>
      <c r="O71" s="888"/>
      <c r="P71" s="889"/>
      <c r="Q71" s="890">
        <v>2561</v>
      </c>
      <c r="R71" s="844"/>
      <c r="S71" s="844"/>
      <c r="T71" s="844"/>
      <c r="U71" s="844"/>
      <c r="V71" s="844">
        <v>2296</v>
      </c>
      <c r="W71" s="844"/>
      <c r="X71" s="844"/>
      <c r="Y71" s="844"/>
      <c r="Z71" s="844"/>
      <c r="AA71" s="844">
        <v>265</v>
      </c>
      <c r="AB71" s="844"/>
      <c r="AC71" s="844"/>
      <c r="AD71" s="844"/>
      <c r="AE71" s="844"/>
      <c r="AF71" s="844">
        <v>265</v>
      </c>
      <c r="AG71" s="844"/>
      <c r="AH71" s="844"/>
      <c r="AI71" s="844"/>
      <c r="AJ71" s="844"/>
      <c r="AK71" s="844">
        <v>236</v>
      </c>
      <c r="AL71" s="844"/>
      <c r="AM71" s="844"/>
      <c r="AN71" s="844"/>
      <c r="AO71" s="844"/>
      <c r="AP71" s="844">
        <v>638</v>
      </c>
      <c r="AQ71" s="844"/>
      <c r="AR71" s="844"/>
      <c r="AS71" s="844"/>
      <c r="AT71" s="844"/>
      <c r="AU71" s="844">
        <v>98</v>
      </c>
      <c r="AV71" s="844"/>
      <c r="AW71" s="844"/>
      <c r="AX71" s="844"/>
      <c r="AY71" s="844"/>
      <c r="AZ71" s="846"/>
      <c r="BA71" s="846"/>
      <c r="BB71" s="846"/>
      <c r="BC71" s="846"/>
      <c r="BD71" s="847"/>
      <c r="BE71" s="235"/>
      <c r="BF71" s="235"/>
      <c r="BG71" s="235"/>
      <c r="BH71" s="235"/>
      <c r="BI71" s="235"/>
      <c r="BJ71" s="235"/>
      <c r="BK71" s="235"/>
      <c r="BL71" s="235"/>
      <c r="BM71" s="235"/>
      <c r="BN71" s="235"/>
      <c r="BO71" s="235"/>
      <c r="BP71" s="235"/>
      <c r="BQ71" s="232">
        <v>65</v>
      </c>
      <c r="BR71" s="237"/>
      <c r="BS71" s="873"/>
      <c r="BT71" s="874"/>
      <c r="BU71" s="874"/>
      <c r="BV71" s="874"/>
      <c r="BW71" s="874"/>
      <c r="BX71" s="874"/>
      <c r="BY71" s="874"/>
      <c r="BZ71" s="874"/>
      <c r="CA71" s="874"/>
      <c r="CB71" s="874"/>
      <c r="CC71" s="874"/>
      <c r="CD71" s="874"/>
      <c r="CE71" s="874"/>
      <c r="CF71" s="874"/>
      <c r="CG71" s="879"/>
      <c r="CH71" s="876"/>
      <c r="CI71" s="877"/>
      <c r="CJ71" s="877"/>
      <c r="CK71" s="877"/>
      <c r="CL71" s="878"/>
      <c r="CM71" s="876"/>
      <c r="CN71" s="877"/>
      <c r="CO71" s="877"/>
      <c r="CP71" s="877"/>
      <c r="CQ71" s="878"/>
      <c r="CR71" s="876"/>
      <c r="CS71" s="877"/>
      <c r="CT71" s="877"/>
      <c r="CU71" s="877"/>
      <c r="CV71" s="878"/>
      <c r="CW71" s="876"/>
      <c r="CX71" s="877"/>
      <c r="CY71" s="877"/>
      <c r="CZ71" s="877"/>
      <c r="DA71" s="878"/>
      <c r="DB71" s="876"/>
      <c r="DC71" s="877"/>
      <c r="DD71" s="877"/>
      <c r="DE71" s="877"/>
      <c r="DF71" s="878"/>
      <c r="DG71" s="876"/>
      <c r="DH71" s="877"/>
      <c r="DI71" s="877"/>
      <c r="DJ71" s="877"/>
      <c r="DK71" s="878"/>
      <c r="DL71" s="876"/>
      <c r="DM71" s="877"/>
      <c r="DN71" s="877"/>
      <c r="DO71" s="877"/>
      <c r="DP71" s="878"/>
      <c r="DQ71" s="876"/>
      <c r="DR71" s="877"/>
      <c r="DS71" s="877"/>
      <c r="DT71" s="877"/>
      <c r="DU71" s="878"/>
      <c r="DV71" s="873"/>
      <c r="DW71" s="874"/>
      <c r="DX71" s="874"/>
      <c r="DY71" s="874"/>
      <c r="DZ71" s="875"/>
      <c r="EA71" s="224"/>
    </row>
    <row r="72" spans="1:131" ht="26.25" customHeight="1" x14ac:dyDescent="0.2">
      <c r="A72" s="232">
        <v>5</v>
      </c>
      <c r="B72" s="887" t="s">
        <v>551</v>
      </c>
      <c r="C72" s="888"/>
      <c r="D72" s="888"/>
      <c r="E72" s="888"/>
      <c r="F72" s="888"/>
      <c r="G72" s="888"/>
      <c r="H72" s="888"/>
      <c r="I72" s="888"/>
      <c r="J72" s="888"/>
      <c r="K72" s="888"/>
      <c r="L72" s="888"/>
      <c r="M72" s="888"/>
      <c r="N72" s="888"/>
      <c r="O72" s="888"/>
      <c r="P72" s="889"/>
      <c r="Q72" s="890">
        <v>280</v>
      </c>
      <c r="R72" s="844"/>
      <c r="S72" s="844"/>
      <c r="T72" s="844"/>
      <c r="U72" s="844"/>
      <c r="V72" s="844">
        <v>255</v>
      </c>
      <c r="W72" s="844"/>
      <c r="X72" s="844"/>
      <c r="Y72" s="844"/>
      <c r="Z72" s="844"/>
      <c r="AA72" s="844">
        <v>25</v>
      </c>
      <c r="AB72" s="844"/>
      <c r="AC72" s="844"/>
      <c r="AD72" s="844"/>
      <c r="AE72" s="844"/>
      <c r="AF72" s="844">
        <v>25</v>
      </c>
      <c r="AG72" s="844"/>
      <c r="AH72" s="844"/>
      <c r="AI72" s="844"/>
      <c r="AJ72" s="844"/>
      <c r="AK72" s="844" t="s">
        <v>555</v>
      </c>
      <c r="AL72" s="844"/>
      <c r="AM72" s="844"/>
      <c r="AN72" s="844"/>
      <c r="AO72" s="844"/>
      <c r="AP72" s="844" t="s">
        <v>555</v>
      </c>
      <c r="AQ72" s="844"/>
      <c r="AR72" s="844"/>
      <c r="AS72" s="844"/>
      <c r="AT72" s="844"/>
      <c r="AU72" s="844" t="s">
        <v>555</v>
      </c>
      <c r="AV72" s="844"/>
      <c r="AW72" s="844"/>
      <c r="AX72" s="844"/>
      <c r="AY72" s="844"/>
      <c r="AZ72" s="846"/>
      <c r="BA72" s="846"/>
      <c r="BB72" s="846"/>
      <c r="BC72" s="846"/>
      <c r="BD72" s="847"/>
      <c r="BE72" s="235"/>
      <c r="BF72" s="235"/>
      <c r="BG72" s="235"/>
      <c r="BH72" s="235"/>
      <c r="BI72" s="235"/>
      <c r="BJ72" s="235"/>
      <c r="BK72" s="235"/>
      <c r="BL72" s="235"/>
      <c r="BM72" s="235"/>
      <c r="BN72" s="235"/>
      <c r="BO72" s="235"/>
      <c r="BP72" s="235"/>
      <c r="BQ72" s="232">
        <v>66</v>
      </c>
      <c r="BR72" s="237"/>
      <c r="BS72" s="873"/>
      <c r="BT72" s="874"/>
      <c r="BU72" s="874"/>
      <c r="BV72" s="874"/>
      <c r="BW72" s="874"/>
      <c r="BX72" s="874"/>
      <c r="BY72" s="874"/>
      <c r="BZ72" s="874"/>
      <c r="CA72" s="874"/>
      <c r="CB72" s="874"/>
      <c r="CC72" s="874"/>
      <c r="CD72" s="874"/>
      <c r="CE72" s="874"/>
      <c r="CF72" s="874"/>
      <c r="CG72" s="879"/>
      <c r="CH72" s="876"/>
      <c r="CI72" s="877"/>
      <c r="CJ72" s="877"/>
      <c r="CK72" s="877"/>
      <c r="CL72" s="878"/>
      <c r="CM72" s="876"/>
      <c r="CN72" s="877"/>
      <c r="CO72" s="877"/>
      <c r="CP72" s="877"/>
      <c r="CQ72" s="878"/>
      <c r="CR72" s="876"/>
      <c r="CS72" s="877"/>
      <c r="CT72" s="877"/>
      <c r="CU72" s="877"/>
      <c r="CV72" s="878"/>
      <c r="CW72" s="876"/>
      <c r="CX72" s="877"/>
      <c r="CY72" s="877"/>
      <c r="CZ72" s="877"/>
      <c r="DA72" s="878"/>
      <c r="DB72" s="876"/>
      <c r="DC72" s="877"/>
      <c r="DD72" s="877"/>
      <c r="DE72" s="877"/>
      <c r="DF72" s="878"/>
      <c r="DG72" s="876"/>
      <c r="DH72" s="877"/>
      <c r="DI72" s="877"/>
      <c r="DJ72" s="877"/>
      <c r="DK72" s="878"/>
      <c r="DL72" s="876"/>
      <c r="DM72" s="877"/>
      <c r="DN72" s="877"/>
      <c r="DO72" s="877"/>
      <c r="DP72" s="878"/>
      <c r="DQ72" s="876"/>
      <c r="DR72" s="877"/>
      <c r="DS72" s="877"/>
      <c r="DT72" s="877"/>
      <c r="DU72" s="878"/>
      <c r="DV72" s="873"/>
      <c r="DW72" s="874"/>
      <c r="DX72" s="874"/>
      <c r="DY72" s="874"/>
      <c r="DZ72" s="875"/>
      <c r="EA72" s="224"/>
    </row>
    <row r="73" spans="1:131" ht="26.25" customHeight="1" x14ac:dyDescent="0.2">
      <c r="A73" s="232">
        <v>6</v>
      </c>
      <c r="B73" s="887" t="s">
        <v>552</v>
      </c>
      <c r="C73" s="888"/>
      <c r="D73" s="888"/>
      <c r="E73" s="888"/>
      <c r="F73" s="888"/>
      <c r="G73" s="888"/>
      <c r="H73" s="888"/>
      <c r="I73" s="888"/>
      <c r="J73" s="888"/>
      <c r="K73" s="888"/>
      <c r="L73" s="888"/>
      <c r="M73" s="888"/>
      <c r="N73" s="888"/>
      <c r="O73" s="888"/>
      <c r="P73" s="889"/>
      <c r="Q73" s="890">
        <v>9878</v>
      </c>
      <c r="R73" s="844"/>
      <c r="S73" s="844"/>
      <c r="T73" s="844"/>
      <c r="U73" s="844"/>
      <c r="V73" s="844">
        <v>9787</v>
      </c>
      <c r="W73" s="844"/>
      <c r="X73" s="844"/>
      <c r="Y73" s="844"/>
      <c r="Z73" s="844"/>
      <c r="AA73" s="844">
        <v>92</v>
      </c>
      <c r="AB73" s="844"/>
      <c r="AC73" s="844"/>
      <c r="AD73" s="844"/>
      <c r="AE73" s="844"/>
      <c r="AF73" s="844">
        <v>92</v>
      </c>
      <c r="AG73" s="844"/>
      <c r="AH73" s="844"/>
      <c r="AI73" s="844"/>
      <c r="AJ73" s="844"/>
      <c r="AK73" s="844">
        <v>5083</v>
      </c>
      <c r="AL73" s="844"/>
      <c r="AM73" s="844"/>
      <c r="AN73" s="844"/>
      <c r="AO73" s="844"/>
      <c r="AP73" s="844" t="s">
        <v>555</v>
      </c>
      <c r="AQ73" s="844"/>
      <c r="AR73" s="844"/>
      <c r="AS73" s="844"/>
      <c r="AT73" s="844"/>
      <c r="AU73" s="844" t="s">
        <v>555</v>
      </c>
      <c r="AV73" s="844"/>
      <c r="AW73" s="844"/>
      <c r="AX73" s="844"/>
      <c r="AY73" s="844"/>
      <c r="AZ73" s="846"/>
      <c r="BA73" s="846"/>
      <c r="BB73" s="846"/>
      <c r="BC73" s="846"/>
      <c r="BD73" s="847"/>
      <c r="BE73" s="235"/>
      <c r="BF73" s="235"/>
      <c r="BG73" s="235"/>
      <c r="BH73" s="235"/>
      <c r="BI73" s="235"/>
      <c r="BJ73" s="235"/>
      <c r="BK73" s="235"/>
      <c r="BL73" s="235"/>
      <c r="BM73" s="235"/>
      <c r="BN73" s="235"/>
      <c r="BO73" s="235"/>
      <c r="BP73" s="235"/>
      <c r="BQ73" s="232">
        <v>67</v>
      </c>
      <c r="BR73" s="237"/>
      <c r="BS73" s="873"/>
      <c r="BT73" s="874"/>
      <c r="BU73" s="874"/>
      <c r="BV73" s="874"/>
      <c r="BW73" s="874"/>
      <c r="BX73" s="874"/>
      <c r="BY73" s="874"/>
      <c r="BZ73" s="874"/>
      <c r="CA73" s="874"/>
      <c r="CB73" s="874"/>
      <c r="CC73" s="874"/>
      <c r="CD73" s="874"/>
      <c r="CE73" s="874"/>
      <c r="CF73" s="874"/>
      <c r="CG73" s="879"/>
      <c r="CH73" s="876"/>
      <c r="CI73" s="877"/>
      <c r="CJ73" s="877"/>
      <c r="CK73" s="877"/>
      <c r="CL73" s="878"/>
      <c r="CM73" s="876"/>
      <c r="CN73" s="877"/>
      <c r="CO73" s="877"/>
      <c r="CP73" s="877"/>
      <c r="CQ73" s="878"/>
      <c r="CR73" s="876"/>
      <c r="CS73" s="877"/>
      <c r="CT73" s="877"/>
      <c r="CU73" s="877"/>
      <c r="CV73" s="878"/>
      <c r="CW73" s="876"/>
      <c r="CX73" s="877"/>
      <c r="CY73" s="877"/>
      <c r="CZ73" s="877"/>
      <c r="DA73" s="878"/>
      <c r="DB73" s="876"/>
      <c r="DC73" s="877"/>
      <c r="DD73" s="877"/>
      <c r="DE73" s="877"/>
      <c r="DF73" s="878"/>
      <c r="DG73" s="876"/>
      <c r="DH73" s="877"/>
      <c r="DI73" s="877"/>
      <c r="DJ73" s="877"/>
      <c r="DK73" s="878"/>
      <c r="DL73" s="876"/>
      <c r="DM73" s="877"/>
      <c r="DN73" s="877"/>
      <c r="DO73" s="877"/>
      <c r="DP73" s="878"/>
      <c r="DQ73" s="876"/>
      <c r="DR73" s="877"/>
      <c r="DS73" s="877"/>
      <c r="DT73" s="877"/>
      <c r="DU73" s="878"/>
      <c r="DV73" s="873"/>
      <c r="DW73" s="874"/>
      <c r="DX73" s="874"/>
      <c r="DY73" s="874"/>
      <c r="DZ73" s="875"/>
      <c r="EA73" s="224"/>
    </row>
    <row r="74" spans="1:131" ht="26.25" customHeight="1" x14ac:dyDescent="0.2">
      <c r="A74" s="232">
        <v>7</v>
      </c>
      <c r="B74" s="887" t="s">
        <v>553</v>
      </c>
      <c r="C74" s="888"/>
      <c r="D74" s="888"/>
      <c r="E74" s="888"/>
      <c r="F74" s="888"/>
      <c r="G74" s="888"/>
      <c r="H74" s="888"/>
      <c r="I74" s="888"/>
      <c r="J74" s="888"/>
      <c r="K74" s="888"/>
      <c r="L74" s="888"/>
      <c r="M74" s="888"/>
      <c r="N74" s="888"/>
      <c r="O74" s="888"/>
      <c r="P74" s="889"/>
      <c r="Q74" s="890">
        <v>1600855</v>
      </c>
      <c r="R74" s="844"/>
      <c r="S74" s="844"/>
      <c r="T74" s="844"/>
      <c r="U74" s="844"/>
      <c r="V74" s="844">
        <v>1567252</v>
      </c>
      <c r="W74" s="844"/>
      <c r="X74" s="844"/>
      <c r="Y74" s="844"/>
      <c r="Z74" s="844"/>
      <c r="AA74" s="844">
        <v>33603</v>
      </c>
      <c r="AB74" s="844"/>
      <c r="AC74" s="844"/>
      <c r="AD74" s="844"/>
      <c r="AE74" s="844"/>
      <c r="AF74" s="844">
        <v>33603</v>
      </c>
      <c r="AG74" s="844"/>
      <c r="AH74" s="844"/>
      <c r="AI74" s="844"/>
      <c r="AJ74" s="844"/>
      <c r="AK74" s="844">
        <v>22693</v>
      </c>
      <c r="AL74" s="844"/>
      <c r="AM74" s="844"/>
      <c r="AN74" s="844"/>
      <c r="AO74" s="844"/>
      <c r="AP74" s="844" t="s">
        <v>555</v>
      </c>
      <c r="AQ74" s="844"/>
      <c r="AR74" s="844"/>
      <c r="AS74" s="844"/>
      <c r="AT74" s="844"/>
      <c r="AU74" s="844" t="s">
        <v>555</v>
      </c>
      <c r="AV74" s="844"/>
      <c r="AW74" s="844"/>
      <c r="AX74" s="844"/>
      <c r="AY74" s="844"/>
      <c r="AZ74" s="846"/>
      <c r="BA74" s="846"/>
      <c r="BB74" s="846"/>
      <c r="BC74" s="846"/>
      <c r="BD74" s="847"/>
      <c r="BE74" s="235"/>
      <c r="BF74" s="235"/>
      <c r="BG74" s="235"/>
      <c r="BH74" s="235"/>
      <c r="BI74" s="235"/>
      <c r="BJ74" s="235"/>
      <c r="BK74" s="235"/>
      <c r="BL74" s="235"/>
      <c r="BM74" s="235"/>
      <c r="BN74" s="235"/>
      <c r="BO74" s="235"/>
      <c r="BP74" s="235"/>
      <c r="BQ74" s="232">
        <v>68</v>
      </c>
      <c r="BR74" s="237"/>
      <c r="BS74" s="873"/>
      <c r="BT74" s="874"/>
      <c r="BU74" s="874"/>
      <c r="BV74" s="874"/>
      <c r="BW74" s="874"/>
      <c r="BX74" s="874"/>
      <c r="BY74" s="874"/>
      <c r="BZ74" s="874"/>
      <c r="CA74" s="874"/>
      <c r="CB74" s="874"/>
      <c r="CC74" s="874"/>
      <c r="CD74" s="874"/>
      <c r="CE74" s="874"/>
      <c r="CF74" s="874"/>
      <c r="CG74" s="879"/>
      <c r="CH74" s="876"/>
      <c r="CI74" s="877"/>
      <c r="CJ74" s="877"/>
      <c r="CK74" s="877"/>
      <c r="CL74" s="878"/>
      <c r="CM74" s="876"/>
      <c r="CN74" s="877"/>
      <c r="CO74" s="877"/>
      <c r="CP74" s="877"/>
      <c r="CQ74" s="878"/>
      <c r="CR74" s="876"/>
      <c r="CS74" s="877"/>
      <c r="CT74" s="877"/>
      <c r="CU74" s="877"/>
      <c r="CV74" s="878"/>
      <c r="CW74" s="876"/>
      <c r="CX74" s="877"/>
      <c r="CY74" s="877"/>
      <c r="CZ74" s="877"/>
      <c r="DA74" s="878"/>
      <c r="DB74" s="876"/>
      <c r="DC74" s="877"/>
      <c r="DD74" s="877"/>
      <c r="DE74" s="877"/>
      <c r="DF74" s="878"/>
      <c r="DG74" s="876"/>
      <c r="DH74" s="877"/>
      <c r="DI74" s="877"/>
      <c r="DJ74" s="877"/>
      <c r="DK74" s="878"/>
      <c r="DL74" s="876"/>
      <c r="DM74" s="877"/>
      <c r="DN74" s="877"/>
      <c r="DO74" s="877"/>
      <c r="DP74" s="878"/>
      <c r="DQ74" s="876"/>
      <c r="DR74" s="877"/>
      <c r="DS74" s="877"/>
      <c r="DT74" s="877"/>
      <c r="DU74" s="878"/>
      <c r="DV74" s="873"/>
      <c r="DW74" s="874"/>
      <c r="DX74" s="874"/>
      <c r="DY74" s="874"/>
      <c r="DZ74" s="875"/>
      <c r="EA74" s="224"/>
    </row>
    <row r="75" spans="1:131" ht="26.25" customHeight="1" x14ac:dyDescent="0.2">
      <c r="A75" s="232">
        <v>8</v>
      </c>
      <c r="B75" s="887"/>
      <c r="C75" s="888"/>
      <c r="D75" s="888"/>
      <c r="E75" s="888"/>
      <c r="F75" s="888"/>
      <c r="G75" s="888"/>
      <c r="H75" s="888"/>
      <c r="I75" s="888"/>
      <c r="J75" s="888"/>
      <c r="K75" s="888"/>
      <c r="L75" s="888"/>
      <c r="M75" s="888"/>
      <c r="N75" s="888"/>
      <c r="O75" s="888"/>
      <c r="P75" s="889"/>
      <c r="Q75" s="891"/>
      <c r="R75" s="892"/>
      <c r="S75" s="892"/>
      <c r="T75" s="892"/>
      <c r="U75" s="848"/>
      <c r="V75" s="893"/>
      <c r="W75" s="892"/>
      <c r="X75" s="892"/>
      <c r="Y75" s="892"/>
      <c r="Z75" s="848"/>
      <c r="AA75" s="893"/>
      <c r="AB75" s="892"/>
      <c r="AC75" s="892"/>
      <c r="AD75" s="892"/>
      <c r="AE75" s="848"/>
      <c r="AF75" s="893"/>
      <c r="AG75" s="892"/>
      <c r="AH75" s="892"/>
      <c r="AI75" s="892"/>
      <c r="AJ75" s="848"/>
      <c r="AK75" s="893"/>
      <c r="AL75" s="892"/>
      <c r="AM75" s="892"/>
      <c r="AN75" s="892"/>
      <c r="AO75" s="848"/>
      <c r="AP75" s="893"/>
      <c r="AQ75" s="892"/>
      <c r="AR75" s="892"/>
      <c r="AS75" s="892"/>
      <c r="AT75" s="848"/>
      <c r="AU75" s="893"/>
      <c r="AV75" s="892"/>
      <c r="AW75" s="892"/>
      <c r="AX75" s="892"/>
      <c r="AY75" s="848"/>
      <c r="AZ75" s="846"/>
      <c r="BA75" s="846"/>
      <c r="BB75" s="846"/>
      <c r="BC75" s="846"/>
      <c r="BD75" s="847"/>
      <c r="BE75" s="235"/>
      <c r="BF75" s="235"/>
      <c r="BG75" s="235"/>
      <c r="BH75" s="235"/>
      <c r="BI75" s="235"/>
      <c r="BJ75" s="235"/>
      <c r="BK75" s="235"/>
      <c r="BL75" s="235"/>
      <c r="BM75" s="235"/>
      <c r="BN75" s="235"/>
      <c r="BO75" s="235"/>
      <c r="BP75" s="235"/>
      <c r="BQ75" s="232">
        <v>69</v>
      </c>
      <c r="BR75" s="237"/>
      <c r="BS75" s="873"/>
      <c r="BT75" s="874"/>
      <c r="BU75" s="874"/>
      <c r="BV75" s="874"/>
      <c r="BW75" s="874"/>
      <c r="BX75" s="874"/>
      <c r="BY75" s="874"/>
      <c r="BZ75" s="874"/>
      <c r="CA75" s="874"/>
      <c r="CB75" s="874"/>
      <c r="CC75" s="874"/>
      <c r="CD75" s="874"/>
      <c r="CE75" s="874"/>
      <c r="CF75" s="874"/>
      <c r="CG75" s="879"/>
      <c r="CH75" s="876"/>
      <c r="CI75" s="877"/>
      <c r="CJ75" s="877"/>
      <c r="CK75" s="877"/>
      <c r="CL75" s="878"/>
      <c r="CM75" s="876"/>
      <c r="CN75" s="877"/>
      <c r="CO75" s="877"/>
      <c r="CP75" s="877"/>
      <c r="CQ75" s="878"/>
      <c r="CR75" s="876"/>
      <c r="CS75" s="877"/>
      <c r="CT75" s="877"/>
      <c r="CU75" s="877"/>
      <c r="CV75" s="878"/>
      <c r="CW75" s="876"/>
      <c r="CX75" s="877"/>
      <c r="CY75" s="877"/>
      <c r="CZ75" s="877"/>
      <c r="DA75" s="878"/>
      <c r="DB75" s="876"/>
      <c r="DC75" s="877"/>
      <c r="DD75" s="877"/>
      <c r="DE75" s="877"/>
      <c r="DF75" s="878"/>
      <c r="DG75" s="876"/>
      <c r="DH75" s="877"/>
      <c r="DI75" s="877"/>
      <c r="DJ75" s="877"/>
      <c r="DK75" s="878"/>
      <c r="DL75" s="876"/>
      <c r="DM75" s="877"/>
      <c r="DN75" s="877"/>
      <c r="DO75" s="877"/>
      <c r="DP75" s="878"/>
      <c r="DQ75" s="876"/>
      <c r="DR75" s="877"/>
      <c r="DS75" s="877"/>
      <c r="DT75" s="877"/>
      <c r="DU75" s="878"/>
      <c r="DV75" s="873"/>
      <c r="DW75" s="874"/>
      <c r="DX75" s="874"/>
      <c r="DY75" s="874"/>
      <c r="DZ75" s="875"/>
      <c r="EA75" s="224"/>
    </row>
    <row r="76" spans="1:131" ht="26.25" customHeight="1" x14ac:dyDescent="0.2">
      <c r="A76" s="232">
        <v>9</v>
      </c>
      <c r="B76" s="887"/>
      <c r="C76" s="888"/>
      <c r="D76" s="888"/>
      <c r="E76" s="888"/>
      <c r="F76" s="888"/>
      <c r="G76" s="888"/>
      <c r="H76" s="888"/>
      <c r="I76" s="888"/>
      <c r="J76" s="888"/>
      <c r="K76" s="888"/>
      <c r="L76" s="888"/>
      <c r="M76" s="888"/>
      <c r="N76" s="888"/>
      <c r="O76" s="888"/>
      <c r="P76" s="889"/>
      <c r="Q76" s="891"/>
      <c r="R76" s="892"/>
      <c r="S76" s="892"/>
      <c r="T76" s="892"/>
      <c r="U76" s="848"/>
      <c r="V76" s="893"/>
      <c r="W76" s="892"/>
      <c r="X76" s="892"/>
      <c r="Y76" s="892"/>
      <c r="Z76" s="848"/>
      <c r="AA76" s="893"/>
      <c r="AB76" s="892"/>
      <c r="AC76" s="892"/>
      <c r="AD76" s="892"/>
      <c r="AE76" s="848"/>
      <c r="AF76" s="893"/>
      <c r="AG76" s="892"/>
      <c r="AH76" s="892"/>
      <c r="AI76" s="892"/>
      <c r="AJ76" s="848"/>
      <c r="AK76" s="893"/>
      <c r="AL76" s="892"/>
      <c r="AM76" s="892"/>
      <c r="AN76" s="892"/>
      <c r="AO76" s="848"/>
      <c r="AP76" s="893"/>
      <c r="AQ76" s="892"/>
      <c r="AR76" s="892"/>
      <c r="AS76" s="892"/>
      <c r="AT76" s="848"/>
      <c r="AU76" s="893"/>
      <c r="AV76" s="892"/>
      <c r="AW76" s="892"/>
      <c r="AX76" s="892"/>
      <c r="AY76" s="848"/>
      <c r="AZ76" s="846"/>
      <c r="BA76" s="846"/>
      <c r="BB76" s="846"/>
      <c r="BC76" s="846"/>
      <c r="BD76" s="847"/>
      <c r="BE76" s="235"/>
      <c r="BF76" s="235"/>
      <c r="BG76" s="235"/>
      <c r="BH76" s="235"/>
      <c r="BI76" s="235"/>
      <c r="BJ76" s="235"/>
      <c r="BK76" s="235"/>
      <c r="BL76" s="235"/>
      <c r="BM76" s="235"/>
      <c r="BN76" s="235"/>
      <c r="BO76" s="235"/>
      <c r="BP76" s="235"/>
      <c r="BQ76" s="232">
        <v>70</v>
      </c>
      <c r="BR76" s="237"/>
      <c r="BS76" s="873"/>
      <c r="BT76" s="874"/>
      <c r="BU76" s="874"/>
      <c r="BV76" s="874"/>
      <c r="BW76" s="874"/>
      <c r="BX76" s="874"/>
      <c r="BY76" s="874"/>
      <c r="BZ76" s="874"/>
      <c r="CA76" s="874"/>
      <c r="CB76" s="874"/>
      <c r="CC76" s="874"/>
      <c r="CD76" s="874"/>
      <c r="CE76" s="874"/>
      <c r="CF76" s="874"/>
      <c r="CG76" s="879"/>
      <c r="CH76" s="876"/>
      <c r="CI76" s="877"/>
      <c r="CJ76" s="877"/>
      <c r="CK76" s="877"/>
      <c r="CL76" s="878"/>
      <c r="CM76" s="876"/>
      <c r="CN76" s="877"/>
      <c r="CO76" s="877"/>
      <c r="CP76" s="877"/>
      <c r="CQ76" s="878"/>
      <c r="CR76" s="876"/>
      <c r="CS76" s="877"/>
      <c r="CT76" s="877"/>
      <c r="CU76" s="877"/>
      <c r="CV76" s="878"/>
      <c r="CW76" s="876"/>
      <c r="CX76" s="877"/>
      <c r="CY76" s="877"/>
      <c r="CZ76" s="877"/>
      <c r="DA76" s="878"/>
      <c r="DB76" s="876"/>
      <c r="DC76" s="877"/>
      <c r="DD76" s="877"/>
      <c r="DE76" s="877"/>
      <c r="DF76" s="878"/>
      <c r="DG76" s="876"/>
      <c r="DH76" s="877"/>
      <c r="DI76" s="877"/>
      <c r="DJ76" s="877"/>
      <c r="DK76" s="878"/>
      <c r="DL76" s="876"/>
      <c r="DM76" s="877"/>
      <c r="DN76" s="877"/>
      <c r="DO76" s="877"/>
      <c r="DP76" s="878"/>
      <c r="DQ76" s="876"/>
      <c r="DR76" s="877"/>
      <c r="DS76" s="877"/>
      <c r="DT76" s="877"/>
      <c r="DU76" s="878"/>
      <c r="DV76" s="873"/>
      <c r="DW76" s="874"/>
      <c r="DX76" s="874"/>
      <c r="DY76" s="874"/>
      <c r="DZ76" s="875"/>
      <c r="EA76" s="224"/>
    </row>
    <row r="77" spans="1:131" ht="26.25" customHeight="1" x14ac:dyDescent="0.2">
      <c r="A77" s="232">
        <v>10</v>
      </c>
      <c r="B77" s="887"/>
      <c r="C77" s="888"/>
      <c r="D77" s="888"/>
      <c r="E77" s="888"/>
      <c r="F77" s="888"/>
      <c r="G77" s="888"/>
      <c r="H77" s="888"/>
      <c r="I77" s="888"/>
      <c r="J77" s="888"/>
      <c r="K77" s="888"/>
      <c r="L77" s="888"/>
      <c r="M77" s="888"/>
      <c r="N77" s="888"/>
      <c r="O77" s="888"/>
      <c r="P77" s="889"/>
      <c r="Q77" s="891"/>
      <c r="R77" s="892"/>
      <c r="S77" s="892"/>
      <c r="T77" s="892"/>
      <c r="U77" s="848"/>
      <c r="V77" s="893"/>
      <c r="W77" s="892"/>
      <c r="X77" s="892"/>
      <c r="Y77" s="892"/>
      <c r="Z77" s="848"/>
      <c r="AA77" s="893"/>
      <c r="AB77" s="892"/>
      <c r="AC77" s="892"/>
      <c r="AD77" s="892"/>
      <c r="AE77" s="848"/>
      <c r="AF77" s="893"/>
      <c r="AG77" s="892"/>
      <c r="AH77" s="892"/>
      <c r="AI77" s="892"/>
      <c r="AJ77" s="848"/>
      <c r="AK77" s="893"/>
      <c r="AL77" s="892"/>
      <c r="AM77" s="892"/>
      <c r="AN77" s="892"/>
      <c r="AO77" s="848"/>
      <c r="AP77" s="893"/>
      <c r="AQ77" s="892"/>
      <c r="AR77" s="892"/>
      <c r="AS77" s="892"/>
      <c r="AT77" s="848"/>
      <c r="AU77" s="893"/>
      <c r="AV77" s="892"/>
      <c r="AW77" s="892"/>
      <c r="AX77" s="892"/>
      <c r="AY77" s="848"/>
      <c r="AZ77" s="846"/>
      <c r="BA77" s="846"/>
      <c r="BB77" s="846"/>
      <c r="BC77" s="846"/>
      <c r="BD77" s="847"/>
      <c r="BE77" s="235"/>
      <c r="BF77" s="235"/>
      <c r="BG77" s="235"/>
      <c r="BH77" s="235"/>
      <c r="BI77" s="235"/>
      <c r="BJ77" s="235"/>
      <c r="BK77" s="235"/>
      <c r="BL77" s="235"/>
      <c r="BM77" s="235"/>
      <c r="BN77" s="235"/>
      <c r="BO77" s="235"/>
      <c r="BP77" s="235"/>
      <c r="BQ77" s="232">
        <v>71</v>
      </c>
      <c r="BR77" s="237"/>
      <c r="BS77" s="873"/>
      <c r="BT77" s="874"/>
      <c r="BU77" s="874"/>
      <c r="BV77" s="874"/>
      <c r="BW77" s="874"/>
      <c r="BX77" s="874"/>
      <c r="BY77" s="874"/>
      <c r="BZ77" s="874"/>
      <c r="CA77" s="874"/>
      <c r="CB77" s="874"/>
      <c r="CC77" s="874"/>
      <c r="CD77" s="874"/>
      <c r="CE77" s="874"/>
      <c r="CF77" s="874"/>
      <c r="CG77" s="879"/>
      <c r="CH77" s="876"/>
      <c r="CI77" s="877"/>
      <c r="CJ77" s="877"/>
      <c r="CK77" s="877"/>
      <c r="CL77" s="878"/>
      <c r="CM77" s="876"/>
      <c r="CN77" s="877"/>
      <c r="CO77" s="877"/>
      <c r="CP77" s="877"/>
      <c r="CQ77" s="878"/>
      <c r="CR77" s="876"/>
      <c r="CS77" s="877"/>
      <c r="CT77" s="877"/>
      <c r="CU77" s="877"/>
      <c r="CV77" s="878"/>
      <c r="CW77" s="876"/>
      <c r="CX77" s="877"/>
      <c r="CY77" s="877"/>
      <c r="CZ77" s="877"/>
      <c r="DA77" s="878"/>
      <c r="DB77" s="876"/>
      <c r="DC77" s="877"/>
      <c r="DD77" s="877"/>
      <c r="DE77" s="877"/>
      <c r="DF77" s="878"/>
      <c r="DG77" s="876"/>
      <c r="DH77" s="877"/>
      <c r="DI77" s="877"/>
      <c r="DJ77" s="877"/>
      <c r="DK77" s="878"/>
      <c r="DL77" s="876"/>
      <c r="DM77" s="877"/>
      <c r="DN77" s="877"/>
      <c r="DO77" s="877"/>
      <c r="DP77" s="878"/>
      <c r="DQ77" s="876"/>
      <c r="DR77" s="877"/>
      <c r="DS77" s="877"/>
      <c r="DT77" s="877"/>
      <c r="DU77" s="878"/>
      <c r="DV77" s="873"/>
      <c r="DW77" s="874"/>
      <c r="DX77" s="874"/>
      <c r="DY77" s="874"/>
      <c r="DZ77" s="875"/>
      <c r="EA77" s="224"/>
    </row>
    <row r="78" spans="1:131" ht="26.25" customHeight="1" x14ac:dyDescent="0.2">
      <c r="A78" s="232">
        <v>11</v>
      </c>
      <c r="B78" s="887"/>
      <c r="C78" s="888"/>
      <c r="D78" s="888"/>
      <c r="E78" s="888"/>
      <c r="F78" s="888"/>
      <c r="G78" s="888"/>
      <c r="H78" s="888"/>
      <c r="I78" s="888"/>
      <c r="J78" s="888"/>
      <c r="K78" s="888"/>
      <c r="L78" s="888"/>
      <c r="M78" s="888"/>
      <c r="N78" s="888"/>
      <c r="O78" s="888"/>
      <c r="P78" s="889"/>
      <c r="Q78" s="890"/>
      <c r="R78" s="844"/>
      <c r="S78" s="844"/>
      <c r="T78" s="844"/>
      <c r="U78" s="844"/>
      <c r="V78" s="844"/>
      <c r="W78" s="844"/>
      <c r="X78" s="844"/>
      <c r="Y78" s="844"/>
      <c r="Z78" s="844"/>
      <c r="AA78" s="844"/>
      <c r="AB78" s="844"/>
      <c r="AC78" s="844"/>
      <c r="AD78" s="844"/>
      <c r="AE78" s="844"/>
      <c r="AF78" s="844"/>
      <c r="AG78" s="844"/>
      <c r="AH78" s="844"/>
      <c r="AI78" s="844"/>
      <c r="AJ78" s="844"/>
      <c r="AK78" s="844"/>
      <c r="AL78" s="844"/>
      <c r="AM78" s="844"/>
      <c r="AN78" s="844"/>
      <c r="AO78" s="844"/>
      <c r="AP78" s="844"/>
      <c r="AQ78" s="844"/>
      <c r="AR78" s="844"/>
      <c r="AS78" s="844"/>
      <c r="AT78" s="844"/>
      <c r="AU78" s="844"/>
      <c r="AV78" s="844"/>
      <c r="AW78" s="844"/>
      <c r="AX78" s="844"/>
      <c r="AY78" s="844"/>
      <c r="AZ78" s="846"/>
      <c r="BA78" s="846"/>
      <c r="BB78" s="846"/>
      <c r="BC78" s="846"/>
      <c r="BD78" s="847"/>
      <c r="BE78" s="235"/>
      <c r="BF78" s="235"/>
      <c r="BG78" s="235"/>
      <c r="BH78" s="235"/>
      <c r="BI78" s="235"/>
      <c r="BJ78" s="224"/>
      <c r="BK78" s="224"/>
      <c r="BL78" s="224"/>
      <c r="BM78" s="224"/>
      <c r="BN78" s="224"/>
      <c r="BO78" s="235"/>
      <c r="BP78" s="235"/>
      <c r="BQ78" s="232">
        <v>72</v>
      </c>
      <c r="BR78" s="237"/>
      <c r="BS78" s="873"/>
      <c r="BT78" s="874"/>
      <c r="BU78" s="874"/>
      <c r="BV78" s="874"/>
      <c r="BW78" s="874"/>
      <c r="BX78" s="874"/>
      <c r="BY78" s="874"/>
      <c r="BZ78" s="874"/>
      <c r="CA78" s="874"/>
      <c r="CB78" s="874"/>
      <c r="CC78" s="874"/>
      <c r="CD78" s="874"/>
      <c r="CE78" s="874"/>
      <c r="CF78" s="874"/>
      <c r="CG78" s="879"/>
      <c r="CH78" s="876"/>
      <c r="CI78" s="877"/>
      <c r="CJ78" s="877"/>
      <c r="CK78" s="877"/>
      <c r="CL78" s="878"/>
      <c r="CM78" s="876"/>
      <c r="CN78" s="877"/>
      <c r="CO78" s="877"/>
      <c r="CP78" s="877"/>
      <c r="CQ78" s="878"/>
      <c r="CR78" s="876"/>
      <c r="CS78" s="877"/>
      <c r="CT78" s="877"/>
      <c r="CU78" s="877"/>
      <c r="CV78" s="878"/>
      <c r="CW78" s="876"/>
      <c r="CX78" s="877"/>
      <c r="CY78" s="877"/>
      <c r="CZ78" s="877"/>
      <c r="DA78" s="878"/>
      <c r="DB78" s="876"/>
      <c r="DC78" s="877"/>
      <c r="DD78" s="877"/>
      <c r="DE78" s="877"/>
      <c r="DF78" s="878"/>
      <c r="DG78" s="876"/>
      <c r="DH78" s="877"/>
      <c r="DI78" s="877"/>
      <c r="DJ78" s="877"/>
      <c r="DK78" s="878"/>
      <c r="DL78" s="876"/>
      <c r="DM78" s="877"/>
      <c r="DN78" s="877"/>
      <c r="DO78" s="877"/>
      <c r="DP78" s="878"/>
      <c r="DQ78" s="876"/>
      <c r="DR78" s="877"/>
      <c r="DS78" s="877"/>
      <c r="DT78" s="877"/>
      <c r="DU78" s="878"/>
      <c r="DV78" s="873"/>
      <c r="DW78" s="874"/>
      <c r="DX78" s="874"/>
      <c r="DY78" s="874"/>
      <c r="DZ78" s="875"/>
      <c r="EA78" s="224"/>
    </row>
    <row r="79" spans="1:131" ht="26.25" customHeight="1" x14ac:dyDescent="0.2">
      <c r="A79" s="232">
        <v>12</v>
      </c>
      <c r="B79" s="887"/>
      <c r="C79" s="888"/>
      <c r="D79" s="888"/>
      <c r="E79" s="888"/>
      <c r="F79" s="888"/>
      <c r="G79" s="888"/>
      <c r="H79" s="888"/>
      <c r="I79" s="888"/>
      <c r="J79" s="888"/>
      <c r="K79" s="888"/>
      <c r="L79" s="888"/>
      <c r="M79" s="888"/>
      <c r="N79" s="888"/>
      <c r="O79" s="888"/>
      <c r="P79" s="889"/>
      <c r="Q79" s="890"/>
      <c r="R79" s="844"/>
      <c r="S79" s="844"/>
      <c r="T79" s="844"/>
      <c r="U79" s="844"/>
      <c r="V79" s="844"/>
      <c r="W79" s="844"/>
      <c r="X79" s="844"/>
      <c r="Y79" s="844"/>
      <c r="Z79" s="844"/>
      <c r="AA79" s="844"/>
      <c r="AB79" s="844"/>
      <c r="AC79" s="844"/>
      <c r="AD79" s="844"/>
      <c r="AE79" s="844"/>
      <c r="AF79" s="844"/>
      <c r="AG79" s="844"/>
      <c r="AH79" s="844"/>
      <c r="AI79" s="844"/>
      <c r="AJ79" s="844"/>
      <c r="AK79" s="844"/>
      <c r="AL79" s="844"/>
      <c r="AM79" s="844"/>
      <c r="AN79" s="844"/>
      <c r="AO79" s="844"/>
      <c r="AP79" s="844"/>
      <c r="AQ79" s="844"/>
      <c r="AR79" s="844"/>
      <c r="AS79" s="844"/>
      <c r="AT79" s="844"/>
      <c r="AU79" s="844"/>
      <c r="AV79" s="844"/>
      <c r="AW79" s="844"/>
      <c r="AX79" s="844"/>
      <c r="AY79" s="844"/>
      <c r="AZ79" s="846"/>
      <c r="BA79" s="846"/>
      <c r="BB79" s="846"/>
      <c r="BC79" s="846"/>
      <c r="BD79" s="847"/>
      <c r="BE79" s="235"/>
      <c r="BF79" s="235"/>
      <c r="BG79" s="235"/>
      <c r="BH79" s="235"/>
      <c r="BI79" s="235"/>
      <c r="BJ79" s="224"/>
      <c r="BK79" s="224"/>
      <c r="BL79" s="224"/>
      <c r="BM79" s="224"/>
      <c r="BN79" s="224"/>
      <c r="BO79" s="235"/>
      <c r="BP79" s="235"/>
      <c r="BQ79" s="232">
        <v>73</v>
      </c>
      <c r="BR79" s="237"/>
      <c r="BS79" s="873"/>
      <c r="BT79" s="874"/>
      <c r="BU79" s="874"/>
      <c r="BV79" s="874"/>
      <c r="BW79" s="874"/>
      <c r="BX79" s="874"/>
      <c r="BY79" s="874"/>
      <c r="BZ79" s="874"/>
      <c r="CA79" s="874"/>
      <c r="CB79" s="874"/>
      <c r="CC79" s="874"/>
      <c r="CD79" s="874"/>
      <c r="CE79" s="874"/>
      <c r="CF79" s="874"/>
      <c r="CG79" s="879"/>
      <c r="CH79" s="876"/>
      <c r="CI79" s="877"/>
      <c r="CJ79" s="877"/>
      <c r="CK79" s="877"/>
      <c r="CL79" s="878"/>
      <c r="CM79" s="876"/>
      <c r="CN79" s="877"/>
      <c r="CO79" s="877"/>
      <c r="CP79" s="877"/>
      <c r="CQ79" s="878"/>
      <c r="CR79" s="876"/>
      <c r="CS79" s="877"/>
      <c r="CT79" s="877"/>
      <c r="CU79" s="877"/>
      <c r="CV79" s="878"/>
      <c r="CW79" s="876"/>
      <c r="CX79" s="877"/>
      <c r="CY79" s="877"/>
      <c r="CZ79" s="877"/>
      <c r="DA79" s="878"/>
      <c r="DB79" s="876"/>
      <c r="DC79" s="877"/>
      <c r="DD79" s="877"/>
      <c r="DE79" s="877"/>
      <c r="DF79" s="878"/>
      <c r="DG79" s="876"/>
      <c r="DH79" s="877"/>
      <c r="DI79" s="877"/>
      <c r="DJ79" s="877"/>
      <c r="DK79" s="878"/>
      <c r="DL79" s="876"/>
      <c r="DM79" s="877"/>
      <c r="DN79" s="877"/>
      <c r="DO79" s="877"/>
      <c r="DP79" s="878"/>
      <c r="DQ79" s="876"/>
      <c r="DR79" s="877"/>
      <c r="DS79" s="877"/>
      <c r="DT79" s="877"/>
      <c r="DU79" s="878"/>
      <c r="DV79" s="873"/>
      <c r="DW79" s="874"/>
      <c r="DX79" s="874"/>
      <c r="DY79" s="874"/>
      <c r="DZ79" s="875"/>
      <c r="EA79" s="224"/>
    </row>
    <row r="80" spans="1:131" ht="26.25" customHeight="1" x14ac:dyDescent="0.2">
      <c r="A80" s="232">
        <v>13</v>
      </c>
      <c r="B80" s="887"/>
      <c r="C80" s="888"/>
      <c r="D80" s="888"/>
      <c r="E80" s="888"/>
      <c r="F80" s="888"/>
      <c r="G80" s="888"/>
      <c r="H80" s="888"/>
      <c r="I80" s="888"/>
      <c r="J80" s="888"/>
      <c r="K80" s="888"/>
      <c r="L80" s="888"/>
      <c r="M80" s="888"/>
      <c r="N80" s="888"/>
      <c r="O80" s="888"/>
      <c r="P80" s="889"/>
      <c r="Q80" s="890"/>
      <c r="R80" s="844"/>
      <c r="S80" s="844"/>
      <c r="T80" s="844"/>
      <c r="U80" s="844"/>
      <c r="V80" s="844"/>
      <c r="W80" s="844"/>
      <c r="X80" s="844"/>
      <c r="Y80" s="844"/>
      <c r="Z80" s="844"/>
      <c r="AA80" s="844"/>
      <c r="AB80" s="844"/>
      <c r="AC80" s="844"/>
      <c r="AD80" s="844"/>
      <c r="AE80" s="844"/>
      <c r="AF80" s="844"/>
      <c r="AG80" s="844"/>
      <c r="AH80" s="844"/>
      <c r="AI80" s="844"/>
      <c r="AJ80" s="844"/>
      <c r="AK80" s="844"/>
      <c r="AL80" s="844"/>
      <c r="AM80" s="844"/>
      <c r="AN80" s="844"/>
      <c r="AO80" s="844"/>
      <c r="AP80" s="844"/>
      <c r="AQ80" s="844"/>
      <c r="AR80" s="844"/>
      <c r="AS80" s="844"/>
      <c r="AT80" s="844"/>
      <c r="AU80" s="844"/>
      <c r="AV80" s="844"/>
      <c r="AW80" s="844"/>
      <c r="AX80" s="844"/>
      <c r="AY80" s="844"/>
      <c r="AZ80" s="846"/>
      <c r="BA80" s="846"/>
      <c r="BB80" s="846"/>
      <c r="BC80" s="846"/>
      <c r="BD80" s="847"/>
      <c r="BE80" s="235"/>
      <c r="BF80" s="235"/>
      <c r="BG80" s="235"/>
      <c r="BH80" s="235"/>
      <c r="BI80" s="235"/>
      <c r="BJ80" s="235"/>
      <c r="BK80" s="235"/>
      <c r="BL80" s="235"/>
      <c r="BM80" s="235"/>
      <c r="BN80" s="235"/>
      <c r="BO80" s="235"/>
      <c r="BP80" s="235"/>
      <c r="BQ80" s="232">
        <v>74</v>
      </c>
      <c r="BR80" s="237"/>
      <c r="BS80" s="873"/>
      <c r="BT80" s="874"/>
      <c r="BU80" s="874"/>
      <c r="BV80" s="874"/>
      <c r="BW80" s="874"/>
      <c r="BX80" s="874"/>
      <c r="BY80" s="874"/>
      <c r="BZ80" s="874"/>
      <c r="CA80" s="874"/>
      <c r="CB80" s="874"/>
      <c r="CC80" s="874"/>
      <c r="CD80" s="874"/>
      <c r="CE80" s="874"/>
      <c r="CF80" s="874"/>
      <c r="CG80" s="879"/>
      <c r="CH80" s="876"/>
      <c r="CI80" s="877"/>
      <c r="CJ80" s="877"/>
      <c r="CK80" s="877"/>
      <c r="CL80" s="878"/>
      <c r="CM80" s="876"/>
      <c r="CN80" s="877"/>
      <c r="CO80" s="877"/>
      <c r="CP80" s="877"/>
      <c r="CQ80" s="878"/>
      <c r="CR80" s="876"/>
      <c r="CS80" s="877"/>
      <c r="CT80" s="877"/>
      <c r="CU80" s="877"/>
      <c r="CV80" s="878"/>
      <c r="CW80" s="876"/>
      <c r="CX80" s="877"/>
      <c r="CY80" s="877"/>
      <c r="CZ80" s="877"/>
      <c r="DA80" s="878"/>
      <c r="DB80" s="876"/>
      <c r="DC80" s="877"/>
      <c r="DD80" s="877"/>
      <c r="DE80" s="877"/>
      <c r="DF80" s="878"/>
      <c r="DG80" s="876"/>
      <c r="DH80" s="877"/>
      <c r="DI80" s="877"/>
      <c r="DJ80" s="877"/>
      <c r="DK80" s="878"/>
      <c r="DL80" s="876"/>
      <c r="DM80" s="877"/>
      <c r="DN80" s="877"/>
      <c r="DO80" s="877"/>
      <c r="DP80" s="878"/>
      <c r="DQ80" s="876"/>
      <c r="DR80" s="877"/>
      <c r="DS80" s="877"/>
      <c r="DT80" s="877"/>
      <c r="DU80" s="878"/>
      <c r="DV80" s="873"/>
      <c r="DW80" s="874"/>
      <c r="DX80" s="874"/>
      <c r="DY80" s="874"/>
      <c r="DZ80" s="875"/>
      <c r="EA80" s="224"/>
    </row>
    <row r="81" spans="1:131" ht="26.25" customHeight="1" x14ac:dyDescent="0.2">
      <c r="A81" s="232">
        <v>14</v>
      </c>
      <c r="B81" s="887"/>
      <c r="C81" s="888"/>
      <c r="D81" s="888"/>
      <c r="E81" s="888"/>
      <c r="F81" s="888"/>
      <c r="G81" s="888"/>
      <c r="H81" s="888"/>
      <c r="I81" s="888"/>
      <c r="J81" s="888"/>
      <c r="K81" s="888"/>
      <c r="L81" s="888"/>
      <c r="M81" s="888"/>
      <c r="N81" s="888"/>
      <c r="O81" s="888"/>
      <c r="P81" s="889"/>
      <c r="Q81" s="890"/>
      <c r="R81" s="844"/>
      <c r="S81" s="844"/>
      <c r="T81" s="844"/>
      <c r="U81" s="844"/>
      <c r="V81" s="844"/>
      <c r="W81" s="844"/>
      <c r="X81" s="844"/>
      <c r="Y81" s="844"/>
      <c r="Z81" s="844"/>
      <c r="AA81" s="844"/>
      <c r="AB81" s="844"/>
      <c r="AC81" s="844"/>
      <c r="AD81" s="844"/>
      <c r="AE81" s="844"/>
      <c r="AF81" s="844"/>
      <c r="AG81" s="844"/>
      <c r="AH81" s="844"/>
      <c r="AI81" s="844"/>
      <c r="AJ81" s="844"/>
      <c r="AK81" s="844"/>
      <c r="AL81" s="844"/>
      <c r="AM81" s="844"/>
      <c r="AN81" s="844"/>
      <c r="AO81" s="844"/>
      <c r="AP81" s="844"/>
      <c r="AQ81" s="844"/>
      <c r="AR81" s="844"/>
      <c r="AS81" s="844"/>
      <c r="AT81" s="844"/>
      <c r="AU81" s="844"/>
      <c r="AV81" s="844"/>
      <c r="AW81" s="844"/>
      <c r="AX81" s="844"/>
      <c r="AY81" s="844"/>
      <c r="AZ81" s="846"/>
      <c r="BA81" s="846"/>
      <c r="BB81" s="846"/>
      <c r="BC81" s="846"/>
      <c r="BD81" s="847"/>
      <c r="BE81" s="235"/>
      <c r="BF81" s="235"/>
      <c r="BG81" s="235"/>
      <c r="BH81" s="235"/>
      <c r="BI81" s="235"/>
      <c r="BJ81" s="235"/>
      <c r="BK81" s="235"/>
      <c r="BL81" s="235"/>
      <c r="BM81" s="235"/>
      <c r="BN81" s="235"/>
      <c r="BO81" s="235"/>
      <c r="BP81" s="235"/>
      <c r="BQ81" s="232">
        <v>75</v>
      </c>
      <c r="BR81" s="237"/>
      <c r="BS81" s="873"/>
      <c r="BT81" s="874"/>
      <c r="BU81" s="874"/>
      <c r="BV81" s="874"/>
      <c r="BW81" s="874"/>
      <c r="BX81" s="874"/>
      <c r="BY81" s="874"/>
      <c r="BZ81" s="874"/>
      <c r="CA81" s="874"/>
      <c r="CB81" s="874"/>
      <c r="CC81" s="874"/>
      <c r="CD81" s="874"/>
      <c r="CE81" s="874"/>
      <c r="CF81" s="874"/>
      <c r="CG81" s="879"/>
      <c r="CH81" s="876"/>
      <c r="CI81" s="877"/>
      <c r="CJ81" s="877"/>
      <c r="CK81" s="877"/>
      <c r="CL81" s="878"/>
      <c r="CM81" s="876"/>
      <c r="CN81" s="877"/>
      <c r="CO81" s="877"/>
      <c r="CP81" s="877"/>
      <c r="CQ81" s="878"/>
      <c r="CR81" s="876"/>
      <c r="CS81" s="877"/>
      <c r="CT81" s="877"/>
      <c r="CU81" s="877"/>
      <c r="CV81" s="878"/>
      <c r="CW81" s="876"/>
      <c r="CX81" s="877"/>
      <c r="CY81" s="877"/>
      <c r="CZ81" s="877"/>
      <c r="DA81" s="878"/>
      <c r="DB81" s="876"/>
      <c r="DC81" s="877"/>
      <c r="DD81" s="877"/>
      <c r="DE81" s="877"/>
      <c r="DF81" s="878"/>
      <c r="DG81" s="876"/>
      <c r="DH81" s="877"/>
      <c r="DI81" s="877"/>
      <c r="DJ81" s="877"/>
      <c r="DK81" s="878"/>
      <c r="DL81" s="876"/>
      <c r="DM81" s="877"/>
      <c r="DN81" s="877"/>
      <c r="DO81" s="877"/>
      <c r="DP81" s="878"/>
      <c r="DQ81" s="876"/>
      <c r="DR81" s="877"/>
      <c r="DS81" s="877"/>
      <c r="DT81" s="877"/>
      <c r="DU81" s="878"/>
      <c r="DV81" s="873"/>
      <c r="DW81" s="874"/>
      <c r="DX81" s="874"/>
      <c r="DY81" s="874"/>
      <c r="DZ81" s="875"/>
      <c r="EA81" s="224"/>
    </row>
    <row r="82" spans="1:131" ht="26.25" customHeight="1" x14ac:dyDescent="0.2">
      <c r="A82" s="232">
        <v>15</v>
      </c>
      <c r="B82" s="887"/>
      <c r="C82" s="888"/>
      <c r="D82" s="888"/>
      <c r="E82" s="888"/>
      <c r="F82" s="888"/>
      <c r="G82" s="888"/>
      <c r="H82" s="888"/>
      <c r="I82" s="888"/>
      <c r="J82" s="888"/>
      <c r="K82" s="888"/>
      <c r="L82" s="888"/>
      <c r="M82" s="888"/>
      <c r="N82" s="888"/>
      <c r="O82" s="888"/>
      <c r="P82" s="889"/>
      <c r="Q82" s="890"/>
      <c r="R82" s="844"/>
      <c r="S82" s="844"/>
      <c r="T82" s="844"/>
      <c r="U82" s="844"/>
      <c r="V82" s="844"/>
      <c r="W82" s="844"/>
      <c r="X82" s="844"/>
      <c r="Y82" s="844"/>
      <c r="Z82" s="844"/>
      <c r="AA82" s="844"/>
      <c r="AB82" s="844"/>
      <c r="AC82" s="844"/>
      <c r="AD82" s="844"/>
      <c r="AE82" s="844"/>
      <c r="AF82" s="844"/>
      <c r="AG82" s="844"/>
      <c r="AH82" s="844"/>
      <c r="AI82" s="844"/>
      <c r="AJ82" s="844"/>
      <c r="AK82" s="844"/>
      <c r="AL82" s="844"/>
      <c r="AM82" s="844"/>
      <c r="AN82" s="844"/>
      <c r="AO82" s="844"/>
      <c r="AP82" s="844"/>
      <c r="AQ82" s="844"/>
      <c r="AR82" s="844"/>
      <c r="AS82" s="844"/>
      <c r="AT82" s="844"/>
      <c r="AU82" s="844"/>
      <c r="AV82" s="844"/>
      <c r="AW82" s="844"/>
      <c r="AX82" s="844"/>
      <c r="AY82" s="844"/>
      <c r="AZ82" s="846"/>
      <c r="BA82" s="846"/>
      <c r="BB82" s="846"/>
      <c r="BC82" s="846"/>
      <c r="BD82" s="847"/>
      <c r="BE82" s="235"/>
      <c r="BF82" s="235"/>
      <c r="BG82" s="235"/>
      <c r="BH82" s="235"/>
      <c r="BI82" s="235"/>
      <c r="BJ82" s="235"/>
      <c r="BK82" s="235"/>
      <c r="BL82" s="235"/>
      <c r="BM82" s="235"/>
      <c r="BN82" s="235"/>
      <c r="BO82" s="235"/>
      <c r="BP82" s="235"/>
      <c r="BQ82" s="232">
        <v>76</v>
      </c>
      <c r="BR82" s="237"/>
      <c r="BS82" s="873"/>
      <c r="BT82" s="874"/>
      <c r="BU82" s="874"/>
      <c r="BV82" s="874"/>
      <c r="BW82" s="874"/>
      <c r="BX82" s="874"/>
      <c r="BY82" s="874"/>
      <c r="BZ82" s="874"/>
      <c r="CA82" s="874"/>
      <c r="CB82" s="874"/>
      <c r="CC82" s="874"/>
      <c r="CD82" s="874"/>
      <c r="CE82" s="874"/>
      <c r="CF82" s="874"/>
      <c r="CG82" s="879"/>
      <c r="CH82" s="876"/>
      <c r="CI82" s="877"/>
      <c r="CJ82" s="877"/>
      <c r="CK82" s="877"/>
      <c r="CL82" s="878"/>
      <c r="CM82" s="876"/>
      <c r="CN82" s="877"/>
      <c r="CO82" s="877"/>
      <c r="CP82" s="877"/>
      <c r="CQ82" s="878"/>
      <c r="CR82" s="876"/>
      <c r="CS82" s="877"/>
      <c r="CT82" s="877"/>
      <c r="CU82" s="877"/>
      <c r="CV82" s="878"/>
      <c r="CW82" s="876"/>
      <c r="CX82" s="877"/>
      <c r="CY82" s="877"/>
      <c r="CZ82" s="877"/>
      <c r="DA82" s="878"/>
      <c r="DB82" s="876"/>
      <c r="DC82" s="877"/>
      <c r="DD82" s="877"/>
      <c r="DE82" s="877"/>
      <c r="DF82" s="878"/>
      <c r="DG82" s="876"/>
      <c r="DH82" s="877"/>
      <c r="DI82" s="877"/>
      <c r="DJ82" s="877"/>
      <c r="DK82" s="878"/>
      <c r="DL82" s="876"/>
      <c r="DM82" s="877"/>
      <c r="DN82" s="877"/>
      <c r="DO82" s="877"/>
      <c r="DP82" s="878"/>
      <c r="DQ82" s="876"/>
      <c r="DR82" s="877"/>
      <c r="DS82" s="877"/>
      <c r="DT82" s="877"/>
      <c r="DU82" s="878"/>
      <c r="DV82" s="873"/>
      <c r="DW82" s="874"/>
      <c r="DX82" s="874"/>
      <c r="DY82" s="874"/>
      <c r="DZ82" s="875"/>
      <c r="EA82" s="224"/>
    </row>
    <row r="83" spans="1:131" ht="26.25" customHeight="1" x14ac:dyDescent="0.2">
      <c r="A83" s="232">
        <v>16</v>
      </c>
      <c r="B83" s="887"/>
      <c r="C83" s="888"/>
      <c r="D83" s="888"/>
      <c r="E83" s="888"/>
      <c r="F83" s="888"/>
      <c r="G83" s="888"/>
      <c r="H83" s="888"/>
      <c r="I83" s="888"/>
      <c r="J83" s="888"/>
      <c r="K83" s="888"/>
      <c r="L83" s="888"/>
      <c r="M83" s="888"/>
      <c r="N83" s="888"/>
      <c r="O83" s="888"/>
      <c r="P83" s="889"/>
      <c r="Q83" s="890"/>
      <c r="R83" s="844"/>
      <c r="S83" s="844"/>
      <c r="T83" s="844"/>
      <c r="U83" s="844"/>
      <c r="V83" s="844"/>
      <c r="W83" s="844"/>
      <c r="X83" s="844"/>
      <c r="Y83" s="844"/>
      <c r="Z83" s="844"/>
      <c r="AA83" s="844"/>
      <c r="AB83" s="844"/>
      <c r="AC83" s="844"/>
      <c r="AD83" s="844"/>
      <c r="AE83" s="844"/>
      <c r="AF83" s="844"/>
      <c r="AG83" s="844"/>
      <c r="AH83" s="844"/>
      <c r="AI83" s="844"/>
      <c r="AJ83" s="844"/>
      <c r="AK83" s="844"/>
      <c r="AL83" s="844"/>
      <c r="AM83" s="844"/>
      <c r="AN83" s="844"/>
      <c r="AO83" s="844"/>
      <c r="AP83" s="844"/>
      <c r="AQ83" s="844"/>
      <c r="AR83" s="844"/>
      <c r="AS83" s="844"/>
      <c r="AT83" s="844"/>
      <c r="AU83" s="844"/>
      <c r="AV83" s="844"/>
      <c r="AW83" s="844"/>
      <c r="AX83" s="844"/>
      <c r="AY83" s="844"/>
      <c r="AZ83" s="846"/>
      <c r="BA83" s="846"/>
      <c r="BB83" s="846"/>
      <c r="BC83" s="846"/>
      <c r="BD83" s="847"/>
      <c r="BE83" s="235"/>
      <c r="BF83" s="235"/>
      <c r="BG83" s="235"/>
      <c r="BH83" s="235"/>
      <c r="BI83" s="235"/>
      <c r="BJ83" s="235"/>
      <c r="BK83" s="235"/>
      <c r="BL83" s="235"/>
      <c r="BM83" s="235"/>
      <c r="BN83" s="235"/>
      <c r="BO83" s="235"/>
      <c r="BP83" s="235"/>
      <c r="BQ83" s="232">
        <v>77</v>
      </c>
      <c r="BR83" s="237"/>
      <c r="BS83" s="873"/>
      <c r="BT83" s="874"/>
      <c r="BU83" s="874"/>
      <c r="BV83" s="874"/>
      <c r="BW83" s="874"/>
      <c r="BX83" s="874"/>
      <c r="BY83" s="874"/>
      <c r="BZ83" s="874"/>
      <c r="CA83" s="874"/>
      <c r="CB83" s="874"/>
      <c r="CC83" s="874"/>
      <c r="CD83" s="874"/>
      <c r="CE83" s="874"/>
      <c r="CF83" s="874"/>
      <c r="CG83" s="879"/>
      <c r="CH83" s="876"/>
      <c r="CI83" s="877"/>
      <c r="CJ83" s="877"/>
      <c r="CK83" s="877"/>
      <c r="CL83" s="878"/>
      <c r="CM83" s="876"/>
      <c r="CN83" s="877"/>
      <c r="CO83" s="877"/>
      <c r="CP83" s="877"/>
      <c r="CQ83" s="878"/>
      <c r="CR83" s="876"/>
      <c r="CS83" s="877"/>
      <c r="CT83" s="877"/>
      <c r="CU83" s="877"/>
      <c r="CV83" s="878"/>
      <c r="CW83" s="876"/>
      <c r="CX83" s="877"/>
      <c r="CY83" s="877"/>
      <c r="CZ83" s="877"/>
      <c r="DA83" s="878"/>
      <c r="DB83" s="876"/>
      <c r="DC83" s="877"/>
      <c r="DD83" s="877"/>
      <c r="DE83" s="877"/>
      <c r="DF83" s="878"/>
      <c r="DG83" s="876"/>
      <c r="DH83" s="877"/>
      <c r="DI83" s="877"/>
      <c r="DJ83" s="877"/>
      <c r="DK83" s="878"/>
      <c r="DL83" s="876"/>
      <c r="DM83" s="877"/>
      <c r="DN83" s="877"/>
      <c r="DO83" s="877"/>
      <c r="DP83" s="878"/>
      <c r="DQ83" s="876"/>
      <c r="DR83" s="877"/>
      <c r="DS83" s="877"/>
      <c r="DT83" s="877"/>
      <c r="DU83" s="878"/>
      <c r="DV83" s="873"/>
      <c r="DW83" s="874"/>
      <c r="DX83" s="874"/>
      <c r="DY83" s="874"/>
      <c r="DZ83" s="875"/>
      <c r="EA83" s="224"/>
    </row>
    <row r="84" spans="1:131" ht="26.25" customHeight="1" x14ac:dyDescent="0.2">
      <c r="A84" s="232">
        <v>17</v>
      </c>
      <c r="B84" s="887"/>
      <c r="C84" s="888"/>
      <c r="D84" s="888"/>
      <c r="E84" s="888"/>
      <c r="F84" s="888"/>
      <c r="G84" s="888"/>
      <c r="H84" s="888"/>
      <c r="I84" s="888"/>
      <c r="J84" s="888"/>
      <c r="K84" s="888"/>
      <c r="L84" s="888"/>
      <c r="M84" s="888"/>
      <c r="N84" s="888"/>
      <c r="O84" s="888"/>
      <c r="P84" s="889"/>
      <c r="Q84" s="890"/>
      <c r="R84" s="844"/>
      <c r="S84" s="844"/>
      <c r="T84" s="844"/>
      <c r="U84" s="844"/>
      <c r="V84" s="844"/>
      <c r="W84" s="844"/>
      <c r="X84" s="844"/>
      <c r="Y84" s="844"/>
      <c r="Z84" s="844"/>
      <c r="AA84" s="844"/>
      <c r="AB84" s="844"/>
      <c r="AC84" s="844"/>
      <c r="AD84" s="844"/>
      <c r="AE84" s="844"/>
      <c r="AF84" s="844"/>
      <c r="AG84" s="844"/>
      <c r="AH84" s="844"/>
      <c r="AI84" s="844"/>
      <c r="AJ84" s="844"/>
      <c r="AK84" s="844"/>
      <c r="AL84" s="844"/>
      <c r="AM84" s="844"/>
      <c r="AN84" s="844"/>
      <c r="AO84" s="844"/>
      <c r="AP84" s="844"/>
      <c r="AQ84" s="844"/>
      <c r="AR84" s="844"/>
      <c r="AS84" s="844"/>
      <c r="AT84" s="844"/>
      <c r="AU84" s="844"/>
      <c r="AV84" s="844"/>
      <c r="AW84" s="844"/>
      <c r="AX84" s="844"/>
      <c r="AY84" s="844"/>
      <c r="AZ84" s="846"/>
      <c r="BA84" s="846"/>
      <c r="BB84" s="846"/>
      <c r="BC84" s="846"/>
      <c r="BD84" s="847"/>
      <c r="BE84" s="235"/>
      <c r="BF84" s="235"/>
      <c r="BG84" s="235"/>
      <c r="BH84" s="235"/>
      <c r="BI84" s="235"/>
      <c r="BJ84" s="235"/>
      <c r="BK84" s="235"/>
      <c r="BL84" s="235"/>
      <c r="BM84" s="235"/>
      <c r="BN84" s="235"/>
      <c r="BO84" s="235"/>
      <c r="BP84" s="235"/>
      <c r="BQ84" s="232">
        <v>78</v>
      </c>
      <c r="BR84" s="237"/>
      <c r="BS84" s="873"/>
      <c r="BT84" s="874"/>
      <c r="BU84" s="874"/>
      <c r="BV84" s="874"/>
      <c r="BW84" s="874"/>
      <c r="BX84" s="874"/>
      <c r="BY84" s="874"/>
      <c r="BZ84" s="874"/>
      <c r="CA84" s="874"/>
      <c r="CB84" s="874"/>
      <c r="CC84" s="874"/>
      <c r="CD84" s="874"/>
      <c r="CE84" s="874"/>
      <c r="CF84" s="874"/>
      <c r="CG84" s="879"/>
      <c r="CH84" s="876"/>
      <c r="CI84" s="877"/>
      <c r="CJ84" s="877"/>
      <c r="CK84" s="877"/>
      <c r="CL84" s="878"/>
      <c r="CM84" s="876"/>
      <c r="CN84" s="877"/>
      <c r="CO84" s="877"/>
      <c r="CP84" s="877"/>
      <c r="CQ84" s="878"/>
      <c r="CR84" s="876"/>
      <c r="CS84" s="877"/>
      <c r="CT84" s="877"/>
      <c r="CU84" s="877"/>
      <c r="CV84" s="878"/>
      <c r="CW84" s="876"/>
      <c r="CX84" s="877"/>
      <c r="CY84" s="877"/>
      <c r="CZ84" s="877"/>
      <c r="DA84" s="878"/>
      <c r="DB84" s="876"/>
      <c r="DC84" s="877"/>
      <c r="DD84" s="877"/>
      <c r="DE84" s="877"/>
      <c r="DF84" s="878"/>
      <c r="DG84" s="876"/>
      <c r="DH84" s="877"/>
      <c r="DI84" s="877"/>
      <c r="DJ84" s="877"/>
      <c r="DK84" s="878"/>
      <c r="DL84" s="876"/>
      <c r="DM84" s="877"/>
      <c r="DN84" s="877"/>
      <c r="DO84" s="877"/>
      <c r="DP84" s="878"/>
      <c r="DQ84" s="876"/>
      <c r="DR84" s="877"/>
      <c r="DS84" s="877"/>
      <c r="DT84" s="877"/>
      <c r="DU84" s="878"/>
      <c r="DV84" s="873"/>
      <c r="DW84" s="874"/>
      <c r="DX84" s="874"/>
      <c r="DY84" s="874"/>
      <c r="DZ84" s="875"/>
      <c r="EA84" s="224"/>
    </row>
    <row r="85" spans="1:131" ht="26.25" customHeight="1" x14ac:dyDescent="0.2">
      <c r="A85" s="232">
        <v>18</v>
      </c>
      <c r="B85" s="887"/>
      <c r="C85" s="888"/>
      <c r="D85" s="888"/>
      <c r="E85" s="888"/>
      <c r="F85" s="888"/>
      <c r="G85" s="888"/>
      <c r="H85" s="888"/>
      <c r="I85" s="888"/>
      <c r="J85" s="888"/>
      <c r="K85" s="888"/>
      <c r="L85" s="888"/>
      <c r="M85" s="888"/>
      <c r="N85" s="888"/>
      <c r="O85" s="888"/>
      <c r="P85" s="889"/>
      <c r="Q85" s="890"/>
      <c r="R85" s="844"/>
      <c r="S85" s="844"/>
      <c r="T85" s="844"/>
      <c r="U85" s="844"/>
      <c r="V85" s="844"/>
      <c r="W85" s="844"/>
      <c r="X85" s="844"/>
      <c r="Y85" s="844"/>
      <c r="Z85" s="844"/>
      <c r="AA85" s="844"/>
      <c r="AB85" s="844"/>
      <c r="AC85" s="844"/>
      <c r="AD85" s="844"/>
      <c r="AE85" s="844"/>
      <c r="AF85" s="844"/>
      <c r="AG85" s="844"/>
      <c r="AH85" s="844"/>
      <c r="AI85" s="844"/>
      <c r="AJ85" s="844"/>
      <c r="AK85" s="844"/>
      <c r="AL85" s="844"/>
      <c r="AM85" s="844"/>
      <c r="AN85" s="844"/>
      <c r="AO85" s="844"/>
      <c r="AP85" s="844"/>
      <c r="AQ85" s="844"/>
      <c r="AR85" s="844"/>
      <c r="AS85" s="844"/>
      <c r="AT85" s="844"/>
      <c r="AU85" s="844"/>
      <c r="AV85" s="844"/>
      <c r="AW85" s="844"/>
      <c r="AX85" s="844"/>
      <c r="AY85" s="844"/>
      <c r="AZ85" s="846"/>
      <c r="BA85" s="846"/>
      <c r="BB85" s="846"/>
      <c r="BC85" s="846"/>
      <c r="BD85" s="847"/>
      <c r="BE85" s="235"/>
      <c r="BF85" s="235"/>
      <c r="BG85" s="235"/>
      <c r="BH85" s="235"/>
      <c r="BI85" s="235"/>
      <c r="BJ85" s="235"/>
      <c r="BK85" s="235"/>
      <c r="BL85" s="235"/>
      <c r="BM85" s="235"/>
      <c r="BN85" s="235"/>
      <c r="BO85" s="235"/>
      <c r="BP85" s="235"/>
      <c r="BQ85" s="232">
        <v>79</v>
      </c>
      <c r="BR85" s="237"/>
      <c r="BS85" s="873"/>
      <c r="BT85" s="874"/>
      <c r="BU85" s="874"/>
      <c r="BV85" s="874"/>
      <c r="BW85" s="874"/>
      <c r="BX85" s="874"/>
      <c r="BY85" s="874"/>
      <c r="BZ85" s="874"/>
      <c r="CA85" s="874"/>
      <c r="CB85" s="874"/>
      <c r="CC85" s="874"/>
      <c r="CD85" s="874"/>
      <c r="CE85" s="874"/>
      <c r="CF85" s="874"/>
      <c r="CG85" s="879"/>
      <c r="CH85" s="876"/>
      <c r="CI85" s="877"/>
      <c r="CJ85" s="877"/>
      <c r="CK85" s="877"/>
      <c r="CL85" s="878"/>
      <c r="CM85" s="876"/>
      <c r="CN85" s="877"/>
      <c r="CO85" s="877"/>
      <c r="CP85" s="877"/>
      <c r="CQ85" s="878"/>
      <c r="CR85" s="876"/>
      <c r="CS85" s="877"/>
      <c r="CT85" s="877"/>
      <c r="CU85" s="877"/>
      <c r="CV85" s="878"/>
      <c r="CW85" s="876"/>
      <c r="CX85" s="877"/>
      <c r="CY85" s="877"/>
      <c r="CZ85" s="877"/>
      <c r="DA85" s="878"/>
      <c r="DB85" s="876"/>
      <c r="DC85" s="877"/>
      <c r="DD85" s="877"/>
      <c r="DE85" s="877"/>
      <c r="DF85" s="878"/>
      <c r="DG85" s="876"/>
      <c r="DH85" s="877"/>
      <c r="DI85" s="877"/>
      <c r="DJ85" s="877"/>
      <c r="DK85" s="878"/>
      <c r="DL85" s="876"/>
      <c r="DM85" s="877"/>
      <c r="DN85" s="877"/>
      <c r="DO85" s="877"/>
      <c r="DP85" s="878"/>
      <c r="DQ85" s="876"/>
      <c r="DR85" s="877"/>
      <c r="DS85" s="877"/>
      <c r="DT85" s="877"/>
      <c r="DU85" s="878"/>
      <c r="DV85" s="873"/>
      <c r="DW85" s="874"/>
      <c r="DX85" s="874"/>
      <c r="DY85" s="874"/>
      <c r="DZ85" s="875"/>
      <c r="EA85" s="224"/>
    </row>
    <row r="86" spans="1:131" ht="26.25" customHeight="1" x14ac:dyDescent="0.2">
      <c r="A86" s="232">
        <v>19</v>
      </c>
      <c r="B86" s="887"/>
      <c r="C86" s="888"/>
      <c r="D86" s="888"/>
      <c r="E86" s="888"/>
      <c r="F86" s="888"/>
      <c r="G86" s="888"/>
      <c r="H86" s="888"/>
      <c r="I86" s="888"/>
      <c r="J86" s="888"/>
      <c r="K86" s="888"/>
      <c r="L86" s="888"/>
      <c r="M86" s="888"/>
      <c r="N86" s="888"/>
      <c r="O86" s="888"/>
      <c r="P86" s="889"/>
      <c r="Q86" s="890"/>
      <c r="R86" s="844"/>
      <c r="S86" s="844"/>
      <c r="T86" s="844"/>
      <c r="U86" s="844"/>
      <c r="V86" s="844"/>
      <c r="W86" s="844"/>
      <c r="X86" s="844"/>
      <c r="Y86" s="844"/>
      <c r="Z86" s="844"/>
      <c r="AA86" s="844"/>
      <c r="AB86" s="844"/>
      <c r="AC86" s="844"/>
      <c r="AD86" s="844"/>
      <c r="AE86" s="844"/>
      <c r="AF86" s="844"/>
      <c r="AG86" s="844"/>
      <c r="AH86" s="844"/>
      <c r="AI86" s="844"/>
      <c r="AJ86" s="844"/>
      <c r="AK86" s="844"/>
      <c r="AL86" s="844"/>
      <c r="AM86" s="844"/>
      <c r="AN86" s="844"/>
      <c r="AO86" s="844"/>
      <c r="AP86" s="844"/>
      <c r="AQ86" s="844"/>
      <c r="AR86" s="844"/>
      <c r="AS86" s="844"/>
      <c r="AT86" s="844"/>
      <c r="AU86" s="844"/>
      <c r="AV86" s="844"/>
      <c r="AW86" s="844"/>
      <c r="AX86" s="844"/>
      <c r="AY86" s="844"/>
      <c r="AZ86" s="846"/>
      <c r="BA86" s="846"/>
      <c r="BB86" s="846"/>
      <c r="BC86" s="846"/>
      <c r="BD86" s="847"/>
      <c r="BE86" s="235"/>
      <c r="BF86" s="235"/>
      <c r="BG86" s="235"/>
      <c r="BH86" s="235"/>
      <c r="BI86" s="235"/>
      <c r="BJ86" s="235"/>
      <c r="BK86" s="235"/>
      <c r="BL86" s="235"/>
      <c r="BM86" s="235"/>
      <c r="BN86" s="235"/>
      <c r="BO86" s="235"/>
      <c r="BP86" s="235"/>
      <c r="BQ86" s="232">
        <v>80</v>
      </c>
      <c r="BR86" s="237"/>
      <c r="BS86" s="873"/>
      <c r="BT86" s="874"/>
      <c r="BU86" s="874"/>
      <c r="BV86" s="874"/>
      <c r="BW86" s="874"/>
      <c r="BX86" s="874"/>
      <c r="BY86" s="874"/>
      <c r="BZ86" s="874"/>
      <c r="CA86" s="874"/>
      <c r="CB86" s="874"/>
      <c r="CC86" s="874"/>
      <c r="CD86" s="874"/>
      <c r="CE86" s="874"/>
      <c r="CF86" s="874"/>
      <c r="CG86" s="879"/>
      <c r="CH86" s="876"/>
      <c r="CI86" s="877"/>
      <c r="CJ86" s="877"/>
      <c r="CK86" s="877"/>
      <c r="CL86" s="878"/>
      <c r="CM86" s="876"/>
      <c r="CN86" s="877"/>
      <c r="CO86" s="877"/>
      <c r="CP86" s="877"/>
      <c r="CQ86" s="878"/>
      <c r="CR86" s="876"/>
      <c r="CS86" s="877"/>
      <c r="CT86" s="877"/>
      <c r="CU86" s="877"/>
      <c r="CV86" s="878"/>
      <c r="CW86" s="876"/>
      <c r="CX86" s="877"/>
      <c r="CY86" s="877"/>
      <c r="CZ86" s="877"/>
      <c r="DA86" s="878"/>
      <c r="DB86" s="876"/>
      <c r="DC86" s="877"/>
      <c r="DD86" s="877"/>
      <c r="DE86" s="877"/>
      <c r="DF86" s="878"/>
      <c r="DG86" s="876"/>
      <c r="DH86" s="877"/>
      <c r="DI86" s="877"/>
      <c r="DJ86" s="877"/>
      <c r="DK86" s="878"/>
      <c r="DL86" s="876"/>
      <c r="DM86" s="877"/>
      <c r="DN86" s="877"/>
      <c r="DO86" s="877"/>
      <c r="DP86" s="878"/>
      <c r="DQ86" s="876"/>
      <c r="DR86" s="877"/>
      <c r="DS86" s="877"/>
      <c r="DT86" s="877"/>
      <c r="DU86" s="878"/>
      <c r="DV86" s="873"/>
      <c r="DW86" s="874"/>
      <c r="DX86" s="874"/>
      <c r="DY86" s="874"/>
      <c r="DZ86" s="875"/>
      <c r="EA86" s="224"/>
    </row>
    <row r="87" spans="1:131" ht="26.25" customHeight="1" x14ac:dyDescent="0.2">
      <c r="A87" s="238">
        <v>20</v>
      </c>
      <c r="B87" s="894"/>
      <c r="C87" s="895"/>
      <c r="D87" s="895"/>
      <c r="E87" s="895"/>
      <c r="F87" s="895"/>
      <c r="G87" s="895"/>
      <c r="H87" s="895"/>
      <c r="I87" s="895"/>
      <c r="J87" s="895"/>
      <c r="K87" s="895"/>
      <c r="L87" s="895"/>
      <c r="M87" s="895"/>
      <c r="N87" s="895"/>
      <c r="O87" s="895"/>
      <c r="P87" s="896"/>
      <c r="Q87" s="897"/>
      <c r="R87" s="898"/>
      <c r="S87" s="898"/>
      <c r="T87" s="898"/>
      <c r="U87" s="898"/>
      <c r="V87" s="898"/>
      <c r="W87" s="898"/>
      <c r="X87" s="898"/>
      <c r="Y87" s="898"/>
      <c r="Z87" s="898"/>
      <c r="AA87" s="898"/>
      <c r="AB87" s="898"/>
      <c r="AC87" s="898"/>
      <c r="AD87" s="898"/>
      <c r="AE87" s="898"/>
      <c r="AF87" s="898"/>
      <c r="AG87" s="898"/>
      <c r="AH87" s="898"/>
      <c r="AI87" s="898"/>
      <c r="AJ87" s="898"/>
      <c r="AK87" s="898"/>
      <c r="AL87" s="898"/>
      <c r="AM87" s="898"/>
      <c r="AN87" s="898"/>
      <c r="AO87" s="898"/>
      <c r="AP87" s="898"/>
      <c r="AQ87" s="898"/>
      <c r="AR87" s="898"/>
      <c r="AS87" s="898"/>
      <c r="AT87" s="898"/>
      <c r="AU87" s="898"/>
      <c r="AV87" s="898"/>
      <c r="AW87" s="898"/>
      <c r="AX87" s="898"/>
      <c r="AY87" s="898"/>
      <c r="AZ87" s="899"/>
      <c r="BA87" s="899"/>
      <c r="BB87" s="899"/>
      <c r="BC87" s="899"/>
      <c r="BD87" s="900"/>
      <c r="BE87" s="235"/>
      <c r="BF87" s="235"/>
      <c r="BG87" s="235"/>
      <c r="BH87" s="235"/>
      <c r="BI87" s="235"/>
      <c r="BJ87" s="235"/>
      <c r="BK87" s="235"/>
      <c r="BL87" s="235"/>
      <c r="BM87" s="235"/>
      <c r="BN87" s="235"/>
      <c r="BO87" s="235"/>
      <c r="BP87" s="235"/>
      <c r="BQ87" s="232">
        <v>81</v>
      </c>
      <c r="BR87" s="237"/>
      <c r="BS87" s="873"/>
      <c r="BT87" s="874"/>
      <c r="BU87" s="874"/>
      <c r="BV87" s="874"/>
      <c r="BW87" s="874"/>
      <c r="BX87" s="874"/>
      <c r="BY87" s="874"/>
      <c r="BZ87" s="874"/>
      <c r="CA87" s="874"/>
      <c r="CB87" s="874"/>
      <c r="CC87" s="874"/>
      <c r="CD87" s="874"/>
      <c r="CE87" s="874"/>
      <c r="CF87" s="874"/>
      <c r="CG87" s="879"/>
      <c r="CH87" s="876"/>
      <c r="CI87" s="877"/>
      <c r="CJ87" s="877"/>
      <c r="CK87" s="877"/>
      <c r="CL87" s="878"/>
      <c r="CM87" s="876"/>
      <c r="CN87" s="877"/>
      <c r="CO87" s="877"/>
      <c r="CP87" s="877"/>
      <c r="CQ87" s="878"/>
      <c r="CR87" s="876"/>
      <c r="CS87" s="877"/>
      <c r="CT87" s="877"/>
      <c r="CU87" s="877"/>
      <c r="CV87" s="878"/>
      <c r="CW87" s="876"/>
      <c r="CX87" s="877"/>
      <c r="CY87" s="877"/>
      <c r="CZ87" s="877"/>
      <c r="DA87" s="878"/>
      <c r="DB87" s="876"/>
      <c r="DC87" s="877"/>
      <c r="DD87" s="877"/>
      <c r="DE87" s="877"/>
      <c r="DF87" s="878"/>
      <c r="DG87" s="876"/>
      <c r="DH87" s="877"/>
      <c r="DI87" s="877"/>
      <c r="DJ87" s="877"/>
      <c r="DK87" s="878"/>
      <c r="DL87" s="876"/>
      <c r="DM87" s="877"/>
      <c r="DN87" s="877"/>
      <c r="DO87" s="877"/>
      <c r="DP87" s="878"/>
      <c r="DQ87" s="876"/>
      <c r="DR87" s="877"/>
      <c r="DS87" s="877"/>
      <c r="DT87" s="877"/>
      <c r="DU87" s="878"/>
      <c r="DV87" s="873"/>
      <c r="DW87" s="874"/>
      <c r="DX87" s="874"/>
      <c r="DY87" s="874"/>
      <c r="DZ87" s="875"/>
      <c r="EA87" s="224"/>
    </row>
    <row r="88" spans="1:131" ht="26.25" customHeight="1" thickBot="1" x14ac:dyDescent="0.25">
      <c r="A88" s="234" t="s">
        <v>377</v>
      </c>
      <c r="B88" s="802" t="s">
        <v>399</v>
      </c>
      <c r="C88" s="803"/>
      <c r="D88" s="803"/>
      <c r="E88" s="803"/>
      <c r="F88" s="803"/>
      <c r="G88" s="803"/>
      <c r="H88" s="803"/>
      <c r="I88" s="803"/>
      <c r="J88" s="803"/>
      <c r="K88" s="803"/>
      <c r="L88" s="803"/>
      <c r="M88" s="803"/>
      <c r="N88" s="803"/>
      <c r="O88" s="803"/>
      <c r="P88" s="804"/>
      <c r="Q88" s="854"/>
      <c r="R88" s="855"/>
      <c r="S88" s="855"/>
      <c r="T88" s="855"/>
      <c r="U88" s="855"/>
      <c r="V88" s="855"/>
      <c r="W88" s="855"/>
      <c r="X88" s="855"/>
      <c r="Y88" s="855"/>
      <c r="Z88" s="855"/>
      <c r="AA88" s="855"/>
      <c r="AB88" s="855"/>
      <c r="AC88" s="855"/>
      <c r="AD88" s="855"/>
      <c r="AE88" s="855"/>
      <c r="AF88" s="858">
        <v>34471</v>
      </c>
      <c r="AG88" s="858"/>
      <c r="AH88" s="858"/>
      <c r="AI88" s="858"/>
      <c r="AJ88" s="858"/>
      <c r="AK88" s="855"/>
      <c r="AL88" s="855"/>
      <c r="AM88" s="855"/>
      <c r="AN88" s="855"/>
      <c r="AO88" s="855"/>
      <c r="AP88" s="858">
        <v>796</v>
      </c>
      <c r="AQ88" s="858"/>
      <c r="AR88" s="858"/>
      <c r="AS88" s="858"/>
      <c r="AT88" s="858"/>
      <c r="AU88" s="858">
        <v>101</v>
      </c>
      <c r="AV88" s="858"/>
      <c r="AW88" s="858"/>
      <c r="AX88" s="858"/>
      <c r="AY88" s="858"/>
      <c r="AZ88" s="863"/>
      <c r="BA88" s="863"/>
      <c r="BB88" s="863"/>
      <c r="BC88" s="863"/>
      <c r="BD88" s="864"/>
      <c r="BE88" s="235"/>
      <c r="BF88" s="235"/>
      <c r="BG88" s="235"/>
      <c r="BH88" s="235"/>
      <c r="BI88" s="235"/>
      <c r="BJ88" s="235"/>
      <c r="BK88" s="235"/>
      <c r="BL88" s="235"/>
      <c r="BM88" s="235"/>
      <c r="BN88" s="235"/>
      <c r="BO88" s="235"/>
      <c r="BP88" s="235"/>
      <c r="BQ88" s="232">
        <v>82</v>
      </c>
      <c r="BR88" s="237"/>
      <c r="BS88" s="873"/>
      <c r="BT88" s="874"/>
      <c r="BU88" s="874"/>
      <c r="BV88" s="874"/>
      <c r="BW88" s="874"/>
      <c r="BX88" s="874"/>
      <c r="BY88" s="874"/>
      <c r="BZ88" s="874"/>
      <c r="CA88" s="874"/>
      <c r="CB88" s="874"/>
      <c r="CC88" s="874"/>
      <c r="CD88" s="874"/>
      <c r="CE88" s="874"/>
      <c r="CF88" s="874"/>
      <c r="CG88" s="879"/>
      <c r="CH88" s="876"/>
      <c r="CI88" s="877"/>
      <c r="CJ88" s="877"/>
      <c r="CK88" s="877"/>
      <c r="CL88" s="878"/>
      <c r="CM88" s="876"/>
      <c r="CN88" s="877"/>
      <c r="CO88" s="877"/>
      <c r="CP88" s="877"/>
      <c r="CQ88" s="878"/>
      <c r="CR88" s="876"/>
      <c r="CS88" s="877"/>
      <c r="CT88" s="877"/>
      <c r="CU88" s="877"/>
      <c r="CV88" s="878"/>
      <c r="CW88" s="876"/>
      <c r="CX88" s="877"/>
      <c r="CY88" s="877"/>
      <c r="CZ88" s="877"/>
      <c r="DA88" s="878"/>
      <c r="DB88" s="876"/>
      <c r="DC88" s="877"/>
      <c r="DD88" s="877"/>
      <c r="DE88" s="877"/>
      <c r="DF88" s="878"/>
      <c r="DG88" s="876"/>
      <c r="DH88" s="877"/>
      <c r="DI88" s="877"/>
      <c r="DJ88" s="877"/>
      <c r="DK88" s="878"/>
      <c r="DL88" s="876"/>
      <c r="DM88" s="877"/>
      <c r="DN88" s="877"/>
      <c r="DO88" s="877"/>
      <c r="DP88" s="878"/>
      <c r="DQ88" s="876"/>
      <c r="DR88" s="877"/>
      <c r="DS88" s="877"/>
      <c r="DT88" s="877"/>
      <c r="DU88" s="878"/>
      <c r="DV88" s="873"/>
      <c r="DW88" s="874"/>
      <c r="DX88" s="874"/>
      <c r="DY88" s="874"/>
      <c r="DZ88" s="875"/>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3"/>
      <c r="BT89" s="874"/>
      <c r="BU89" s="874"/>
      <c r="BV89" s="874"/>
      <c r="BW89" s="874"/>
      <c r="BX89" s="874"/>
      <c r="BY89" s="874"/>
      <c r="BZ89" s="874"/>
      <c r="CA89" s="874"/>
      <c r="CB89" s="874"/>
      <c r="CC89" s="874"/>
      <c r="CD89" s="874"/>
      <c r="CE89" s="874"/>
      <c r="CF89" s="874"/>
      <c r="CG89" s="879"/>
      <c r="CH89" s="876"/>
      <c r="CI89" s="877"/>
      <c r="CJ89" s="877"/>
      <c r="CK89" s="877"/>
      <c r="CL89" s="878"/>
      <c r="CM89" s="876"/>
      <c r="CN89" s="877"/>
      <c r="CO89" s="877"/>
      <c r="CP89" s="877"/>
      <c r="CQ89" s="878"/>
      <c r="CR89" s="876"/>
      <c r="CS89" s="877"/>
      <c r="CT89" s="877"/>
      <c r="CU89" s="877"/>
      <c r="CV89" s="878"/>
      <c r="CW89" s="876"/>
      <c r="CX89" s="877"/>
      <c r="CY89" s="877"/>
      <c r="CZ89" s="877"/>
      <c r="DA89" s="878"/>
      <c r="DB89" s="876"/>
      <c r="DC89" s="877"/>
      <c r="DD89" s="877"/>
      <c r="DE89" s="877"/>
      <c r="DF89" s="878"/>
      <c r="DG89" s="876"/>
      <c r="DH89" s="877"/>
      <c r="DI89" s="877"/>
      <c r="DJ89" s="877"/>
      <c r="DK89" s="878"/>
      <c r="DL89" s="876"/>
      <c r="DM89" s="877"/>
      <c r="DN89" s="877"/>
      <c r="DO89" s="877"/>
      <c r="DP89" s="878"/>
      <c r="DQ89" s="876"/>
      <c r="DR89" s="877"/>
      <c r="DS89" s="877"/>
      <c r="DT89" s="877"/>
      <c r="DU89" s="878"/>
      <c r="DV89" s="873"/>
      <c r="DW89" s="874"/>
      <c r="DX89" s="874"/>
      <c r="DY89" s="874"/>
      <c r="DZ89" s="875"/>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3"/>
      <c r="BT90" s="874"/>
      <c r="BU90" s="874"/>
      <c r="BV90" s="874"/>
      <c r="BW90" s="874"/>
      <c r="BX90" s="874"/>
      <c r="BY90" s="874"/>
      <c r="BZ90" s="874"/>
      <c r="CA90" s="874"/>
      <c r="CB90" s="874"/>
      <c r="CC90" s="874"/>
      <c r="CD90" s="874"/>
      <c r="CE90" s="874"/>
      <c r="CF90" s="874"/>
      <c r="CG90" s="879"/>
      <c r="CH90" s="876"/>
      <c r="CI90" s="877"/>
      <c r="CJ90" s="877"/>
      <c r="CK90" s="877"/>
      <c r="CL90" s="878"/>
      <c r="CM90" s="876"/>
      <c r="CN90" s="877"/>
      <c r="CO90" s="877"/>
      <c r="CP90" s="877"/>
      <c r="CQ90" s="878"/>
      <c r="CR90" s="876"/>
      <c r="CS90" s="877"/>
      <c r="CT90" s="877"/>
      <c r="CU90" s="877"/>
      <c r="CV90" s="878"/>
      <c r="CW90" s="876"/>
      <c r="CX90" s="877"/>
      <c r="CY90" s="877"/>
      <c r="CZ90" s="877"/>
      <c r="DA90" s="878"/>
      <c r="DB90" s="876"/>
      <c r="DC90" s="877"/>
      <c r="DD90" s="877"/>
      <c r="DE90" s="877"/>
      <c r="DF90" s="878"/>
      <c r="DG90" s="876"/>
      <c r="DH90" s="877"/>
      <c r="DI90" s="877"/>
      <c r="DJ90" s="877"/>
      <c r="DK90" s="878"/>
      <c r="DL90" s="876"/>
      <c r="DM90" s="877"/>
      <c r="DN90" s="877"/>
      <c r="DO90" s="877"/>
      <c r="DP90" s="878"/>
      <c r="DQ90" s="876"/>
      <c r="DR90" s="877"/>
      <c r="DS90" s="877"/>
      <c r="DT90" s="877"/>
      <c r="DU90" s="878"/>
      <c r="DV90" s="873"/>
      <c r="DW90" s="874"/>
      <c r="DX90" s="874"/>
      <c r="DY90" s="874"/>
      <c r="DZ90" s="875"/>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3"/>
      <c r="BT91" s="874"/>
      <c r="BU91" s="874"/>
      <c r="BV91" s="874"/>
      <c r="BW91" s="874"/>
      <c r="BX91" s="874"/>
      <c r="BY91" s="874"/>
      <c r="BZ91" s="874"/>
      <c r="CA91" s="874"/>
      <c r="CB91" s="874"/>
      <c r="CC91" s="874"/>
      <c r="CD91" s="874"/>
      <c r="CE91" s="874"/>
      <c r="CF91" s="874"/>
      <c r="CG91" s="879"/>
      <c r="CH91" s="876"/>
      <c r="CI91" s="877"/>
      <c r="CJ91" s="877"/>
      <c r="CK91" s="877"/>
      <c r="CL91" s="878"/>
      <c r="CM91" s="876"/>
      <c r="CN91" s="877"/>
      <c r="CO91" s="877"/>
      <c r="CP91" s="877"/>
      <c r="CQ91" s="878"/>
      <c r="CR91" s="876"/>
      <c r="CS91" s="877"/>
      <c r="CT91" s="877"/>
      <c r="CU91" s="877"/>
      <c r="CV91" s="878"/>
      <c r="CW91" s="876"/>
      <c r="CX91" s="877"/>
      <c r="CY91" s="877"/>
      <c r="CZ91" s="877"/>
      <c r="DA91" s="878"/>
      <c r="DB91" s="876"/>
      <c r="DC91" s="877"/>
      <c r="DD91" s="877"/>
      <c r="DE91" s="877"/>
      <c r="DF91" s="878"/>
      <c r="DG91" s="876"/>
      <c r="DH91" s="877"/>
      <c r="DI91" s="877"/>
      <c r="DJ91" s="877"/>
      <c r="DK91" s="878"/>
      <c r="DL91" s="876"/>
      <c r="DM91" s="877"/>
      <c r="DN91" s="877"/>
      <c r="DO91" s="877"/>
      <c r="DP91" s="878"/>
      <c r="DQ91" s="876"/>
      <c r="DR91" s="877"/>
      <c r="DS91" s="877"/>
      <c r="DT91" s="877"/>
      <c r="DU91" s="878"/>
      <c r="DV91" s="873"/>
      <c r="DW91" s="874"/>
      <c r="DX91" s="874"/>
      <c r="DY91" s="874"/>
      <c r="DZ91" s="875"/>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3"/>
      <c r="BT92" s="874"/>
      <c r="BU92" s="874"/>
      <c r="BV92" s="874"/>
      <c r="BW92" s="874"/>
      <c r="BX92" s="874"/>
      <c r="BY92" s="874"/>
      <c r="BZ92" s="874"/>
      <c r="CA92" s="874"/>
      <c r="CB92" s="874"/>
      <c r="CC92" s="874"/>
      <c r="CD92" s="874"/>
      <c r="CE92" s="874"/>
      <c r="CF92" s="874"/>
      <c r="CG92" s="879"/>
      <c r="CH92" s="876"/>
      <c r="CI92" s="877"/>
      <c r="CJ92" s="877"/>
      <c r="CK92" s="877"/>
      <c r="CL92" s="878"/>
      <c r="CM92" s="876"/>
      <c r="CN92" s="877"/>
      <c r="CO92" s="877"/>
      <c r="CP92" s="877"/>
      <c r="CQ92" s="878"/>
      <c r="CR92" s="876"/>
      <c r="CS92" s="877"/>
      <c r="CT92" s="877"/>
      <c r="CU92" s="877"/>
      <c r="CV92" s="878"/>
      <c r="CW92" s="876"/>
      <c r="CX92" s="877"/>
      <c r="CY92" s="877"/>
      <c r="CZ92" s="877"/>
      <c r="DA92" s="878"/>
      <c r="DB92" s="876"/>
      <c r="DC92" s="877"/>
      <c r="DD92" s="877"/>
      <c r="DE92" s="877"/>
      <c r="DF92" s="878"/>
      <c r="DG92" s="876"/>
      <c r="DH92" s="877"/>
      <c r="DI92" s="877"/>
      <c r="DJ92" s="877"/>
      <c r="DK92" s="878"/>
      <c r="DL92" s="876"/>
      <c r="DM92" s="877"/>
      <c r="DN92" s="877"/>
      <c r="DO92" s="877"/>
      <c r="DP92" s="878"/>
      <c r="DQ92" s="876"/>
      <c r="DR92" s="877"/>
      <c r="DS92" s="877"/>
      <c r="DT92" s="877"/>
      <c r="DU92" s="878"/>
      <c r="DV92" s="873"/>
      <c r="DW92" s="874"/>
      <c r="DX92" s="874"/>
      <c r="DY92" s="874"/>
      <c r="DZ92" s="875"/>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3"/>
      <c r="BT93" s="874"/>
      <c r="BU93" s="874"/>
      <c r="BV93" s="874"/>
      <c r="BW93" s="874"/>
      <c r="BX93" s="874"/>
      <c r="BY93" s="874"/>
      <c r="BZ93" s="874"/>
      <c r="CA93" s="874"/>
      <c r="CB93" s="874"/>
      <c r="CC93" s="874"/>
      <c r="CD93" s="874"/>
      <c r="CE93" s="874"/>
      <c r="CF93" s="874"/>
      <c r="CG93" s="879"/>
      <c r="CH93" s="876"/>
      <c r="CI93" s="877"/>
      <c r="CJ93" s="877"/>
      <c r="CK93" s="877"/>
      <c r="CL93" s="878"/>
      <c r="CM93" s="876"/>
      <c r="CN93" s="877"/>
      <c r="CO93" s="877"/>
      <c r="CP93" s="877"/>
      <c r="CQ93" s="878"/>
      <c r="CR93" s="876"/>
      <c r="CS93" s="877"/>
      <c r="CT93" s="877"/>
      <c r="CU93" s="877"/>
      <c r="CV93" s="878"/>
      <c r="CW93" s="876"/>
      <c r="CX93" s="877"/>
      <c r="CY93" s="877"/>
      <c r="CZ93" s="877"/>
      <c r="DA93" s="878"/>
      <c r="DB93" s="876"/>
      <c r="DC93" s="877"/>
      <c r="DD93" s="877"/>
      <c r="DE93" s="877"/>
      <c r="DF93" s="878"/>
      <c r="DG93" s="876"/>
      <c r="DH93" s="877"/>
      <c r="DI93" s="877"/>
      <c r="DJ93" s="877"/>
      <c r="DK93" s="878"/>
      <c r="DL93" s="876"/>
      <c r="DM93" s="877"/>
      <c r="DN93" s="877"/>
      <c r="DO93" s="877"/>
      <c r="DP93" s="878"/>
      <c r="DQ93" s="876"/>
      <c r="DR93" s="877"/>
      <c r="DS93" s="877"/>
      <c r="DT93" s="877"/>
      <c r="DU93" s="878"/>
      <c r="DV93" s="873"/>
      <c r="DW93" s="874"/>
      <c r="DX93" s="874"/>
      <c r="DY93" s="874"/>
      <c r="DZ93" s="875"/>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3"/>
      <c r="BT94" s="874"/>
      <c r="BU94" s="874"/>
      <c r="BV94" s="874"/>
      <c r="BW94" s="874"/>
      <c r="BX94" s="874"/>
      <c r="BY94" s="874"/>
      <c r="BZ94" s="874"/>
      <c r="CA94" s="874"/>
      <c r="CB94" s="874"/>
      <c r="CC94" s="874"/>
      <c r="CD94" s="874"/>
      <c r="CE94" s="874"/>
      <c r="CF94" s="874"/>
      <c r="CG94" s="879"/>
      <c r="CH94" s="876"/>
      <c r="CI94" s="877"/>
      <c r="CJ94" s="877"/>
      <c r="CK94" s="877"/>
      <c r="CL94" s="878"/>
      <c r="CM94" s="876"/>
      <c r="CN94" s="877"/>
      <c r="CO94" s="877"/>
      <c r="CP94" s="877"/>
      <c r="CQ94" s="878"/>
      <c r="CR94" s="876"/>
      <c r="CS94" s="877"/>
      <c r="CT94" s="877"/>
      <c r="CU94" s="877"/>
      <c r="CV94" s="878"/>
      <c r="CW94" s="876"/>
      <c r="CX94" s="877"/>
      <c r="CY94" s="877"/>
      <c r="CZ94" s="877"/>
      <c r="DA94" s="878"/>
      <c r="DB94" s="876"/>
      <c r="DC94" s="877"/>
      <c r="DD94" s="877"/>
      <c r="DE94" s="877"/>
      <c r="DF94" s="878"/>
      <c r="DG94" s="876"/>
      <c r="DH94" s="877"/>
      <c r="DI94" s="877"/>
      <c r="DJ94" s="877"/>
      <c r="DK94" s="878"/>
      <c r="DL94" s="876"/>
      <c r="DM94" s="877"/>
      <c r="DN94" s="877"/>
      <c r="DO94" s="877"/>
      <c r="DP94" s="878"/>
      <c r="DQ94" s="876"/>
      <c r="DR94" s="877"/>
      <c r="DS94" s="877"/>
      <c r="DT94" s="877"/>
      <c r="DU94" s="878"/>
      <c r="DV94" s="873"/>
      <c r="DW94" s="874"/>
      <c r="DX94" s="874"/>
      <c r="DY94" s="874"/>
      <c r="DZ94" s="875"/>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3"/>
      <c r="BT95" s="874"/>
      <c r="BU95" s="874"/>
      <c r="BV95" s="874"/>
      <c r="BW95" s="874"/>
      <c r="BX95" s="874"/>
      <c r="BY95" s="874"/>
      <c r="BZ95" s="874"/>
      <c r="CA95" s="874"/>
      <c r="CB95" s="874"/>
      <c r="CC95" s="874"/>
      <c r="CD95" s="874"/>
      <c r="CE95" s="874"/>
      <c r="CF95" s="874"/>
      <c r="CG95" s="879"/>
      <c r="CH95" s="876"/>
      <c r="CI95" s="877"/>
      <c r="CJ95" s="877"/>
      <c r="CK95" s="877"/>
      <c r="CL95" s="878"/>
      <c r="CM95" s="876"/>
      <c r="CN95" s="877"/>
      <c r="CO95" s="877"/>
      <c r="CP95" s="877"/>
      <c r="CQ95" s="878"/>
      <c r="CR95" s="876"/>
      <c r="CS95" s="877"/>
      <c r="CT95" s="877"/>
      <c r="CU95" s="877"/>
      <c r="CV95" s="878"/>
      <c r="CW95" s="876"/>
      <c r="CX95" s="877"/>
      <c r="CY95" s="877"/>
      <c r="CZ95" s="877"/>
      <c r="DA95" s="878"/>
      <c r="DB95" s="876"/>
      <c r="DC95" s="877"/>
      <c r="DD95" s="877"/>
      <c r="DE95" s="877"/>
      <c r="DF95" s="878"/>
      <c r="DG95" s="876"/>
      <c r="DH95" s="877"/>
      <c r="DI95" s="877"/>
      <c r="DJ95" s="877"/>
      <c r="DK95" s="878"/>
      <c r="DL95" s="876"/>
      <c r="DM95" s="877"/>
      <c r="DN95" s="877"/>
      <c r="DO95" s="877"/>
      <c r="DP95" s="878"/>
      <c r="DQ95" s="876"/>
      <c r="DR95" s="877"/>
      <c r="DS95" s="877"/>
      <c r="DT95" s="877"/>
      <c r="DU95" s="878"/>
      <c r="DV95" s="873"/>
      <c r="DW95" s="874"/>
      <c r="DX95" s="874"/>
      <c r="DY95" s="874"/>
      <c r="DZ95" s="875"/>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3"/>
      <c r="BT96" s="874"/>
      <c r="BU96" s="874"/>
      <c r="BV96" s="874"/>
      <c r="BW96" s="874"/>
      <c r="BX96" s="874"/>
      <c r="BY96" s="874"/>
      <c r="BZ96" s="874"/>
      <c r="CA96" s="874"/>
      <c r="CB96" s="874"/>
      <c r="CC96" s="874"/>
      <c r="CD96" s="874"/>
      <c r="CE96" s="874"/>
      <c r="CF96" s="874"/>
      <c r="CG96" s="879"/>
      <c r="CH96" s="876"/>
      <c r="CI96" s="877"/>
      <c r="CJ96" s="877"/>
      <c r="CK96" s="877"/>
      <c r="CL96" s="878"/>
      <c r="CM96" s="876"/>
      <c r="CN96" s="877"/>
      <c r="CO96" s="877"/>
      <c r="CP96" s="877"/>
      <c r="CQ96" s="878"/>
      <c r="CR96" s="876"/>
      <c r="CS96" s="877"/>
      <c r="CT96" s="877"/>
      <c r="CU96" s="877"/>
      <c r="CV96" s="878"/>
      <c r="CW96" s="876"/>
      <c r="CX96" s="877"/>
      <c r="CY96" s="877"/>
      <c r="CZ96" s="877"/>
      <c r="DA96" s="878"/>
      <c r="DB96" s="876"/>
      <c r="DC96" s="877"/>
      <c r="DD96" s="877"/>
      <c r="DE96" s="877"/>
      <c r="DF96" s="878"/>
      <c r="DG96" s="876"/>
      <c r="DH96" s="877"/>
      <c r="DI96" s="877"/>
      <c r="DJ96" s="877"/>
      <c r="DK96" s="878"/>
      <c r="DL96" s="876"/>
      <c r="DM96" s="877"/>
      <c r="DN96" s="877"/>
      <c r="DO96" s="877"/>
      <c r="DP96" s="878"/>
      <c r="DQ96" s="876"/>
      <c r="DR96" s="877"/>
      <c r="DS96" s="877"/>
      <c r="DT96" s="877"/>
      <c r="DU96" s="878"/>
      <c r="DV96" s="873"/>
      <c r="DW96" s="874"/>
      <c r="DX96" s="874"/>
      <c r="DY96" s="874"/>
      <c r="DZ96" s="875"/>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3"/>
      <c r="BT97" s="874"/>
      <c r="BU97" s="874"/>
      <c r="BV97" s="874"/>
      <c r="BW97" s="874"/>
      <c r="BX97" s="874"/>
      <c r="BY97" s="874"/>
      <c r="BZ97" s="874"/>
      <c r="CA97" s="874"/>
      <c r="CB97" s="874"/>
      <c r="CC97" s="874"/>
      <c r="CD97" s="874"/>
      <c r="CE97" s="874"/>
      <c r="CF97" s="874"/>
      <c r="CG97" s="879"/>
      <c r="CH97" s="876"/>
      <c r="CI97" s="877"/>
      <c r="CJ97" s="877"/>
      <c r="CK97" s="877"/>
      <c r="CL97" s="878"/>
      <c r="CM97" s="876"/>
      <c r="CN97" s="877"/>
      <c r="CO97" s="877"/>
      <c r="CP97" s="877"/>
      <c r="CQ97" s="878"/>
      <c r="CR97" s="876"/>
      <c r="CS97" s="877"/>
      <c r="CT97" s="877"/>
      <c r="CU97" s="877"/>
      <c r="CV97" s="878"/>
      <c r="CW97" s="876"/>
      <c r="CX97" s="877"/>
      <c r="CY97" s="877"/>
      <c r="CZ97" s="877"/>
      <c r="DA97" s="878"/>
      <c r="DB97" s="876"/>
      <c r="DC97" s="877"/>
      <c r="DD97" s="877"/>
      <c r="DE97" s="877"/>
      <c r="DF97" s="878"/>
      <c r="DG97" s="876"/>
      <c r="DH97" s="877"/>
      <c r="DI97" s="877"/>
      <c r="DJ97" s="877"/>
      <c r="DK97" s="878"/>
      <c r="DL97" s="876"/>
      <c r="DM97" s="877"/>
      <c r="DN97" s="877"/>
      <c r="DO97" s="877"/>
      <c r="DP97" s="878"/>
      <c r="DQ97" s="876"/>
      <c r="DR97" s="877"/>
      <c r="DS97" s="877"/>
      <c r="DT97" s="877"/>
      <c r="DU97" s="878"/>
      <c r="DV97" s="873"/>
      <c r="DW97" s="874"/>
      <c r="DX97" s="874"/>
      <c r="DY97" s="874"/>
      <c r="DZ97" s="875"/>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3"/>
      <c r="BT98" s="874"/>
      <c r="BU98" s="874"/>
      <c r="BV98" s="874"/>
      <c r="BW98" s="874"/>
      <c r="BX98" s="874"/>
      <c r="BY98" s="874"/>
      <c r="BZ98" s="874"/>
      <c r="CA98" s="874"/>
      <c r="CB98" s="874"/>
      <c r="CC98" s="874"/>
      <c r="CD98" s="874"/>
      <c r="CE98" s="874"/>
      <c r="CF98" s="874"/>
      <c r="CG98" s="879"/>
      <c r="CH98" s="876"/>
      <c r="CI98" s="877"/>
      <c r="CJ98" s="877"/>
      <c r="CK98" s="877"/>
      <c r="CL98" s="878"/>
      <c r="CM98" s="876"/>
      <c r="CN98" s="877"/>
      <c r="CO98" s="877"/>
      <c r="CP98" s="877"/>
      <c r="CQ98" s="878"/>
      <c r="CR98" s="876"/>
      <c r="CS98" s="877"/>
      <c r="CT98" s="877"/>
      <c r="CU98" s="877"/>
      <c r="CV98" s="878"/>
      <c r="CW98" s="876"/>
      <c r="CX98" s="877"/>
      <c r="CY98" s="877"/>
      <c r="CZ98" s="877"/>
      <c r="DA98" s="878"/>
      <c r="DB98" s="876"/>
      <c r="DC98" s="877"/>
      <c r="DD98" s="877"/>
      <c r="DE98" s="877"/>
      <c r="DF98" s="878"/>
      <c r="DG98" s="876"/>
      <c r="DH98" s="877"/>
      <c r="DI98" s="877"/>
      <c r="DJ98" s="877"/>
      <c r="DK98" s="878"/>
      <c r="DL98" s="876"/>
      <c r="DM98" s="877"/>
      <c r="DN98" s="877"/>
      <c r="DO98" s="877"/>
      <c r="DP98" s="878"/>
      <c r="DQ98" s="876"/>
      <c r="DR98" s="877"/>
      <c r="DS98" s="877"/>
      <c r="DT98" s="877"/>
      <c r="DU98" s="878"/>
      <c r="DV98" s="873"/>
      <c r="DW98" s="874"/>
      <c r="DX98" s="874"/>
      <c r="DY98" s="874"/>
      <c r="DZ98" s="875"/>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3"/>
      <c r="BT99" s="874"/>
      <c r="BU99" s="874"/>
      <c r="BV99" s="874"/>
      <c r="BW99" s="874"/>
      <c r="BX99" s="874"/>
      <c r="BY99" s="874"/>
      <c r="BZ99" s="874"/>
      <c r="CA99" s="874"/>
      <c r="CB99" s="874"/>
      <c r="CC99" s="874"/>
      <c r="CD99" s="874"/>
      <c r="CE99" s="874"/>
      <c r="CF99" s="874"/>
      <c r="CG99" s="879"/>
      <c r="CH99" s="876"/>
      <c r="CI99" s="877"/>
      <c r="CJ99" s="877"/>
      <c r="CK99" s="877"/>
      <c r="CL99" s="878"/>
      <c r="CM99" s="876"/>
      <c r="CN99" s="877"/>
      <c r="CO99" s="877"/>
      <c r="CP99" s="877"/>
      <c r="CQ99" s="878"/>
      <c r="CR99" s="876"/>
      <c r="CS99" s="877"/>
      <c r="CT99" s="877"/>
      <c r="CU99" s="877"/>
      <c r="CV99" s="878"/>
      <c r="CW99" s="876"/>
      <c r="CX99" s="877"/>
      <c r="CY99" s="877"/>
      <c r="CZ99" s="877"/>
      <c r="DA99" s="878"/>
      <c r="DB99" s="876"/>
      <c r="DC99" s="877"/>
      <c r="DD99" s="877"/>
      <c r="DE99" s="877"/>
      <c r="DF99" s="878"/>
      <c r="DG99" s="876"/>
      <c r="DH99" s="877"/>
      <c r="DI99" s="877"/>
      <c r="DJ99" s="877"/>
      <c r="DK99" s="878"/>
      <c r="DL99" s="876"/>
      <c r="DM99" s="877"/>
      <c r="DN99" s="877"/>
      <c r="DO99" s="877"/>
      <c r="DP99" s="878"/>
      <c r="DQ99" s="876"/>
      <c r="DR99" s="877"/>
      <c r="DS99" s="877"/>
      <c r="DT99" s="877"/>
      <c r="DU99" s="878"/>
      <c r="DV99" s="873"/>
      <c r="DW99" s="874"/>
      <c r="DX99" s="874"/>
      <c r="DY99" s="874"/>
      <c r="DZ99" s="875"/>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3"/>
      <c r="BT100" s="874"/>
      <c r="BU100" s="874"/>
      <c r="BV100" s="874"/>
      <c r="BW100" s="874"/>
      <c r="BX100" s="874"/>
      <c r="BY100" s="874"/>
      <c r="BZ100" s="874"/>
      <c r="CA100" s="874"/>
      <c r="CB100" s="874"/>
      <c r="CC100" s="874"/>
      <c r="CD100" s="874"/>
      <c r="CE100" s="874"/>
      <c r="CF100" s="874"/>
      <c r="CG100" s="879"/>
      <c r="CH100" s="876"/>
      <c r="CI100" s="877"/>
      <c r="CJ100" s="877"/>
      <c r="CK100" s="877"/>
      <c r="CL100" s="878"/>
      <c r="CM100" s="876"/>
      <c r="CN100" s="877"/>
      <c r="CO100" s="877"/>
      <c r="CP100" s="877"/>
      <c r="CQ100" s="878"/>
      <c r="CR100" s="876"/>
      <c r="CS100" s="877"/>
      <c r="CT100" s="877"/>
      <c r="CU100" s="877"/>
      <c r="CV100" s="878"/>
      <c r="CW100" s="876"/>
      <c r="CX100" s="877"/>
      <c r="CY100" s="877"/>
      <c r="CZ100" s="877"/>
      <c r="DA100" s="878"/>
      <c r="DB100" s="876"/>
      <c r="DC100" s="877"/>
      <c r="DD100" s="877"/>
      <c r="DE100" s="877"/>
      <c r="DF100" s="878"/>
      <c r="DG100" s="876"/>
      <c r="DH100" s="877"/>
      <c r="DI100" s="877"/>
      <c r="DJ100" s="877"/>
      <c r="DK100" s="878"/>
      <c r="DL100" s="876"/>
      <c r="DM100" s="877"/>
      <c r="DN100" s="877"/>
      <c r="DO100" s="877"/>
      <c r="DP100" s="878"/>
      <c r="DQ100" s="876"/>
      <c r="DR100" s="877"/>
      <c r="DS100" s="877"/>
      <c r="DT100" s="877"/>
      <c r="DU100" s="878"/>
      <c r="DV100" s="873"/>
      <c r="DW100" s="874"/>
      <c r="DX100" s="874"/>
      <c r="DY100" s="874"/>
      <c r="DZ100" s="875"/>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3"/>
      <c r="BT101" s="874"/>
      <c r="BU101" s="874"/>
      <c r="BV101" s="874"/>
      <c r="BW101" s="874"/>
      <c r="BX101" s="874"/>
      <c r="BY101" s="874"/>
      <c r="BZ101" s="874"/>
      <c r="CA101" s="874"/>
      <c r="CB101" s="874"/>
      <c r="CC101" s="874"/>
      <c r="CD101" s="874"/>
      <c r="CE101" s="874"/>
      <c r="CF101" s="874"/>
      <c r="CG101" s="879"/>
      <c r="CH101" s="876"/>
      <c r="CI101" s="877"/>
      <c r="CJ101" s="877"/>
      <c r="CK101" s="877"/>
      <c r="CL101" s="878"/>
      <c r="CM101" s="876"/>
      <c r="CN101" s="877"/>
      <c r="CO101" s="877"/>
      <c r="CP101" s="877"/>
      <c r="CQ101" s="878"/>
      <c r="CR101" s="876"/>
      <c r="CS101" s="877"/>
      <c r="CT101" s="877"/>
      <c r="CU101" s="877"/>
      <c r="CV101" s="878"/>
      <c r="CW101" s="876"/>
      <c r="CX101" s="877"/>
      <c r="CY101" s="877"/>
      <c r="CZ101" s="877"/>
      <c r="DA101" s="878"/>
      <c r="DB101" s="876"/>
      <c r="DC101" s="877"/>
      <c r="DD101" s="877"/>
      <c r="DE101" s="877"/>
      <c r="DF101" s="878"/>
      <c r="DG101" s="876"/>
      <c r="DH101" s="877"/>
      <c r="DI101" s="877"/>
      <c r="DJ101" s="877"/>
      <c r="DK101" s="878"/>
      <c r="DL101" s="876"/>
      <c r="DM101" s="877"/>
      <c r="DN101" s="877"/>
      <c r="DO101" s="877"/>
      <c r="DP101" s="878"/>
      <c r="DQ101" s="876"/>
      <c r="DR101" s="877"/>
      <c r="DS101" s="877"/>
      <c r="DT101" s="877"/>
      <c r="DU101" s="878"/>
      <c r="DV101" s="873"/>
      <c r="DW101" s="874"/>
      <c r="DX101" s="874"/>
      <c r="DY101" s="874"/>
      <c r="DZ101" s="875"/>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802" t="s">
        <v>400</v>
      </c>
      <c r="BS102" s="803"/>
      <c r="BT102" s="803"/>
      <c r="BU102" s="803"/>
      <c r="BV102" s="803"/>
      <c r="BW102" s="803"/>
      <c r="BX102" s="803"/>
      <c r="BY102" s="803"/>
      <c r="BZ102" s="803"/>
      <c r="CA102" s="803"/>
      <c r="CB102" s="803"/>
      <c r="CC102" s="803"/>
      <c r="CD102" s="803"/>
      <c r="CE102" s="803"/>
      <c r="CF102" s="803"/>
      <c r="CG102" s="804"/>
      <c r="CH102" s="901"/>
      <c r="CI102" s="902"/>
      <c r="CJ102" s="902"/>
      <c r="CK102" s="902"/>
      <c r="CL102" s="903"/>
      <c r="CM102" s="901"/>
      <c r="CN102" s="902"/>
      <c r="CO102" s="902"/>
      <c r="CP102" s="902"/>
      <c r="CQ102" s="903"/>
      <c r="CR102" s="904">
        <v>308</v>
      </c>
      <c r="CS102" s="866"/>
      <c r="CT102" s="866"/>
      <c r="CU102" s="866"/>
      <c r="CV102" s="905"/>
      <c r="CW102" s="904">
        <v>67</v>
      </c>
      <c r="CX102" s="866"/>
      <c r="CY102" s="866"/>
      <c r="CZ102" s="866"/>
      <c r="DA102" s="905"/>
      <c r="DB102" s="904">
        <v>243</v>
      </c>
      <c r="DC102" s="866"/>
      <c r="DD102" s="866"/>
      <c r="DE102" s="866"/>
      <c r="DF102" s="905"/>
      <c r="DG102" s="904" t="s">
        <v>562</v>
      </c>
      <c r="DH102" s="866"/>
      <c r="DI102" s="866"/>
      <c r="DJ102" s="866"/>
      <c r="DK102" s="905"/>
      <c r="DL102" s="904" t="s">
        <v>562</v>
      </c>
      <c r="DM102" s="866"/>
      <c r="DN102" s="866"/>
      <c r="DO102" s="866"/>
      <c r="DP102" s="905"/>
      <c r="DQ102" s="904" t="s">
        <v>562</v>
      </c>
      <c r="DR102" s="866"/>
      <c r="DS102" s="866"/>
      <c r="DT102" s="866"/>
      <c r="DU102" s="905"/>
      <c r="DV102" s="802"/>
      <c r="DW102" s="803"/>
      <c r="DX102" s="803"/>
      <c r="DY102" s="803"/>
      <c r="DZ102" s="928"/>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9" t="s">
        <v>401</v>
      </c>
      <c r="BR103" s="929"/>
      <c r="BS103" s="929"/>
      <c r="BT103" s="929"/>
      <c r="BU103" s="929"/>
      <c r="BV103" s="929"/>
      <c r="BW103" s="929"/>
      <c r="BX103" s="929"/>
      <c r="BY103" s="929"/>
      <c r="BZ103" s="929"/>
      <c r="CA103" s="929"/>
      <c r="CB103" s="929"/>
      <c r="CC103" s="929"/>
      <c r="CD103" s="929"/>
      <c r="CE103" s="929"/>
      <c r="CF103" s="929"/>
      <c r="CG103" s="929"/>
      <c r="CH103" s="929"/>
      <c r="CI103" s="929"/>
      <c r="CJ103" s="929"/>
      <c r="CK103" s="929"/>
      <c r="CL103" s="929"/>
      <c r="CM103" s="929"/>
      <c r="CN103" s="929"/>
      <c r="CO103" s="929"/>
      <c r="CP103" s="929"/>
      <c r="CQ103" s="929"/>
      <c r="CR103" s="929"/>
      <c r="CS103" s="929"/>
      <c r="CT103" s="929"/>
      <c r="CU103" s="929"/>
      <c r="CV103" s="929"/>
      <c r="CW103" s="929"/>
      <c r="CX103" s="929"/>
      <c r="CY103" s="929"/>
      <c r="CZ103" s="929"/>
      <c r="DA103" s="929"/>
      <c r="DB103" s="929"/>
      <c r="DC103" s="929"/>
      <c r="DD103" s="929"/>
      <c r="DE103" s="929"/>
      <c r="DF103" s="929"/>
      <c r="DG103" s="929"/>
      <c r="DH103" s="929"/>
      <c r="DI103" s="929"/>
      <c r="DJ103" s="929"/>
      <c r="DK103" s="929"/>
      <c r="DL103" s="929"/>
      <c r="DM103" s="929"/>
      <c r="DN103" s="929"/>
      <c r="DO103" s="929"/>
      <c r="DP103" s="929"/>
      <c r="DQ103" s="929"/>
      <c r="DR103" s="929"/>
      <c r="DS103" s="929"/>
      <c r="DT103" s="929"/>
      <c r="DU103" s="929"/>
      <c r="DV103" s="929"/>
      <c r="DW103" s="929"/>
      <c r="DX103" s="929"/>
      <c r="DY103" s="929"/>
      <c r="DZ103" s="929"/>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30" t="s">
        <v>402</v>
      </c>
      <c r="BR104" s="930"/>
      <c r="BS104" s="930"/>
      <c r="BT104" s="930"/>
      <c r="BU104" s="930"/>
      <c r="BV104" s="930"/>
      <c r="BW104" s="930"/>
      <c r="BX104" s="930"/>
      <c r="BY104" s="930"/>
      <c r="BZ104" s="930"/>
      <c r="CA104" s="930"/>
      <c r="CB104" s="930"/>
      <c r="CC104" s="930"/>
      <c r="CD104" s="930"/>
      <c r="CE104" s="930"/>
      <c r="CF104" s="930"/>
      <c r="CG104" s="930"/>
      <c r="CH104" s="930"/>
      <c r="CI104" s="930"/>
      <c r="CJ104" s="930"/>
      <c r="CK104" s="930"/>
      <c r="CL104" s="930"/>
      <c r="CM104" s="930"/>
      <c r="CN104" s="930"/>
      <c r="CO104" s="930"/>
      <c r="CP104" s="930"/>
      <c r="CQ104" s="930"/>
      <c r="CR104" s="930"/>
      <c r="CS104" s="930"/>
      <c r="CT104" s="930"/>
      <c r="CU104" s="930"/>
      <c r="CV104" s="930"/>
      <c r="CW104" s="930"/>
      <c r="CX104" s="930"/>
      <c r="CY104" s="930"/>
      <c r="CZ104" s="930"/>
      <c r="DA104" s="930"/>
      <c r="DB104" s="930"/>
      <c r="DC104" s="930"/>
      <c r="DD104" s="930"/>
      <c r="DE104" s="930"/>
      <c r="DF104" s="930"/>
      <c r="DG104" s="930"/>
      <c r="DH104" s="930"/>
      <c r="DI104" s="930"/>
      <c r="DJ104" s="930"/>
      <c r="DK104" s="930"/>
      <c r="DL104" s="930"/>
      <c r="DM104" s="930"/>
      <c r="DN104" s="930"/>
      <c r="DO104" s="930"/>
      <c r="DP104" s="930"/>
      <c r="DQ104" s="930"/>
      <c r="DR104" s="930"/>
      <c r="DS104" s="930"/>
      <c r="DT104" s="930"/>
      <c r="DU104" s="930"/>
      <c r="DV104" s="930"/>
      <c r="DW104" s="930"/>
      <c r="DX104" s="930"/>
      <c r="DY104" s="930"/>
      <c r="DZ104" s="930"/>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1" t="s">
        <v>405</v>
      </c>
      <c r="B108" s="932"/>
      <c r="C108" s="932"/>
      <c r="D108" s="932"/>
      <c r="E108" s="932"/>
      <c r="F108" s="932"/>
      <c r="G108" s="932"/>
      <c r="H108" s="932"/>
      <c r="I108" s="932"/>
      <c r="J108" s="932"/>
      <c r="K108" s="932"/>
      <c r="L108" s="932"/>
      <c r="M108" s="932"/>
      <c r="N108" s="932"/>
      <c r="O108" s="932"/>
      <c r="P108" s="932"/>
      <c r="Q108" s="932"/>
      <c r="R108" s="932"/>
      <c r="S108" s="932"/>
      <c r="T108" s="932"/>
      <c r="U108" s="932"/>
      <c r="V108" s="932"/>
      <c r="W108" s="932"/>
      <c r="X108" s="932"/>
      <c r="Y108" s="932"/>
      <c r="Z108" s="932"/>
      <c r="AA108" s="932"/>
      <c r="AB108" s="932"/>
      <c r="AC108" s="932"/>
      <c r="AD108" s="932"/>
      <c r="AE108" s="932"/>
      <c r="AF108" s="932"/>
      <c r="AG108" s="932"/>
      <c r="AH108" s="932"/>
      <c r="AI108" s="932"/>
      <c r="AJ108" s="932"/>
      <c r="AK108" s="932"/>
      <c r="AL108" s="932"/>
      <c r="AM108" s="932"/>
      <c r="AN108" s="932"/>
      <c r="AO108" s="932"/>
      <c r="AP108" s="932"/>
      <c r="AQ108" s="932"/>
      <c r="AR108" s="932"/>
      <c r="AS108" s="932"/>
      <c r="AT108" s="933"/>
      <c r="AU108" s="931" t="s">
        <v>406</v>
      </c>
      <c r="AV108" s="932"/>
      <c r="AW108" s="932"/>
      <c r="AX108" s="932"/>
      <c r="AY108" s="932"/>
      <c r="AZ108" s="932"/>
      <c r="BA108" s="932"/>
      <c r="BB108" s="932"/>
      <c r="BC108" s="932"/>
      <c r="BD108" s="932"/>
      <c r="BE108" s="932"/>
      <c r="BF108" s="932"/>
      <c r="BG108" s="932"/>
      <c r="BH108" s="932"/>
      <c r="BI108" s="932"/>
      <c r="BJ108" s="932"/>
      <c r="BK108" s="932"/>
      <c r="BL108" s="932"/>
      <c r="BM108" s="932"/>
      <c r="BN108" s="932"/>
      <c r="BO108" s="932"/>
      <c r="BP108" s="932"/>
      <c r="BQ108" s="932"/>
      <c r="BR108" s="932"/>
      <c r="BS108" s="932"/>
      <c r="BT108" s="932"/>
      <c r="BU108" s="932"/>
      <c r="BV108" s="932"/>
      <c r="BW108" s="932"/>
      <c r="BX108" s="932"/>
      <c r="BY108" s="932"/>
      <c r="BZ108" s="932"/>
      <c r="CA108" s="932"/>
      <c r="CB108" s="932"/>
      <c r="CC108" s="932"/>
      <c r="CD108" s="932"/>
      <c r="CE108" s="932"/>
      <c r="CF108" s="932"/>
      <c r="CG108" s="932"/>
      <c r="CH108" s="932"/>
      <c r="CI108" s="932"/>
      <c r="CJ108" s="932"/>
      <c r="CK108" s="932"/>
      <c r="CL108" s="932"/>
      <c r="CM108" s="932"/>
      <c r="CN108" s="932"/>
      <c r="CO108" s="932"/>
      <c r="CP108" s="932"/>
      <c r="CQ108" s="932"/>
      <c r="CR108" s="932"/>
      <c r="CS108" s="932"/>
      <c r="CT108" s="932"/>
      <c r="CU108" s="932"/>
      <c r="CV108" s="932"/>
      <c r="CW108" s="932"/>
      <c r="CX108" s="932"/>
      <c r="CY108" s="932"/>
      <c r="CZ108" s="932"/>
      <c r="DA108" s="932"/>
      <c r="DB108" s="932"/>
      <c r="DC108" s="932"/>
      <c r="DD108" s="932"/>
      <c r="DE108" s="932"/>
      <c r="DF108" s="932"/>
      <c r="DG108" s="932"/>
      <c r="DH108" s="932"/>
      <c r="DI108" s="932"/>
      <c r="DJ108" s="932"/>
      <c r="DK108" s="932"/>
      <c r="DL108" s="932"/>
      <c r="DM108" s="932"/>
      <c r="DN108" s="932"/>
      <c r="DO108" s="932"/>
      <c r="DP108" s="932"/>
      <c r="DQ108" s="932"/>
      <c r="DR108" s="932"/>
      <c r="DS108" s="932"/>
      <c r="DT108" s="932"/>
      <c r="DU108" s="932"/>
      <c r="DV108" s="932"/>
      <c r="DW108" s="932"/>
      <c r="DX108" s="932"/>
      <c r="DY108" s="932"/>
      <c r="DZ108" s="933"/>
    </row>
    <row r="109" spans="1:131" s="224" customFormat="1" ht="26.25" customHeight="1" x14ac:dyDescent="0.2">
      <c r="A109" s="926" t="s">
        <v>407</v>
      </c>
      <c r="B109" s="907"/>
      <c r="C109" s="907"/>
      <c r="D109" s="907"/>
      <c r="E109" s="907"/>
      <c r="F109" s="907"/>
      <c r="G109" s="907"/>
      <c r="H109" s="907"/>
      <c r="I109" s="907"/>
      <c r="J109" s="907"/>
      <c r="K109" s="907"/>
      <c r="L109" s="907"/>
      <c r="M109" s="907"/>
      <c r="N109" s="907"/>
      <c r="O109" s="907"/>
      <c r="P109" s="907"/>
      <c r="Q109" s="907"/>
      <c r="R109" s="907"/>
      <c r="S109" s="907"/>
      <c r="T109" s="907"/>
      <c r="U109" s="907"/>
      <c r="V109" s="907"/>
      <c r="W109" s="907"/>
      <c r="X109" s="907"/>
      <c r="Y109" s="907"/>
      <c r="Z109" s="908"/>
      <c r="AA109" s="906" t="s">
        <v>408</v>
      </c>
      <c r="AB109" s="907"/>
      <c r="AC109" s="907"/>
      <c r="AD109" s="907"/>
      <c r="AE109" s="908"/>
      <c r="AF109" s="906" t="s">
        <v>409</v>
      </c>
      <c r="AG109" s="907"/>
      <c r="AH109" s="907"/>
      <c r="AI109" s="907"/>
      <c r="AJ109" s="908"/>
      <c r="AK109" s="906" t="s">
        <v>295</v>
      </c>
      <c r="AL109" s="907"/>
      <c r="AM109" s="907"/>
      <c r="AN109" s="907"/>
      <c r="AO109" s="908"/>
      <c r="AP109" s="906" t="s">
        <v>410</v>
      </c>
      <c r="AQ109" s="907"/>
      <c r="AR109" s="907"/>
      <c r="AS109" s="907"/>
      <c r="AT109" s="909"/>
      <c r="AU109" s="926" t="s">
        <v>407</v>
      </c>
      <c r="AV109" s="907"/>
      <c r="AW109" s="907"/>
      <c r="AX109" s="907"/>
      <c r="AY109" s="907"/>
      <c r="AZ109" s="907"/>
      <c r="BA109" s="907"/>
      <c r="BB109" s="907"/>
      <c r="BC109" s="907"/>
      <c r="BD109" s="907"/>
      <c r="BE109" s="907"/>
      <c r="BF109" s="907"/>
      <c r="BG109" s="907"/>
      <c r="BH109" s="907"/>
      <c r="BI109" s="907"/>
      <c r="BJ109" s="907"/>
      <c r="BK109" s="907"/>
      <c r="BL109" s="907"/>
      <c r="BM109" s="907"/>
      <c r="BN109" s="907"/>
      <c r="BO109" s="907"/>
      <c r="BP109" s="908"/>
      <c r="BQ109" s="906" t="s">
        <v>408</v>
      </c>
      <c r="BR109" s="907"/>
      <c r="BS109" s="907"/>
      <c r="BT109" s="907"/>
      <c r="BU109" s="908"/>
      <c r="BV109" s="906" t="s">
        <v>409</v>
      </c>
      <c r="BW109" s="907"/>
      <c r="BX109" s="907"/>
      <c r="BY109" s="907"/>
      <c r="BZ109" s="908"/>
      <c r="CA109" s="906" t="s">
        <v>295</v>
      </c>
      <c r="CB109" s="907"/>
      <c r="CC109" s="907"/>
      <c r="CD109" s="907"/>
      <c r="CE109" s="908"/>
      <c r="CF109" s="927" t="s">
        <v>410</v>
      </c>
      <c r="CG109" s="927"/>
      <c r="CH109" s="927"/>
      <c r="CI109" s="927"/>
      <c r="CJ109" s="927"/>
      <c r="CK109" s="906" t="s">
        <v>411</v>
      </c>
      <c r="CL109" s="907"/>
      <c r="CM109" s="907"/>
      <c r="CN109" s="907"/>
      <c r="CO109" s="907"/>
      <c r="CP109" s="907"/>
      <c r="CQ109" s="907"/>
      <c r="CR109" s="907"/>
      <c r="CS109" s="907"/>
      <c r="CT109" s="907"/>
      <c r="CU109" s="907"/>
      <c r="CV109" s="907"/>
      <c r="CW109" s="907"/>
      <c r="CX109" s="907"/>
      <c r="CY109" s="907"/>
      <c r="CZ109" s="907"/>
      <c r="DA109" s="907"/>
      <c r="DB109" s="907"/>
      <c r="DC109" s="907"/>
      <c r="DD109" s="907"/>
      <c r="DE109" s="907"/>
      <c r="DF109" s="908"/>
      <c r="DG109" s="906" t="s">
        <v>408</v>
      </c>
      <c r="DH109" s="907"/>
      <c r="DI109" s="907"/>
      <c r="DJ109" s="907"/>
      <c r="DK109" s="908"/>
      <c r="DL109" s="906" t="s">
        <v>409</v>
      </c>
      <c r="DM109" s="907"/>
      <c r="DN109" s="907"/>
      <c r="DO109" s="907"/>
      <c r="DP109" s="908"/>
      <c r="DQ109" s="906" t="s">
        <v>295</v>
      </c>
      <c r="DR109" s="907"/>
      <c r="DS109" s="907"/>
      <c r="DT109" s="907"/>
      <c r="DU109" s="908"/>
      <c r="DV109" s="906" t="s">
        <v>410</v>
      </c>
      <c r="DW109" s="907"/>
      <c r="DX109" s="907"/>
      <c r="DY109" s="907"/>
      <c r="DZ109" s="909"/>
    </row>
    <row r="110" spans="1:131" s="224" customFormat="1" ht="26.25" customHeight="1" x14ac:dyDescent="0.2">
      <c r="A110" s="910" t="s">
        <v>412</v>
      </c>
      <c r="B110" s="911"/>
      <c r="C110" s="911"/>
      <c r="D110" s="911"/>
      <c r="E110" s="911"/>
      <c r="F110" s="911"/>
      <c r="G110" s="911"/>
      <c r="H110" s="911"/>
      <c r="I110" s="911"/>
      <c r="J110" s="911"/>
      <c r="K110" s="911"/>
      <c r="L110" s="911"/>
      <c r="M110" s="911"/>
      <c r="N110" s="911"/>
      <c r="O110" s="911"/>
      <c r="P110" s="911"/>
      <c r="Q110" s="911"/>
      <c r="R110" s="911"/>
      <c r="S110" s="911"/>
      <c r="T110" s="911"/>
      <c r="U110" s="911"/>
      <c r="V110" s="911"/>
      <c r="W110" s="911"/>
      <c r="X110" s="911"/>
      <c r="Y110" s="911"/>
      <c r="Z110" s="912"/>
      <c r="AA110" s="913">
        <v>1704800</v>
      </c>
      <c r="AB110" s="914"/>
      <c r="AC110" s="914"/>
      <c r="AD110" s="914"/>
      <c r="AE110" s="915"/>
      <c r="AF110" s="916">
        <v>1757677</v>
      </c>
      <c r="AG110" s="914"/>
      <c r="AH110" s="914"/>
      <c r="AI110" s="914"/>
      <c r="AJ110" s="915"/>
      <c r="AK110" s="916">
        <v>1723445</v>
      </c>
      <c r="AL110" s="914"/>
      <c r="AM110" s="914"/>
      <c r="AN110" s="914"/>
      <c r="AO110" s="915"/>
      <c r="AP110" s="917">
        <v>10.7</v>
      </c>
      <c r="AQ110" s="918"/>
      <c r="AR110" s="918"/>
      <c r="AS110" s="918"/>
      <c r="AT110" s="919"/>
      <c r="AU110" s="920" t="s">
        <v>69</v>
      </c>
      <c r="AV110" s="921"/>
      <c r="AW110" s="921"/>
      <c r="AX110" s="921"/>
      <c r="AY110" s="921"/>
      <c r="AZ110" s="943" t="s">
        <v>413</v>
      </c>
      <c r="BA110" s="911"/>
      <c r="BB110" s="911"/>
      <c r="BC110" s="911"/>
      <c r="BD110" s="911"/>
      <c r="BE110" s="911"/>
      <c r="BF110" s="911"/>
      <c r="BG110" s="911"/>
      <c r="BH110" s="911"/>
      <c r="BI110" s="911"/>
      <c r="BJ110" s="911"/>
      <c r="BK110" s="911"/>
      <c r="BL110" s="911"/>
      <c r="BM110" s="911"/>
      <c r="BN110" s="911"/>
      <c r="BO110" s="911"/>
      <c r="BP110" s="912"/>
      <c r="BQ110" s="944">
        <v>11531511</v>
      </c>
      <c r="BR110" s="945"/>
      <c r="BS110" s="945"/>
      <c r="BT110" s="945"/>
      <c r="BU110" s="945"/>
      <c r="BV110" s="945">
        <v>10984707</v>
      </c>
      <c r="BW110" s="945"/>
      <c r="BX110" s="945"/>
      <c r="BY110" s="945"/>
      <c r="BZ110" s="945"/>
      <c r="CA110" s="945">
        <v>11844275</v>
      </c>
      <c r="CB110" s="945"/>
      <c r="CC110" s="945"/>
      <c r="CD110" s="945"/>
      <c r="CE110" s="945"/>
      <c r="CF110" s="958">
        <v>73.599999999999994</v>
      </c>
      <c r="CG110" s="959"/>
      <c r="CH110" s="959"/>
      <c r="CI110" s="959"/>
      <c r="CJ110" s="959"/>
      <c r="CK110" s="960" t="s">
        <v>414</v>
      </c>
      <c r="CL110" s="961"/>
      <c r="CM110" s="943" t="s">
        <v>415</v>
      </c>
      <c r="CN110" s="911"/>
      <c r="CO110" s="911"/>
      <c r="CP110" s="911"/>
      <c r="CQ110" s="911"/>
      <c r="CR110" s="911"/>
      <c r="CS110" s="911"/>
      <c r="CT110" s="911"/>
      <c r="CU110" s="911"/>
      <c r="CV110" s="911"/>
      <c r="CW110" s="911"/>
      <c r="CX110" s="911"/>
      <c r="CY110" s="911"/>
      <c r="CZ110" s="911"/>
      <c r="DA110" s="911"/>
      <c r="DB110" s="911"/>
      <c r="DC110" s="911"/>
      <c r="DD110" s="911"/>
      <c r="DE110" s="911"/>
      <c r="DF110" s="912"/>
      <c r="DG110" s="944" t="s">
        <v>122</v>
      </c>
      <c r="DH110" s="945"/>
      <c r="DI110" s="945"/>
      <c r="DJ110" s="945"/>
      <c r="DK110" s="945"/>
      <c r="DL110" s="945" t="s">
        <v>122</v>
      </c>
      <c r="DM110" s="945"/>
      <c r="DN110" s="945"/>
      <c r="DO110" s="945"/>
      <c r="DP110" s="945"/>
      <c r="DQ110" s="945">
        <v>439495</v>
      </c>
      <c r="DR110" s="945"/>
      <c r="DS110" s="945"/>
      <c r="DT110" s="945"/>
      <c r="DU110" s="945"/>
      <c r="DV110" s="946">
        <v>2.7</v>
      </c>
      <c r="DW110" s="946"/>
      <c r="DX110" s="946"/>
      <c r="DY110" s="946"/>
      <c r="DZ110" s="947"/>
    </row>
    <row r="111" spans="1:131" s="224" customFormat="1" ht="26.25" customHeight="1" x14ac:dyDescent="0.2">
      <c r="A111" s="948" t="s">
        <v>416</v>
      </c>
      <c r="B111" s="949"/>
      <c r="C111" s="949"/>
      <c r="D111" s="949"/>
      <c r="E111" s="949"/>
      <c r="F111" s="949"/>
      <c r="G111" s="949"/>
      <c r="H111" s="949"/>
      <c r="I111" s="949"/>
      <c r="J111" s="949"/>
      <c r="K111" s="949"/>
      <c r="L111" s="949"/>
      <c r="M111" s="949"/>
      <c r="N111" s="949"/>
      <c r="O111" s="949"/>
      <c r="P111" s="949"/>
      <c r="Q111" s="949"/>
      <c r="R111" s="949"/>
      <c r="S111" s="949"/>
      <c r="T111" s="949"/>
      <c r="U111" s="949"/>
      <c r="V111" s="949"/>
      <c r="W111" s="949"/>
      <c r="X111" s="949"/>
      <c r="Y111" s="949"/>
      <c r="Z111" s="950"/>
      <c r="AA111" s="951" t="s">
        <v>122</v>
      </c>
      <c r="AB111" s="952"/>
      <c r="AC111" s="952"/>
      <c r="AD111" s="952"/>
      <c r="AE111" s="953"/>
      <c r="AF111" s="954" t="s">
        <v>122</v>
      </c>
      <c r="AG111" s="952"/>
      <c r="AH111" s="952"/>
      <c r="AI111" s="952"/>
      <c r="AJ111" s="953"/>
      <c r="AK111" s="954" t="s">
        <v>122</v>
      </c>
      <c r="AL111" s="952"/>
      <c r="AM111" s="952"/>
      <c r="AN111" s="952"/>
      <c r="AO111" s="953"/>
      <c r="AP111" s="955" t="s">
        <v>122</v>
      </c>
      <c r="AQ111" s="956"/>
      <c r="AR111" s="956"/>
      <c r="AS111" s="956"/>
      <c r="AT111" s="957"/>
      <c r="AU111" s="922"/>
      <c r="AV111" s="923"/>
      <c r="AW111" s="923"/>
      <c r="AX111" s="923"/>
      <c r="AY111" s="923"/>
      <c r="AZ111" s="936" t="s">
        <v>417</v>
      </c>
      <c r="BA111" s="937"/>
      <c r="BB111" s="937"/>
      <c r="BC111" s="937"/>
      <c r="BD111" s="937"/>
      <c r="BE111" s="937"/>
      <c r="BF111" s="937"/>
      <c r="BG111" s="937"/>
      <c r="BH111" s="937"/>
      <c r="BI111" s="937"/>
      <c r="BJ111" s="937"/>
      <c r="BK111" s="937"/>
      <c r="BL111" s="937"/>
      <c r="BM111" s="937"/>
      <c r="BN111" s="937"/>
      <c r="BO111" s="937"/>
      <c r="BP111" s="938"/>
      <c r="BQ111" s="939">
        <v>248329</v>
      </c>
      <c r="BR111" s="940"/>
      <c r="BS111" s="940"/>
      <c r="BT111" s="940"/>
      <c r="BU111" s="940"/>
      <c r="BV111" s="940">
        <v>275857</v>
      </c>
      <c r="BW111" s="940"/>
      <c r="BX111" s="940"/>
      <c r="BY111" s="940"/>
      <c r="BZ111" s="940"/>
      <c r="CA111" s="940">
        <v>684012</v>
      </c>
      <c r="CB111" s="940"/>
      <c r="CC111" s="940"/>
      <c r="CD111" s="940"/>
      <c r="CE111" s="940"/>
      <c r="CF111" s="934">
        <v>4.3</v>
      </c>
      <c r="CG111" s="935"/>
      <c r="CH111" s="935"/>
      <c r="CI111" s="935"/>
      <c r="CJ111" s="935"/>
      <c r="CK111" s="962"/>
      <c r="CL111" s="963"/>
      <c r="CM111" s="936" t="s">
        <v>418</v>
      </c>
      <c r="CN111" s="937"/>
      <c r="CO111" s="937"/>
      <c r="CP111" s="937"/>
      <c r="CQ111" s="937"/>
      <c r="CR111" s="937"/>
      <c r="CS111" s="937"/>
      <c r="CT111" s="937"/>
      <c r="CU111" s="937"/>
      <c r="CV111" s="937"/>
      <c r="CW111" s="937"/>
      <c r="CX111" s="937"/>
      <c r="CY111" s="937"/>
      <c r="CZ111" s="937"/>
      <c r="DA111" s="937"/>
      <c r="DB111" s="937"/>
      <c r="DC111" s="937"/>
      <c r="DD111" s="937"/>
      <c r="DE111" s="937"/>
      <c r="DF111" s="938"/>
      <c r="DG111" s="939" t="s">
        <v>122</v>
      </c>
      <c r="DH111" s="940"/>
      <c r="DI111" s="940"/>
      <c r="DJ111" s="940"/>
      <c r="DK111" s="940"/>
      <c r="DL111" s="940" t="s">
        <v>122</v>
      </c>
      <c r="DM111" s="940"/>
      <c r="DN111" s="940"/>
      <c r="DO111" s="940"/>
      <c r="DP111" s="940"/>
      <c r="DQ111" s="940" t="s">
        <v>122</v>
      </c>
      <c r="DR111" s="940"/>
      <c r="DS111" s="940"/>
      <c r="DT111" s="940"/>
      <c r="DU111" s="940"/>
      <c r="DV111" s="941" t="s">
        <v>122</v>
      </c>
      <c r="DW111" s="941"/>
      <c r="DX111" s="941"/>
      <c r="DY111" s="941"/>
      <c r="DZ111" s="942"/>
    </row>
    <row r="112" spans="1:131" s="224" customFormat="1" ht="26.25" customHeight="1" x14ac:dyDescent="0.2">
      <c r="A112" s="966" t="s">
        <v>419</v>
      </c>
      <c r="B112" s="967"/>
      <c r="C112" s="937" t="s">
        <v>420</v>
      </c>
      <c r="D112" s="937"/>
      <c r="E112" s="937"/>
      <c r="F112" s="937"/>
      <c r="G112" s="937"/>
      <c r="H112" s="937"/>
      <c r="I112" s="937"/>
      <c r="J112" s="937"/>
      <c r="K112" s="937"/>
      <c r="L112" s="937"/>
      <c r="M112" s="937"/>
      <c r="N112" s="937"/>
      <c r="O112" s="937"/>
      <c r="P112" s="937"/>
      <c r="Q112" s="937"/>
      <c r="R112" s="937"/>
      <c r="S112" s="937"/>
      <c r="T112" s="937"/>
      <c r="U112" s="937"/>
      <c r="V112" s="937"/>
      <c r="W112" s="937"/>
      <c r="X112" s="937"/>
      <c r="Y112" s="937"/>
      <c r="Z112" s="938"/>
      <c r="AA112" s="972" t="s">
        <v>122</v>
      </c>
      <c r="AB112" s="973"/>
      <c r="AC112" s="973"/>
      <c r="AD112" s="973"/>
      <c r="AE112" s="974"/>
      <c r="AF112" s="975" t="s">
        <v>122</v>
      </c>
      <c r="AG112" s="973"/>
      <c r="AH112" s="973"/>
      <c r="AI112" s="973"/>
      <c r="AJ112" s="974"/>
      <c r="AK112" s="975" t="s">
        <v>122</v>
      </c>
      <c r="AL112" s="973"/>
      <c r="AM112" s="973"/>
      <c r="AN112" s="973"/>
      <c r="AO112" s="974"/>
      <c r="AP112" s="976" t="s">
        <v>122</v>
      </c>
      <c r="AQ112" s="977"/>
      <c r="AR112" s="977"/>
      <c r="AS112" s="977"/>
      <c r="AT112" s="978"/>
      <c r="AU112" s="922"/>
      <c r="AV112" s="923"/>
      <c r="AW112" s="923"/>
      <c r="AX112" s="923"/>
      <c r="AY112" s="923"/>
      <c r="AZ112" s="936" t="s">
        <v>421</v>
      </c>
      <c r="BA112" s="937"/>
      <c r="BB112" s="937"/>
      <c r="BC112" s="937"/>
      <c r="BD112" s="937"/>
      <c r="BE112" s="937"/>
      <c r="BF112" s="937"/>
      <c r="BG112" s="937"/>
      <c r="BH112" s="937"/>
      <c r="BI112" s="937"/>
      <c r="BJ112" s="937"/>
      <c r="BK112" s="937"/>
      <c r="BL112" s="937"/>
      <c r="BM112" s="937"/>
      <c r="BN112" s="937"/>
      <c r="BO112" s="937"/>
      <c r="BP112" s="938"/>
      <c r="BQ112" s="939">
        <v>4262657</v>
      </c>
      <c r="BR112" s="940"/>
      <c r="BS112" s="940"/>
      <c r="BT112" s="940"/>
      <c r="BU112" s="940"/>
      <c r="BV112" s="940">
        <v>3990633</v>
      </c>
      <c r="BW112" s="940"/>
      <c r="BX112" s="940"/>
      <c r="BY112" s="940"/>
      <c r="BZ112" s="940"/>
      <c r="CA112" s="940">
        <v>3925088</v>
      </c>
      <c r="CB112" s="940"/>
      <c r="CC112" s="940"/>
      <c r="CD112" s="940"/>
      <c r="CE112" s="940"/>
      <c r="CF112" s="934">
        <v>24.4</v>
      </c>
      <c r="CG112" s="935"/>
      <c r="CH112" s="935"/>
      <c r="CI112" s="935"/>
      <c r="CJ112" s="935"/>
      <c r="CK112" s="962"/>
      <c r="CL112" s="963"/>
      <c r="CM112" s="936" t="s">
        <v>422</v>
      </c>
      <c r="CN112" s="937"/>
      <c r="CO112" s="937"/>
      <c r="CP112" s="937"/>
      <c r="CQ112" s="937"/>
      <c r="CR112" s="937"/>
      <c r="CS112" s="937"/>
      <c r="CT112" s="937"/>
      <c r="CU112" s="937"/>
      <c r="CV112" s="937"/>
      <c r="CW112" s="937"/>
      <c r="CX112" s="937"/>
      <c r="CY112" s="937"/>
      <c r="CZ112" s="937"/>
      <c r="DA112" s="937"/>
      <c r="DB112" s="937"/>
      <c r="DC112" s="937"/>
      <c r="DD112" s="937"/>
      <c r="DE112" s="937"/>
      <c r="DF112" s="938"/>
      <c r="DG112" s="939" t="s">
        <v>122</v>
      </c>
      <c r="DH112" s="940"/>
      <c r="DI112" s="940"/>
      <c r="DJ112" s="940"/>
      <c r="DK112" s="940"/>
      <c r="DL112" s="940" t="s">
        <v>122</v>
      </c>
      <c r="DM112" s="940"/>
      <c r="DN112" s="940"/>
      <c r="DO112" s="940"/>
      <c r="DP112" s="940"/>
      <c r="DQ112" s="940" t="s">
        <v>122</v>
      </c>
      <c r="DR112" s="940"/>
      <c r="DS112" s="940"/>
      <c r="DT112" s="940"/>
      <c r="DU112" s="940"/>
      <c r="DV112" s="941" t="s">
        <v>122</v>
      </c>
      <c r="DW112" s="941"/>
      <c r="DX112" s="941"/>
      <c r="DY112" s="941"/>
      <c r="DZ112" s="942"/>
    </row>
    <row r="113" spans="1:130" s="224" customFormat="1" ht="26.25" customHeight="1" x14ac:dyDescent="0.2">
      <c r="A113" s="968"/>
      <c r="B113" s="969"/>
      <c r="C113" s="937" t="s">
        <v>423</v>
      </c>
      <c r="D113" s="937"/>
      <c r="E113" s="937"/>
      <c r="F113" s="937"/>
      <c r="G113" s="937"/>
      <c r="H113" s="937"/>
      <c r="I113" s="937"/>
      <c r="J113" s="937"/>
      <c r="K113" s="937"/>
      <c r="L113" s="937"/>
      <c r="M113" s="937"/>
      <c r="N113" s="937"/>
      <c r="O113" s="937"/>
      <c r="P113" s="937"/>
      <c r="Q113" s="937"/>
      <c r="R113" s="937"/>
      <c r="S113" s="937"/>
      <c r="T113" s="937"/>
      <c r="U113" s="937"/>
      <c r="V113" s="937"/>
      <c r="W113" s="937"/>
      <c r="X113" s="937"/>
      <c r="Y113" s="937"/>
      <c r="Z113" s="938"/>
      <c r="AA113" s="951">
        <v>743283</v>
      </c>
      <c r="AB113" s="952"/>
      <c r="AC113" s="952"/>
      <c r="AD113" s="952"/>
      <c r="AE113" s="953"/>
      <c r="AF113" s="954">
        <v>659804</v>
      </c>
      <c r="AG113" s="952"/>
      <c r="AH113" s="952"/>
      <c r="AI113" s="952"/>
      <c r="AJ113" s="953"/>
      <c r="AK113" s="954">
        <v>570092</v>
      </c>
      <c r="AL113" s="952"/>
      <c r="AM113" s="952"/>
      <c r="AN113" s="952"/>
      <c r="AO113" s="953"/>
      <c r="AP113" s="955">
        <v>3.5</v>
      </c>
      <c r="AQ113" s="956"/>
      <c r="AR113" s="956"/>
      <c r="AS113" s="956"/>
      <c r="AT113" s="957"/>
      <c r="AU113" s="922"/>
      <c r="AV113" s="923"/>
      <c r="AW113" s="923"/>
      <c r="AX113" s="923"/>
      <c r="AY113" s="923"/>
      <c r="AZ113" s="936" t="s">
        <v>424</v>
      </c>
      <c r="BA113" s="937"/>
      <c r="BB113" s="937"/>
      <c r="BC113" s="937"/>
      <c r="BD113" s="937"/>
      <c r="BE113" s="937"/>
      <c r="BF113" s="937"/>
      <c r="BG113" s="937"/>
      <c r="BH113" s="937"/>
      <c r="BI113" s="937"/>
      <c r="BJ113" s="937"/>
      <c r="BK113" s="937"/>
      <c r="BL113" s="937"/>
      <c r="BM113" s="937"/>
      <c r="BN113" s="937"/>
      <c r="BO113" s="937"/>
      <c r="BP113" s="938"/>
      <c r="BQ113" s="939">
        <v>130276</v>
      </c>
      <c r="BR113" s="940"/>
      <c r="BS113" s="940"/>
      <c r="BT113" s="940"/>
      <c r="BU113" s="940"/>
      <c r="BV113" s="940">
        <v>115175</v>
      </c>
      <c r="BW113" s="940"/>
      <c r="BX113" s="940"/>
      <c r="BY113" s="940"/>
      <c r="BZ113" s="940"/>
      <c r="CA113" s="940">
        <v>100816</v>
      </c>
      <c r="CB113" s="940"/>
      <c r="CC113" s="940"/>
      <c r="CD113" s="940"/>
      <c r="CE113" s="940"/>
      <c r="CF113" s="934">
        <v>0.6</v>
      </c>
      <c r="CG113" s="935"/>
      <c r="CH113" s="935"/>
      <c r="CI113" s="935"/>
      <c r="CJ113" s="935"/>
      <c r="CK113" s="962"/>
      <c r="CL113" s="963"/>
      <c r="CM113" s="936" t="s">
        <v>425</v>
      </c>
      <c r="CN113" s="937"/>
      <c r="CO113" s="937"/>
      <c r="CP113" s="937"/>
      <c r="CQ113" s="937"/>
      <c r="CR113" s="937"/>
      <c r="CS113" s="937"/>
      <c r="CT113" s="937"/>
      <c r="CU113" s="937"/>
      <c r="CV113" s="937"/>
      <c r="CW113" s="937"/>
      <c r="CX113" s="937"/>
      <c r="CY113" s="937"/>
      <c r="CZ113" s="937"/>
      <c r="DA113" s="937"/>
      <c r="DB113" s="937"/>
      <c r="DC113" s="937"/>
      <c r="DD113" s="937"/>
      <c r="DE113" s="937"/>
      <c r="DF113" s="938"/>
      <c r="DG113" s="972" t="s">
        <v>122</v>
      </c>
      <c r="DH113" s="973"/>
      <c r="DI113" s="973"/>
      <c r="DJ113" s="973"/>
      <c r="DK113" s="974"/>
      <c r="DL113" s="975" t="s">
        <v>122</v>
      </c>
      <c r="DM113" s="973"/>
      <c r="DN113" s="973"/>
      <c r="DO113" s="973"/>
      <c r="DP113" s="974"/>
      <c r="DQ113" s="975" t="s">
        <v>122</v>
      </c>
      <c r="DR113" s="973"/>
      <c r="DS113" s="973"/>
      <c r="DT113" s="973"/>
      <c r="DU113" s="974"/>
      <c r="DV113" s="976" t="s">
        <v>122</v>
      </c>
      <c r="DW113" s="977"/>
      <c r="DX113" s="977"/>
      <c r="DY113" s="977"/>
      <c r="DZ113" s="978"/>
    </row>
    <row r="114" spans="1:130" s="224" customFormat="1" ht="26.25" customHeight="1" x14ac:dyDescent="0.2">
      <c r="A114" s="968"/>
      <c r="B114" s="969"/>
      <c r="C114" s="937" t="s">
        <v>426</v>
      </c>
      <c r="D114" s="937"/>
      <c r="E114" s="937"/>
      <c r="F114" s="937"/>
      <c r="G114" s="937"/>
      <c r="H114" s="937"/>
      <c r="I114" s="937"/>
      <c r="J114" s="937"/>
      <c r="K114" s="937"/>
      <c r="L114" s="937"/>
      <c r="M114" s="937"/>
      <c r="N114" s="937"/>
      <c r="O114" s="937"/>
      <c r="P114" s="937"/>
      <c r="Q114" s="937"/>
      <c r="R114" s="937"/>
      <c r="S114" s="937"/>
      <c r="T114" s="937"/>
      <c r="U114" s="937"/>
      <c r="V114" s="937"/>
      <c r="W114" s="937"/>
      <c r="X114" s="937"/>
      <c r="Y114" s="937"/>
      <c r="Z114" s="938"/>
      <c r="AA114" s="972">
        <v>11157</v>
      </c>
      <c r="AB114" s="973"/>
      <c r="AC114" s="973"/>
      <c r="AD114" s="973"/>
      <c r="AE114" s="974"/>
      <c r="AF114" s="975">
        <v>8488</v>
      </c>
      <c r="AG114" s="973"/>
      <c r="AH114" s="973"/>
      <c r="AI114" s="973"/>
      <c r="AJ114" s="974"/>
      <c r="AK114" s="975">
        <v>10227</v>
      </c>
      <c r="AL114" s="973"/>
      <c r="AM114" s="973"/>
      <c r="AN114" s="973"/>
      <c r="AO114" s="974"/>
      <c r="AP114" s="976">
        <v>0.1</v>
      </c>
      <c r="AQ114" s="977"/>
      <c r="AR114" s="977"/>
      <c r="AS114" s="977"/>
      <c r="AT114" s="978"/>
      <c r="AU114" s="922"/>
      <c r="AV114" s="923"/>
      <c r="AW114" s="923"/>
      <c r="AX114" s="923"/>
      <c r="AY114" s="923"/>
      <c r="AZ114" s="936" t="s">
        <v>427</v>
      </c>
      <c r="BA114" s="937"/>
      <c r="BB114" s="937"/>
      <c r="BC114" s="937"/>
      <c r="BD114" s="937"/>
      <c r="BE114" s="937"/>
      <c r="BF114" s="937"/>
      <c r="BG114" s="937"/>
      <c r="BH114" s="937"/>
      <c r="BI114" s="937"/>
      <c r="BJ114" s="937"/>
      <c r="BK114" s="937"/>
      <c r="BL114" s="937"/>
      <c r="BM114" s="937"/>
      <c r="BN114" s="937"/>
      <c r="BO114" s="937"/>
      <c r="BP114" s="938"/>
      <c r="BQ114" s="939">
        <v>2966630</v>
      </c>
      <c r="BR114" s="940"/>
      <c r="BS114" s="940"/>
      <c r="BT114" s="940"/>
      <c r="BU114" s="940"/>
      <c r="BV114" s="940">
        <v>3076939</v>
      </c>
      <c r="BW114" s="940"/>
      <c r="BX114" s="940"/>
      <c r="BY114" s="940"/>
      <c r="BZ114" s="940"/>
      <c r="CA114" s="940">
        <v>3137337</v>
      </c>
      <c r="CB114" s="940"/>
      <c r="CC114" s="940"/>
      <c r="CD114" s="940"/>
      <c r="CE114" s="940"/>
      <c r="CF114" s="934">
        <v>19.5</v>
      </c>
      <c r="CG114" s="935"/>
      <c r="CH114" s="935"/>
      <c r="CI114" s="935"/>
      <c r="CJ114" s="935"/>
      <c r="CK114" s="962"/>
      <c r="CL114" s="963"/>
      <c r="CM114" s="936" t="s">
        <v>428</v>
      </c>
      <c r="CN114" s="937"/>
      <c r="CO114" s="937"/>
      <c r="CP114" s="937"/>
      <c r="CQ114" s="937"/>
      <c r="CR114" s="937"/>
      <c r="CS114" s="937"/>
      <c r="CT114" s="937"/>
      <c r="CU114" s="937"/>
      <c r="CV114" s="937"/>
      <c r="CW114" s="937"/>
      <c r="CX114" s="937"/>
      <c r="CY114" s="937"/>
      <c r="CZ114" s="937"/>
      <c r="DA114" s="937"/>
      <c r="DB114" s="937"/>
      <c r="DC114" s="937"/>
      <c r="DD114" s="937"/>
      <c r="DE114" s="937"/>
      <c r="DF114" s="938"/>
      <c r="DG114" s="972" t="s">
        <v>122</v>
      </c>
      <c r="DH114" s="973"/>
      <c r="DI114" s="973"/>
      <c r="DJ114" s="973"/>
      <c r="DK114" s="974"/>
      <c r="DL114" s="975" t="s">
        <v>122</v>
      </c>
      <c r="DM114" s="973"/>
      <c r="DN114" s="973"/>
      <c r="DO114" s="973"/>
      <c r="DP114" s="974"/>
      <c r="DQ114" s="975" t="s">
        <v>122</v>
      </c>
      <c r="DR114" s="973"/>
      <c r="DS114" s="973"/>
      <c r="DT114" s="973"/>
      <c r="DU114" s="974"/>
      <c r="DV114" s="976" t="s">
        <v>122</v>
      </c>
      <c r="DW114" s="977"/>
      <c r="DX114" s="977"/>
      <c r="DY114" s="977"/>
      <c r="DZ114" s="978"/>
    </row>
    <row r="115" spans="1:130" s="224" customFormat="1" ht="26.25" customHeight="1" x14ac:dyDescent="0.2">
      <c r="A115" s="968"/>
      <c r="B115" s="969"/>
      <c r="C115" s="937" t="s">
        <v>429</v>
      </c>
      <c r="D115" s="937"/>
      <c r="E115" s="937"/>
      <c r="F115" s="937"/>
      <c r="G115" s="937"/>
      <c r="H115" s="937"/>
      <c r="I115" s="937"/>
      <c r="J115" s="937"/>
      <c r="K115" s="937"/>
      <c r="L115" s="937"/>
      <c r="M115" s="937"/>
      <c r="N115" s="937"/>
      <c r="O115" s="937"/>
      <c r="P115" s="937"/>
      <c r="Q115" s="937"/>
      <c r="R115" s="937"/>
      <c r="S115" s="937"/>
      <c r="T115" s="937"/>
      <c r="U115" s="937"/>
      <c r="V115" s="937"/>
      <c r="W115" s="937"/>
      <c r="X115" s="937"/>
      <c r="Y115" s="937"/>
      <c r="Z115" s="938"/>
      <c r="AA115" s="951">
        <v>4019</v>
      </c>
      <c r="AB115" s="952"/>
      <c r="AC115" s="952"/>
      <c r="AD115" s="952"/>
      <c r="AE115" s="953"/>
      <c r="AF115" s="954">
        <v>4370</v>
      </c>
      <c r="AG115" s="952"/>
      <c r="AH115" s="952"/>
      <c r="AI115" s="952"/>
      <c r="AJ115" s="953"/>
      <c r="AK115" s="954">
        <v>6934</v>
      </c>
      <c r="AL115" s="952"/>
      <c r="AM115" s="952"/>
      <c r="AN115" s="952"/>
      <c r="AO115" s="953"/>
      <c r="AP115" s="955">
        <v>0</v>
      </c>
      <c r="AQ115" s="956"/>
      <c r="AR115" s="956"/>
      <c r="AS115" s="956"/>
      <c r="AT115" s="957"/>
      <c r="AU115" s="922"/>
      <c r="AV115" s="923"/>
      <c r="AW115" s="923"/>
      <c r="AX115" s="923"/>
      <c r="AY115" s="923"/>
      <c r="AZ115" s="936" t="s">
        <v>430</v>
      </c>
      <c r="BA115" s="937"/>
      <c r="BB115" s="937"/>
      <c r="BC115" s="937"/>
      <c r="BD115" s="937"/>
      <c r="BE115" s="937"/>
      <c r="BF115" s="937"/>
      <c r="BG115" s="937"/>
      <c r="BH115" s="937"/>
      <c r="BI115" s="937"/>
      <c r="BJ115" s="937"/>
      <c r="BK115" s="937"/>
      <c r="BL115" s="937"/>
      <c r="BM115" s="937"/>
      <c r="BN115" s="937"/>
      <c r="BO115" s="937"/>
      <c r="BP115" s="938"/>
      <c r="BQ115" s="939" t="s">
        <v>122</v>
      </c>
      <c r="BR115" s="940"/>
      <c r="BS115" s="940"/>
      <c r="BT115" s="940"/>
      <c r="BU115" s="940"/>
      <c r="BV115" s="940" t="s">
        <v>122</v>
      </c>
      <c r="BW115" s="940"/>
      <c r="BX115" s="940"/>
      <c r="BY115" s="940"/>
      <c r="BZ115" s="940"/>
      <c r="CA115" s="940" t="s">
        <v>122</v>
      </c>
      <c r="CB115" s="940"/>
      <c r="CC115" s="940"/>
      <c r="CD115" s="940"/>
      <c r="CE115" s="940"/>
      <c r="CF115" s="934" t="s">
        <v>122</v>
      </c>
      <c r="CG115" s="935"/>
      <c r="CH115" s="935"/>
      <c r="CI115" s="935"/>
      <c r="CJ115" s="935"/>
      <c r="CK115" s="962"/>
      <c r="CL115" s="963"/>
      <c r="CM115" s="936" t="s">
        <v>431</v>
      </c>
      <c r="CN115" s="937"/>
      <c r="CO115" s="937"/>
      <c r="CP115" s="937"/>
      <c r="CQ115" s="937"/>
      <c r="CR115" s="937"/>
      <c r="CS115" s="937"/>
      <c r="CT115" s="937"/>
      <c r="CU115" s="937"/>
      <c r="CV115" s="937"/>
      <c r="CW115" s="937"/>
      <c r="CX115" s="937"/>
      <c r="CY115" s="937"/>
      <c r="CZ115" s="937"/>
      <c r="DA115" s="937"/>
      <c r="DB115" s="937"/>
      <c r="DC115" s="937"/>
      <c r="DD115" s="937"/>
      <c r="DE115" s="937"/>
      <c r="DF115" s="938"/>
      <c r="DG115" s="972">
        <v>242611</v>
      </c>
      <c r="DH115" s="973"/>
      <c r="DI115" s="973"/>
      <c r="DJ115" s="973"/>
      <c r="DK115" s="974"/>
      <c r="DL115" s="975">
        <v>272045</v>
      </c>
      <c r="DM115" s="973"/>
      <c r="DN115" s="973"/>
      <c r="DO115" s="973"/>
      <c r="DP115" s="974"/>
      <c r="DQ115" s="975">
        <v>242611</v>
      </c>
      <c r="DR115" s="973"/>
      <c r="DS115" s="973"/>
      <c r="DT115" s="973"/>
      <c r="DU115" s="974"/>
      <c r="DV115" s="976">
        <v>1.5</v>
      </c>
      <c r="DW115" s="977"/>
      <c r="DX115" s="977"/>
      <c r="DY115" s="977"/>
      <c r="DZ115" s="978"/>
    </row>
    <row r="116" spans="1:130" s="224" customFormat="1" ht="26.25" customHeight="1" x14ac:dyDescent="0.2">
      <c r="A116" s="970"/>
      <c r="B116" s="971"/>
      <c r="C116" s="979" t="s">
        <v>432</v>
      </c>
      <c r="D116" s="979"/>
      <c r="E116" s="979"/>
      <c r="F116" s="979"/>
      <c r="G116" s="979"/>
      <c r="H116" s="979"/>
      <c r="I116" s="979"/>
      <c r="J116" s="979"/>
      <c r="K116" s="979"/>
      <c r="L116" s="979"/>
      <c r="M116" s="979"/>
      <c r="N116" s="979"/>
      <c r="O116" s="979"/>
      <c r="P116" s="979"/>
      <c r="Q116" s="979"/>
      <c r="R116" s="979"/>
      <c r="S116" s="979"/>
      <c r="T116" s="979"/>
      <c r="U116" s="979"/>
      <c r="V116" s="979"/>
      <c r="W116" s="979"/>
      <c r="X116" s="979"/>
      <c r="Y116" s="979"/>
      <c r="Z116" s="980"/>
      <c r="AA116" s="972" t="s">
        <v>122</v>
      </c>
      <c r="AB116" s="973"/>
      <c r="AC116" s="973"/>
      <c r="AD116" s="973"/>
      <c r="AE116" s="974"/>
      <c r="AF116" s="975" t="s">
        <v>122</v>
      </c>
      <c r="AG116" s="973"/>
      <c r="AH116" s="973"/>
      <c r="AI116" s="973"/>
      <c r="AJ116" s="974"/>
      <c r="AK116" s="975" t="s">
        <v>122</v>
      </c>
      <c r="AL116" s="973"/>
      <c r="AM116" s="973"/>
      <c r="AN116" s="973"/>
      <c r="AO116" s="974"/>
      <c r="AP116" s="976" t="s">
        <v>122</v>
      </c>
      <c r="AQ116" s="977"/>
      <c r="AR116" s="977"/>
      <c r="AS116" s="977"/>
      <c r="AT116" s="978"/>
      <c r="AU116" s="922"/>
      <c r="AV116" s="923"/>
      <c r="AW116" s="923"/>
      <c r="AX116" s="923"/>
      <c r="AY116" s="923"/>
      <c r="AZ116" s="981" t="s">
        <v>433</v>
      </c>
      <c r="BA116" s="982"/>
      <c r="BB116" s="982"/>
      <c r="BC116" s="982"/>
      <c r="BD116" s="982"/>
      <c r="BE116" s="982"/>
      <c r="BF116" s="982"/>
      <c r="BG116" s="982"/>
      <c r="BH116" s="982"/>
      <c r="BI116" s="982"/>
      <c r="BJ116" s="982"/>
      <c r="BK116" s="982"/>
      <c r="BL116" s="982"/>
      <c r="BM116" s="982"/>
      <c r="BN116" s="982"/>
      <c r="BO116" s="982"/>
      <c r="BP116" s="983"/>
      <c r="BQ116" s="939" t="s">
        <v>122</v>
      </c>
      <c r="BR116" s="940"/>
      <c r="BS116" s="940"/>
      <c r="BT116" s="940"/>
      <c r="BU116" s="940"/>
      <c r="BV116" s="940" t="s">
        <v>122</v>
      </c>
      <c r="BW116" s="940"/>
      <c r="BX116" s="940"/>
      <c r="BY116" s="940"/>
      <c r="BZ116" s="940"/>
      <c r="CA116" s="940" t="s">
        <v>122</v>
      </c>
      <c r="CB116" s="940"/>
      <c r="CC116" s="940"/>
      <c r="CD116" s="940"/>
      <c r="CE116" s="940"/>
      <c r="CF116" s="934" t="s">
        <v>122</v>
      </c>
      <c r="CG116" s="935"/>
      <c r="CH116" s="935"/>
      <c r="CI116" s="935"/>
      <c r="CJ116" s="935"/>
      <c r="CK116" s="962"/>
      <c r="CL116" s="963"/>
      <c r="CM116" s="936" t="s">
        <v>434</v>
      </c>
      <c r="CN116" s="937"/>
      <c r="CO116" s="937"/>
      <c r="CP116" s="937"/>
      <c r="CQ116" s="937"/>
      <c r="CR116" s="937"/>
      <c r="CS116" s="937"/>
      <c r="CT116" s="937"/>
      <c r="CU116" s="937"/>
      <c r="CV116" s="937"/>
      <c r="CW116" s="937"/>
      <c r="CX116" s="937"/>
      <c r="CY116" s="937"/>
      <c r="CZ116" s="937"/>
      <c r="DA116" s="937"/>
      <c r="DB116" s="937"/>
      <c r="DC116" s="937"/>
      <c r="DD116" s="937"/>
      <c r="DE116" s="937"/>
      <c r="DF116" s="938"/>
      <c r="DG116" s="972">
        <v>5718</v>
      </c>
      <c r="DH116" s="973"/>
      <c r="DI116" s="973"/>
      <c r="DJ116" s="973"/>
      <c r="DK116" s="974"/>
      <c r="DL116" s="975">
        <v>3812</v>
      </c>
      <c r="DM116" s="973"/>
      <c r="DN116" s="973"/>
      <c r="DO116" s="973"/>
      <c r="DP116" s="974"/>
      <c r="DQ116" s="975">
        <v>1906</v>
      </c>
      <c r="DR116" s="973"/>
      <c r="DS116" s="973"/>
      <c r="DT116" s="973"/>
      <c r="DU116" s="974"/>
      <c r="DV116" s="976">
        <v>0</v>
      </c>
      <c r="DW116" s="977"/>
      <c r="DX116" s="977"/>
      <c r="DY116" s="977"/>
      <c r="DZ116" s="978"/>
    </row>
    <row r="117" spans="1:130" s="224" customFormat="1" ht="26.25" customHeight="1" x14ac:dyDescent="0.2">
      <c r="A117" s="926" t="s">
        <v>178</v>
      </c>
      <c r="B117" s="907"/>
      <c r="C117" s="907"/>
      <c r="D117" s="907"/>
      <c r="E117" s="907"/>
      <c r="F117" s="907"/>
      <c r="G117" s="907"/>
      <c r="H117" s="907"/>
      <c r="I117" s="907"/>
      <c r="J117" s="907"/>
      <c r="K117" s="907"/>
      <c r="L117" s="907"/>
      <c r="M117" s="907"/>
      <c r="N117" s="907"/>
      <c r="O117" s="907"/>
      <c r="P117" s="907"/>
      <c r="Q117" s="907"/>
      <c r="R117" s="907"/>
      <c r="S117" s="907"/>
      <c r="T117" s="907"/>
      <c r="U117" s="907"/>
      <c r="V117" s="907"/>
      <c r="W117" s="907"/>
      <c r="X117" s="907"/>
      <c r="Y117" s="991" t="s">
        <v>435</v>
      </c>
      <c r="Z117" s="908"/>
      <c r="AA117" s="992">
        <v>2463259</v>
      </c>
      <c r="AB117" s="993"/>
      <c r="AC117" s="993"/>
      <c r="AD117" s="993"/>
      <c r="AE117" s="994"/>
      <c r="AF117" s="995">
        <v>2430339</v>
      </c>
      <c r="AG117" s="993"/>
      <c r="AH117" s="993"/>
      <c r="AI117" s="993"/>
      <c r="AJ117" s="994"/>
      <c r="AK117" s="995">
        <v>2310698</v>
      </c>
      <c r="AL117" s="993"/>
      <c r="AM117" s="993"/>
      <c r="AN117" s="993"/>
      <c r="AO117" s="994"/>
      <c r="AP117" s="996"/>
      <c r="AQ117" s="997"/>
      <c r="AR117" s="997"/>
      <c r="AS117" s="997"/>
      <c r="AT117" s="998"/>
      <c r="AU117" s="922"/>
      <c r="AV117" s="923"/>
      <c r="AW117" s="923"/>
      <c r="AX117" s="923"/>
      <c r="AY117" s="923"/>
      <c r="AZ117" s="988" t="s">
        <v>436</v>
      </c>
      <c r="BA117" s="989"/>
      <c r="BB117" s="989"/>
      <c r="BC117" s="989"/>
      <c r="BD117" s="989"/>
      <c r="BE117" s="989"/>
      <c r="BF117" s="989"/>
      <c r="BG117" s="989"/>
      <c r="BH117" s="989"/>
      <c r="BI117" s="989"/>
      <c r="BJ117" s="989"/>
      <c r="BK117" s="989"/>
      <c r="BL117" s="989"/>
      <c r="BM117" s="989"/>
      <c r="BN117" s="989"/>
      <c r="BO117" s="989"/>
      <c r="BP117" s="990"/>
      <c r="BQ117" s="939" t="s">
        <v>122</v>
      </c>
      <c r="BR117" s="940"/>
      <c r="BS117" s="940"/>
      <c r="BT117" s="940"/>
      <c r="BU117" s="940"/>
      <c r="BV117" s="940" t="s">
        <v>122</v>
      </c>
      <c r="BW117" s="940"/>
      <c r="BX117" s="940"/>
      <c r="BY117" s="940"/>
      <c r="BZ117" s="940"/>
      <c r="CA117" s="940" t="s">
        <v>122</v>
      </c>
      <c r="CB117" s="940"/>
      <c r="CC117" s="940"/>
      <c r="CD117" s="940"/>
      <c r="CE117" s="940"/>
      <c r="CF117" s="934" t="s">
        <v>122</v>
      </c>
      <c r="CG117" s="935"/>
      <c r="CH117" s="935"/>
      <c r="CI117" s="935"/>
      <c r="CJ117" s="935"/>
      <c r="CK117" s="962"/>
      <c r="CL117" s="963"/>
      <c r="CM117" s="936" t="s">
        <v>437</v>
      </c>
      <c r="CN117" s="937"/>
      <c r="CO117" s="937"/>
      <c r="CP117" s="937"/>
      <c r="CQ117" s="937"/>
      <c r="CR117" s="937"/>
      <c r="CS117" s="937"/>
      <c r="CT117" s="937"/>
      <c r="CU117" s="937"/>
      <c r="CV117" s="937"/>
      <c r="CW117" s="937"/>
      <c r="CX117" s="937"/>
      <c r="CY117" s="937"/>
      <c r="CZ117" s="937"/>
      <c r="DA117" s="937"/>
      <c r="DB117" s="937"/>
      <c r="DC117" s="937"/>
      <c r="DD117" s="937"/>
      <c r="DE117" s="937"/>
      <c r="DF117" s="938"/>
      <c r="DG117" s="972" t="s">
        <v>122</v>
      </c>
      <c r="DH117" s="973"/>
      <c r="DI117" s="973"/>
      <c r="DJ117" s="973"/>
      <c r="DK117" s="974"/>
      <c r="DL117" s="975" t="s">
        <v>122</v>
      </c>
      <c r="DM117" s="973"/>
      <c r="DN117" s="973"/>
      <c r="DO117" s="973"/>
      <c r="DP117" s="974"/>
      <c r="DQ117" s="975" t="s">
        <v>122</v>
      </c>
      <c r="DR117" s="973"/>
      <c r="DS117" s="973"/>
      <c r="DT117" s="973"/>
      <c r="DU117" s="974"/>
      <c r="DV117" s="976" t="s">
        <v>122</v>
      </c>
      <c r="DW117" s="977"/>
      <c r="DX117" s="977"/>
      <c r="DY117" s="977"/>
      <c r="DZ117" s="978"/>
    </row>
    <row r="118" spans="1:130" s="224" customFormat="1" ht="26.25" customHeight="1" x14ac:dyDescent="0.2">
      <c r="A118" s="926" t="s">
        <v>411</v>
      </c>
      <c r="B118" s="907"/>
      <c r="C118" s="907"/>
      <c r="D118" s="907"/>
      <c r="E118" s="907"/>
      <c r="F118" s="907"/>
      <c r="G118" s="907"/>
      <c r="H118" s="907"/>
      <c r="I118" s="907"/>
      <c r="J118" s="907"/>
      <c r="K118" s="907"/>
      <c r="L118" s="907"/>
      <c r="M118" s="907"/>
      <c r="N118" s="907"/>
      <c r="O118" s="907"/>
      <c r="P118" s="907"/>
      <c r="Q118" s="907"/>
      <c r="R118" s="907"/>
      <c r="S118" s="907"/>
      <c r="T118" s="907"/>
      <c r="U118" s="907"/>
      <c r="V118" s="907"/>
      <c r="W118" s="907"/>
      <c r="X118" s="907"/>
      <c r="Y118" s="907"/>
      <c r="Z118" s="908"/>
      <c r="AA118" s="906" t="s">
        <v>408</v>
      </c>
      <c r="AB118" s="907"/>
      <c r="AC118" s="907"/>
      <c r="AD118" s="907"/>
      <c r="AE118" s="908"/>
      <c r="AF118" s="906" t="s">
        <v>409</v>
      </c>
      <c r="AG118" s="907"/>
      <c r="AH118" s="907"/>
      <c r="AI118" s="907"/>
      <c r="AJ118" s="908"/>
      <c r="AK118" s="906" t="s">
        <v>295</v>
      </c>
      <c r="AL118" s="907"/>
      <c r="AM118" s="907"/>
      <c r="AN118" s="907"/>
      <c r="AO118" s="908"/>
      <c r="AP118" s="984" t="s">
        <v>410</v>
      </c>
      <c r="AQ118" s="985"/>
      <c r="AR118" s="985"/>
      <c r="AS118" s="985"/>
      <c r="AT118" s="986"/>
      <c r="AU118" s="922"/>
      <c r="AV118" s="923"/>
      <c r="AW118" s="923"/>
      <c r="AX118" s="923"/>
      <c r="AY118" s="923"/>
      <c r="AZ118" s="987" t="s">
        <v>438</v>
      </c>
      <c r="BA118" s="979"/>
      <c r="BB118" s="979"/>
      <c r="BC118" s="979"/>
      <c r="BD118" s="979"/>
      <c r="BE118" s="979"/>
      <c r="BF118" s="979"/>
      <c r="BG118" s="979"/>
      <c r="BH118" s="979"/>
      <c r="BI118" s="979"/>
      <c r="BJ118" s="979"/>
      <c r="BK118" s="979"/>
      <c r="BL118" s="979"/>
      <c r="BM118" s="979"/>
      <c r="BN118" s="979"/>
      <c r="BO118" s="979"/>
      <c r="BP118" s="980"/>
      <c r="BQ118" s="1013" t="s">
        <v>122</v>
      </c>
      <c r="BR118" s="1014"/>
      <c r="BS118" s="1014"/>
      <c r="BT118" s="1014"/>
      <c r="BU118" s="1014"/>
      <c r="BV118" s="1014" t="s">
        <v>122</v>
      </c>
      <c r="BW118" s="1014"/>
      <c r="BX118" s="1014"/>
      <c r="BY118" s="1014"/>
      <c r="BZ118" s="1014"/>
      <c r="CA118" s="1014" t="s">
        <v>122</v>
      </c>
      <c r="CB118" s="1014"/>
      <c r="CC118" s="1014"/>
      <c r="CD118" s="1014"/>
      <c r="CE118" s="1014"/>
      <c r="CF118" s="934" t="s">
        <v>122</v>
      </c>
      <c r="CG118" s="935"/>
      <c r="CH118" s="935"/>
      <c r="CI118" s="935"/>
      <c r="CJ118" s="935"/>
      <c r="CK118" s="962"/>
      <c r="CL118" s="963"/>
      <c r="CM118" s="936" t="s">
        <v>439</v>
      </c>
      <c r="CN118" s="937"/>
      <c r="CO118" s="937"/>
      <c r="CP118" s="937"/>
      <c r="CQ118" s="937"/>
      <c r="CR118" s="937"/>
      <c r="CS118" s="937"/>
      <c r="CT118" s="937"/>
      <c r="CU118" s="937"/>
      <c r="CV118" s="937"/>
      <c r="CW118" s="937"/>
      <c r="CX118" s="937"/>
      <c r="CY118" s="937"/>
      <c r="CZ118" s="937"/>
      <c r="DA118" s="937"/>
      <c r="DB118" s="937"/>
      <c r="DC118" s="937"/>
      <c r="DD118" s="937"/>
      <c r="DE118" s="937"/>
      <c r="DF118" s="938"/>
      <c r="DG118" s="972" t="s">
        <v>122</v>
      </c>
      <c r="DH118" s="973"/>
      <c r="DI118" s="973"/>
      <c r="DJ118" s="973"/>
      <c r="DK118" s="974"/>
      <c r="DL118" s="975" t="s">
        <v>122</v>
      </c>
      <c r="DM118" s="973"/>
      <c r="DN118" s="973"/>
      <c r="DO118" s="973"/>
      <c r="DP118" s="974"/>
      <c r="DQ118" s="975" t="s">
        <v>122</v>
      </c>
      <c r="DR118" s="973"/>
      <c r="DS118" s="973"/>
      <c r="DT118" s="973"/>
      <c r="DU118" s="974"/>
      <c r="DV118" s="976" t="s">
        <v>122</v>
      </c>
      <c r="DW118" s="977"/>
      <c r="DX118" s="977"/>
      <c r="DY118" s="977"/>
      <c r="DZ118" s="978"/>
    </row>
    <row r="119" spans="1:130" s="224" customFormat="1" ht="26.25" customHeight="1" x14ac:dyDescent="0.2">
      <c r="A119" s="1070" t="s">
        <v>414</v>
      </c>
      <c r="B119" s="961"/>
      <c r="C119" s="943" t="s">
        <v>415</v>
      </c>
      <c r="D119" s="911"/>
      <c r="E119" s="911"/>
      <c r="F119" s="911"/>
      <c r="G119" s="911"/>
      <c r="H119" s="911"/>
      <c r="I119" s="911"/>
      <c r="J119" s="911"/>
      <c r="K119" s="911"/>
      <c r="L119" s="911"/>
      <c r="M119" s="911"/>
      <c r="N119" s="911"/>
      <c r="O119" s="911"/>
      <c r="P119" s="911"/>
      <c r="Q119" s="911"/>
      <c r="R119" s="911"/>
      <c r="S119" s="911"/>
      <c r="T119" s="911"/>
      <c r="U119" s="911"/>
      <c r="V119" s="911"/>
      <c r="W119" s="911"/>
      <c r="X119" s="911"/>
      <c r="Y119" s="911"/>
      <c r="Z119" s="912"/>
      <c r="AA119" s="913" t="s">
        <v>122</v>
      </c>
      <c r="AB119" s="914"/>
      <c r="AC119" s="914"/>
      <c r="AD119" s="914"/>
      <c r="AE119" s="915"/>
      <c r="AF119" s="916" t="s">
        <v>122</v>
      </c>
      <c r="AG119" s="914"/>
      <c r="AH119" s="914"/>
      <c r="AI119" s="914"/>
      <c r="AJ119" s="915"/>
      <c r="AK119" s="916">
        <v>1830</v>
      </c>
      <c r="AL119" s="914"/>
      <c r="AM119" s="914"/>
      <c r="AN119" s="914"/>
      <c r="AO119" s="915"/>
      <c r="AP119" s="917">
        <v>0</v>
      </c>
      <c r="AQ119" s="918"/>
      <c r="AR119" s="918"/>
      <c r="AS119" s="918"/>
      <c r="AT119" s="919"/>
      <c r="AU119" s="924"/>
      <c r="AV119" s="925"/>
      <c r="AW119" s="925"/>
      <c r="AX119" s="925"/>
      <c r="AY119" s="925"/>
      <c r="AZ119" s="245" t="s">
        <v>178</v>
      </c>
      <c r="BA119" s="245"/>
      <c r="BB119" s="245"/>
      <c r="BC119" s="245"/>
      <c r="BD119" s="245"/>
      <c r="BE119" s="245"/>
      <c r="BF119" s="245"/>
      <c r="BG119" s="245"/>
      <c r="BH119" s="245"/>
      <c r="BI119" s="245"/>
      <c r="BJ119" s="245"/>
      <c r="BK119" s="245"/>
      <c r="BL119" s="245"/>
      <c r="BM119" s="245"/>
      <c r="BN119" s="245"/>
      <c r="BO119" s="991" t="s">
        <v>440</v>
      </c>
      <c r="BP119" s="1019"/>
      <c r="BQ119" s="1013">
        <v>19139403</v>
      </c>
      <c r="BR119" s="1014"/>
      <c r="BS119" s="1014"/>
      <c r="BT119" s="1014"/>
      <c r="BU119" s="1014"/>
      <c r="BV119" s="1014">
        <v>18443311</v>
      </c>
      <c r="BW119" s="1014"/>
      <c r="BX119" s="1014"/>
      <c r="BY119" s="1014"/>
      <c r="BZ119" s="1014"/>
      <c r="CA119" s="1014">
        <v>19691528</v>
      </c>
      <c r="CB119" s="1014"/>
      <c r="CC119" s="1014"/>
      <c r="CD119" s="1014"/>
      <c r="CE119" s="1014"/>
      <c r="CF119" s="1015"/>
      <c r="CG119" s="1016"/>
      <c r="CH119" s="1016"/>
      <c r="CI119" s="1016"/>
      <c r="CJ119" s="1017"/>
      <c r="CK119" s="964"/>
      <c r="CL119" s="965"/>
      <c r="CM119" s="987" t="s">
        <v>441</v>
      </c>
      <c r="CN119" s="979"/>
      <c r="CO119" s="979"/>
      <c r="CP119" s="979"/>
      <c r="CQ119" s="979"/>
      <c r="CR119" s="979"/>
      <c r="CS119" s="979"/>
      <c r="CT119" s="979"/>
      <c r="CU119" s="979"/>
      <c r="CV119" s="979"/>
      <c r="CW119" s="979"/>
      <c r="CX119" s="979"/>
      <c r="CY119" s="979"/>
      <c r="CZ119" s="979"/>
      <c r="DA119" s="979"/>
      <c r="DB119" s="979"/>
      <c r="DC119" s="979"/>
      <c r="DD119" s="979"/>
      <c r="DE119" s="979"/>
      <c r="DF119" s="980"/>
      <c r="DG119" s="1018" t="s">
        <v>122</v>
      </c>
      <c r="DH119" s="1000"/>
      <c r="DI119" s="1000"/>
      <c r="DJ119" s="1000"/>
      <c r="DK119" s="1001"/>
      <c r="DL119" s="999" t="s">
        <v>122</v>
      </c>
      <c r="DM119" s="1000"/>
      <c r="DN119" s="1000"/>
      <c r="DO119" s="1000"/>
      <c r="DP119" s="1001"/>
      <c r="DQ119" s="999" t="s">
        <v>122</v>
      </c>
      <c r="DR119" s="1000"/>
      <c r="DS119" s="1000"/>
      <c r="DT119" s="1000"/>
      <c r="DU119" s="1001"/>
      <c r="DV119" s="1002" t="s">
        <v>122</v>
      </c>
      <c r="DW119" s="1003"/>
      <c r="DX119" s="1003"/>
      <c r="DY119" s="1003"/>
      <c r="DZ119" s="1004"/>
    </row>
    <row r="120" spans="1:130" s="224" customFormat="1" ht="26.25" customHeight="1" x14ac:dyDescent="0.2">
      <c r="A120" s="1071"/>
      <c r="B120" s="963"/>
      <c r="C120" s="936" t="s">
        <v>418</v>
      </c>
      <c r="D120" s="937"/>
      <c r="E120" s="937"/>
      <c r="F120" s="937"/>
      <c r="G120" s="937"/>
      <c r="H120" s="937"/>
      <c r="I120" s="937"/>
      <c r="J120" s="937"/>
      <c r="K120" s="937"/>
      <c r="L120" s="937"/>
      <c r="M120" s="937"/>
      <c r="N120" s="937"/>
      <c r="O120" s="937"/>
      <c r="P120" s="937"/>
      <c r="Q120" s="937"/>
      <c r="R120" s="937"/>
      <c r="S120" s="937"/>
      <c r="T120" s="937"/>
      <c r="U120" s="937"/>
      <c r="V120" s="937"/>
      <c r="W120" s="937"/>
      <c r="X120" s="937"/>
      <c r="Y120" s="937"/>
      <c r="Z120" s="938"/>
      <c r="AA120" s="972" t="s">
        <v>122</v>
      </c>
      <c r="AB120" s="973"/>
      <c r="AC120" s="973"/>
      <c r="AD120" s="973"/>
      <c r="AE120" s="974"/>
      <c r="AF120" s="975" t="s">
        <v>122</v>
      </c>
      <c r="AG120" s="973"/>
      <c r="AH120" s="973"/>
      <c r="AI120" s="973"/>
      <c r="AJ120" s="974"/>
      <c r="AK120" s="975" t="s">
        <v>122</v>
      </c>
      <c r="AL120" s="973"/>
      <c r="AM120" s="973"/>
      <c r="AN120" s="973"/>
      <c r="AO120" s="974"/>
      <c r="AP120" s="976" t="s">
        <v>122</v>
      </c>
      <c r="AQ120" s="977"/>
      <c r="AR120" s="977"/>
      <c r="AS120" s="977"/>
      <c r="AT120" s="978"/>
      <c r="AU120" s="1005" t="s">
        <v>442</v>
      </c>
      <c r="AV120" s="1006"/>
      <c r="AW120" s="1006"/>
      <c r="AX120" s="1006"/>
      <c r="AY120" s="1007"/>
      <c r="AZ120" s="943" t="s">
        <v>443</v>
      </c>
      <c r="BA120" s="911"/>
      <c r="BB120" s="911"/>
      <c r="BC120" s="911"/>
      <c r="BD120" s="911"/>
      <c r="BE120" s="911"/>
      <c r="BF120" s="911"/>
      <c r="BG120" s="911"/>
      <c r="BH120" s="911"/>
      <c r="BI120" s="911"/>
      <c r="BJ120" s="911"/>
      <c r="BK120" s="911"/>
      <c r="BL120" s="911"/>
      <c r="BM120" s="911"/>
      <c r="BN120" s="911"/>
      <c r="BO120" s="911"/>
      <c r="BP120" s="912"/>
      <c r="BQ120" s="944">
        <v>7002530</v>
      </c>
      <c r="BR120" s="945"/>
      <c r="BS120" s="945"/>
      <c r="BT120" s="945"/>
      <c r="BU120" s="945"/>
      <c r="BV120" s="945">
        <v>7274772</v>
      </c>
      <c r="BW120" s="945"/>
      <c r="BX120" s="945"/>
      <c r="BY120" s="945"/>
      <c r="BZ120" s="945"/>
      <c r="CA120" s="945">
        <v>7548468</v>
      </c>
      <c r="CB120" s="945"/>
      <c r="CC120" s="945"/>
      <c r="CD120" s="945"/>
      <c r="CE120" s="945"/>
      <c r="CF120" s="958">
        <v>46.9</v>
      </c>
      <c r="CG120" s="959"/>
      <c r="CH120" s="959"/>
      <c r="CI120" s="959"/>
      <c r="CJ120" s="959"/>
      <c r="CK120" s="1020" t="s">
        <v>444</v>
      </c>
      <c r="CL120" s="1021"/>
      <c r="CM120" s="1021"/>
      <c r="CN120" s="1021"/>
      <c r="CO120" s="1022"/>
      <c r="CP120" s="1028" t="s">
        <v>392</v>
      </c>
      <c r="CQ120" s="1029"/>
      <c r="CR120" s="1029"/>
      <c r="CS120" s="1029"/>
      <c r="CT120" s="1029"/>
      <c r="CU120" s="1029"/>
      <c r="CV120" s="1029"/>
      <c r="CW120" s="1029"/>
      <c r="CX120" s="1029"/>
      <c r="CY120" s="1029"/>
      <c r="CZ120" s="1029"/>
      <c r="DA120" s="1029"/>
      <c r="DB120" s="1029"/>
      <c r="DC120" s="1029"/>
      <c r="DD120" s="1029"/>
      <c r="DE120" s="1029"/>
      <c r="DF120" s="1030"/>
      <c r="DG120" s="944">
        <v>4262657</v>
      </c>
      <c r="DH120" s="945"/>
      <c r="DI120" s="945"/>
      <c r="DJ120" s="945"/>
      <c r="DK120" s="945"/>
      <c r="DL120" s="945">
        <v>3990633</v>
      </c>
      <c r="DM120" s="945"/>
      <c r="DN120" s="945"/>
      <c r="DO120" s="945"/>
      <c r="DP120" s="945"/>
      <c r="DQ120" s="945">
        <v>3925088</v>
      </c>
      <c r="DR120" s="945"/>
      <c r="DS120" s="945"/>
      <c r="DT120" s="945"/>
      <c r="DU120" s="945"/>
      <c r="DV120" s="946">
        <v>24.4</v>
      </c>
      <c r="DW120" s="946"/>
      <c r="DX120" s="946"/>
      <c r="DY120" s="946"/>
      <c r="DZ120" s="947"/>
    </row>
    <row r="121" spans="1:130" s="224" customFormat="1" ht="26.25" customHeight="1" x14ac:dyDescent="0.2">
      <c r="A121" s="1071"/>
      <c r="B121" s="963"/>
      <c r="C121" s="988" t="s">
        <v>445</v>
      </c>
      <c r="D121" s="989"/>
      <c r="E121" s="989"/>
      <c r="F121" s="989"/>
      <c r="G121" s="989"/>
      <c r="H121" s="989"/>
      <c r="I121" s="989"/>
      <c r="J121" s="989"/>
      <c r="K121" s="989"/>
      <c r="L121" s="989"/>
      <c r="M121" s="989"/>
      <c r="N121" s="989"/>
      <c r="O121" s="989"/>
      <c r="P121" s="989"/>
      <c r="Q121" s="989"/>
      <c r="R121" s="989"/>
      <c r="S121" s="989"/>
      <c r="T121" s="989"/>
      <c r="U121" s="989"/>
      <c r="V121" s="989"/>
      <c r="W121" s="989"/>
      <c r="X121" s="989"/>
      <c r="Y121" s="989"/>
      <c r="Z121" s="990"/>
      <c r="AA121" s="972" t="s">
        <v>122</v>
      </c>
      <c r="AB121" s="973"/>
      <c r="AC121" s="973"/>
      <c r="AD121" s="973"/>
      <c r="AE121" s="974"/>
      <c r="AF121" s="975" t="s">
        <v>122</v>
      </c>
      <c r="AG121" s="973"/>
      <c r="AH121" s="973"/>
      <c r="AI121" s="973"/>
      <c r="AJ121" s="974"/>
      <c r="AK121" s="975" t="s">
        <v>122</v>
      </c>
      <c r="AL121" s="973"/>
      <c r="AM121" s="973"/>
      <c r="AN121" s="973"/>
      <c r="AO121" s="974"/>
      <c r="AP121" s="976" t="s">
        <v>122</v>
      </c>
      <c r="AQ121" s="977"/>
      <c r="AR121" s="977"/>
      <c r="AS121" s="977"/>
      <c r="AT121" s="978"/>
      <c r="AU121" s="1008"/>
      <c r="AV121" s="1009"/>
      <c r="AW121" s="1009"/>
      <c r="AX121" s="1009"/>
      <c r="AY121" s="1010"/>
      <c r="AZ121" s="936" t="s">
        <v>446</v>
      </c>
      <c r="BA121" s="937"/>
      <c r="BB121" s="937"/>
      <c r="BC121" s="937"/>
      <c r="BD121" s="937"/>
      <c r="BE121" s="937"/>
      <c r="BF121" s="937"/>
      <c r="BG121" s="937"/>
      <c r="BH121" s="937"/>
      <c r="BI121" s="937"/>
      <c r="BJ121" s="937"/>
      <c r="BK121" s="937"/>
      <c r="BL121" s="937"/>
      <c r="BM121" s="937"/>
      <c r="BN121" s="937"/>
      <c r="BO121" s="937"/>
      <c r="BP121" s="938"/>
      <c r="BQ121" s="939">
        <v>5985789</v>
      </c>
      <c r="BR121" s="940"/>
      <c r="BS121" s="940"/>
      <c r="BT121" s="940"/>
      <c r="BU121" s="940"/>
      <c r="BV121" s="940">
        <v>5474119</v>
      </c>
      <c r="BW121" s="940"/>
      <c r="BX121" s="940"/>
      <c r="BY121" s="940"/>
      <c r="BZ121" s="940"/>
      <c r="CA121" s="940">
        <v>5176188</v>
      </c>
      <c r="CB121" s="940"/>
      <c r="CC121" s="940"/>
      <c r="CD121" s="940"/>
      <c r="CE121" s="940"/>
      <c r="CF121" s="934">
        <v>32.200000000000003</v>
      </c>
      <c r="CG121" s="935"/>
      <c r="CH121" s="935"/>
      <c r="CI121" s="935"/>
      <c r="CJ121" s="935"/>
      <c r="CK121" s="1023"/>
      <c r="CL121" s="1024"/>
      <c r="CM121" s="1024"/>
      <c r="CN121" s="1024"/>
      <c r="CO121" s="1025"/>
      <c r="CP121" s="1033" t="s">
        <v>390</v>
      </c>
      <c r="CQ121" s="1034"/>
      <c r="CR121" s="1034"/>
      <c r="CS121" s="1034"/>
      <c r="CT121" s="1034"/>
      <c r="CU121" s="1034"/>
      <c r="CV121" s="1034"/>
      <c r="CW121" s="1034"/>
      <c r="CX121" s="1034"/>
      <c r="CY121" s="1034"/>
      <c r="CZ121" s="1034"/>
      <c r="DA121" s="1034"/>
      <c r="DB121" s="1034"/>
      <c r="DC121" s="1034"/>
      <c r="DD121" s="1034"/>
      <c r="DE121" s="1034"/>
      <c r="DF121" s="1035"/>
      <c r="DG121" s="939" t="s">
        <v>122</v>
      </c>
      <c r="DH121" s="940"/>
      <c r="DI121" s="940"/>
      <c r="DJ121" s="940"/>
      <c r="DK121" s="940"/>
      <c r="DL121" s="940" t="s">
        <v>122</v>
      </c>
      <c r="DM121" s="940"/>
      <c r="DN121" s="940"/>
      <c r="DO121" s="940"/>
      <c r="DP121" s="940"/>
      <c r="DQ121" s="940" t="s">
        <v>122</v>
      </c>
      <c r="DR121" s="940"/>
      <c r="DS121" s="940"/>
      <c r="DT121" s="940"/>
      <c r="DU121" s="940"/>
      <c r="DV121" s="941" t="s">
        <v>122</v>
      </c>
      <c r="DW121" s="941"/>
      <c r="DX121" s="941"/>
      <c r="DY121" s="941"/>
      <c r="DZ121" s="942"/>
    </row>
    <row r="122" spans="1:130" s="224" customFormat="1" ht="26.25" customHeight="1" x14ac:dyDescent="0.2">
      <c r="A122" s="1071"/>
      <c r="B122" s="963"/>
      <c r="C122" s="936" t="s">
        <v>428</v>
      </c>
      <c r="D122" s="937"/>
      <c r="E122" s="937"/>
      <c r="F122" s="937"/>
      <c r="G122" s="937"/>
      <c r="H122" s="937"/>
      <c r="I122" s="937"/>
      <c r="J122" s="937"/>
      <c r="K122" s="937"/>
      <c r="L122" s="937"/>
      <c r="M122" s="937"/>
      <c r="N122" s="937"/>
      <c r="O122" s="937"/>
      <c r="P122" s="937"/>
      <c r="Q122" s="937"/>
      <c r="R122" s="937"/>
      <c r="S122" s="937"/>
      <c r="T122" s="937"/>
      <c r="U122" s="937"/>
      <c r="V122" s="937"/>
      <c r="W122" s="937"/>
      <c r="X122" s="937"/>
      <c r="Y122" s="937"/>
      <c r="Z122" s="938"/>
      <c r="AA122" s="972" t="s">
        <v>122</v>
      </c>
      <c r="AB122" s="973"/>
      <c r="AC122" s="973"/>
      <c r="AD122" s="973"/>
      <c r="AE122" s="974"/>
      <c r="AF122" s="975" t="s">
        <v>122</v>
      </c>
      <c r="AG122" s="973"/>
      <c r="AH122" s="973"/>
      <c r="AI122" s="973"/>
      <c r="AJ122" s="974"/>
      <c r="AK122" s="975" t="s">
        <v>122</v>
      </c>
      <c r="AL122" s="973"/>
      <c r="AM122" s="973"/>
      <c r="AN122" s="973"/>
      <c r="AO122" s="974"/>
      <c r="AP122" s="976" t="s">
        <v>122</v>
      </c>
      <c r="AQ122" s="977"/>
      <c r="AR122" s="977"/>
      <c r="AS122" s="977"/>
      <c r="AT122" s="978"/>
      <c r="AU122" s="1008"/>
      <c r="AV122" s="1009"/>
      <c r="AW122" s="1009"/>
      <c r="AX122" s="1009"/>
      <c r="AY122" s="1010"/>
      <c r="AZ122" s="987" t="s">
        <v>447</v>
      </c>
      <c r="BA122" s="979"/>
      <c r="BB122" s="979"/>
      <c r="BC122" s="979"/>
      <c r="BD122" s="979"/>
      <c r="BE122" s="979"/>
      <c r="BF122" s="979"/>
      <c r="BG122" s="979"/>
      <c r="BH122" s="979"/>
      <c r="BI122" s="979"/>
      <c r="BJ122" s="979"/>
      <c r="BK122" s="979"/>
      <c r="BL122" s="979"/>
      <c r="BM122" s="979"/>
      <c r="BN122" s="979"/>
      <c r="BO122" s="979"/>
      <c r="BP122" s="980"/>
      <c r="BQ122" s="1013">
        <v>9166187</v>
      </c>
      <c r="BR122" s="1014"/>
      <c r="BS122" s="1014"/>
      <c r="BT122" s="1014"/>
      <c r="BU122" s="1014"/>
      <c r="BV122" s="1014">
        <v>8405965</v>
      </c>
      <c r="BW122" s="1014"/>
      <c r="BX122" s="1014"/>
      <c r="BY122" s="1014"/>
      <c r="BZ122" s="1014"/>
      <c r="CA122" s="1014">
        <v>7781011</v>
      </c>
      <c r="CB122" s="1014"/>
      <c r="CC122" s="1014"/>
      <c r="CD122" s="1014"/>
      <c r="CE122" s="1014"/>
      <c r="CF122" s="1031">
        <v>48.3</v>
      </c>
      <c r="CG122" s="1032"/>
      <c r="CH122" s="1032"/>
      <c r="CI122" s="1032"/>
      <c r="CJ122" s="1032"/>
      <c r="CK122" s="1023"/>
      <c r="CL122" s="1024"/>
      <c r="CM122" s="1024"/>
      <c r="CN122" s="1024"/>
      <c r="CO122" s="1025"/>
      <c r="CP122" s="1033" t="s">
        <v>391</v>
      </c>
      <c r="CQ122" s="1034"/>
      <c r="CR122" s="1034"/>
      <c r="CS122" s="1034"/>
      <c r="CT122" s="1034"/>
      <c r="CU122" s="1034"/>
      <c r="CV122" s="1034"/>
      <c r="CW122" s="1034"/>
      <c r="CX122" s="1034"/>
      <c r="CY122" s="1034"/>
      <c r="CZ122" s="1034"/>
      <c r="DA122" s="1034"/>
      <c r="DB122" s="1034"/>
      <c r="DC122" s="1034"/>
      <c r="DD122" s="1034"/>
      <c r="DE122" s="1034"/>
      <c r="DF122" s="1035"/>
      <c r="DG122" s="939" t="s">
        <v>122</v>
      </c>
      <c r="DH122" s="940"/>
      <c r="DI122" s="940"/>
      <c r="DJ122" s="940"/>
      <c r="DK122" s="940"/>
      <c r="DL122" s="940" t="s">
        <v>122</v>
      </c>
      <c r="DM122" s="940"/>
      <c r="DN122" s="940"/>
      <c r="DO122" s="940"/>
      <c r="DP122" s="940"/>
      <c r="DQ122" s="940" t="s">
        <v>122</v>
      </c>
      <c r="DR122" s="940"/>
      <c r="DS122" s="940"/>
      <c r="DT122" s="940"/>
      <c r="DU122" s="940"/>
      <c r="DV122" s="941" t="s">
        <v>122</v>
      </c>
      <c r="DW122" s="941"/>
      <c r="DX122" s="941"/>
      <c r="DY122" s="941"/>
      <c r="DZ122" s="942"/>
    </row>
    <row r="123" spans="1:130" s="224" customFormat="1" ht="26.25" customHeight="1" x14ac:dyDescent="0.2">
      <c r="A123" s="1071"/>
      <c r="B123" s="963"/>
      <c r="C123" s="936" t="s">
        <v>434</v>
      </c>
      <c r="D123" s="937"/>
      <c r="E123" s="937"/>
      <c r="F123" s="937"/>
      <c r="G123" s="937"/>
      <c r="H123" s="937"/>
      <c r="I123" s="937"/>
      <c r="J123" s="937"/>
      <c r="K123" s="937"/>
      <c r="L123" s="937"/>
      <c r="M123" s="937"/>
      <c r="N123" s="937"/>
      <c r="O123" s="937"/>
      <c r="P123" s="937"/>
      <c r="Q123" s="937"/>
      <c r="R123" s="937"/>
      <c r="S123" s="937"/>
      <c r="T123" s="937"/>
      <c r="U123" s="937"/>
      <c r="V123" s="937"/>
      <c r="W123" s="937"/>
      <c r="X123" s="937"/>
      <c r="Y123" s="937"/>
      <c r="Z123" s="938"/>
      <c r="AA123" s="972">
        <v>4019</v>
      </c>
      <c r="AB123" s="973"/>
      <c r="AC123" s="973"/>
      <c r="AD123" s="973"/>
      <c r="AE123" s="974"/>
      <c r="AF123" s="975">
        <v>4370</v>
      </c>
      <c r="AG123" s="973"/>
      <c r="AH123" s="973"/>
      <c r="AI123" s="973"/>
      <c r="AJ123" s="974"/>
      <c r="AK123" s="975">
        <v>1906</v>
      </c>
      <c r="AL123" s="973"/>
      <c r="AM123" s="973"/>
      <c r="AN123" s="973"/>
      <c r="AO123" s="974"/>
      <c r="AP123" s="976">
        <v>0</v>
      </c>
      <c r="AQ123" s="977"/>
      <c r="AR123" s="977"/>
      <c r="AS123" s="977"/>
      <c r="AT123" s="978"/>
      <c r="AU123" s="1011"/>
      <c r="AV123" s="1012"/>
      <c r="AW123" s="1012"/>
      <c r="AX123" s="1012"/>
      <c r="AY123" s="1012"/>
      <c r="AZ123" s="245" t="s">
        <v>178</v>
      </c>
      <c r="BA123" s="245"/>
      <c r="BB123" s="245"/>
      <c r="BC123" s="245"/>
      <c r="BD123" s="245"/>
      <c r="BE123" s="245"/>
      <c r="BF123" s="245"/>
      <c r="BG123" s="245"/>
      <c r="BH123" s="245"/>
      <c r="BI123" s="245"/>
      <c r="BJ123" s="245"/>
      <c r="BK123" s="245"/>
      <c r="BL123" s="245"/>
      <c r="BM123" s="245"/>
      <c r="BN123" s="245"/>
      <c r="BO123" s="991" t="s">
        <v>448</v>
      </c>
      <c r="BP123" s="1019"/>
      <c r="BQ123" s="1077">
        <v>22154506</v>
      </c>
      <c r="BR123" s="1078"/>
      <c r="BS123" s="1078"/>
      <c r="BT123" s="1078"/>
      <c r="BU123" s="1078"/>
      <c r="BV123" s="1078">
        <v>21154856</v>
      </c>
      <c r="BW123" s="1078"/>
      <c r="BX123" s="1078"/>
      <c r="BY123" s="1078"/>
      <c r="BZ123" s="1078"/>
      <c r="CA123" s="1078">
        <v>20505667</v>
      </c>
      <c r="CB123" s="1078"/>
      <c r="CC123" s="1078"/>
      <c r="CD123" s="1078"/>
      <c r="CE123" s="1078"/>
      <c r="CF123" s="1015"/>
      <c r="CG123" s="1016"/>
      <c r="CH123" s="1016"/>
      <c r="CI123" s="1016"/>
      <c r="CJ123" s="1017"/>
      <c r="CK123" s="1023"/>
      <c r="CL123" s="1024"/>
      <c r="CM123" s="1024"/>
      <c r="CN123" s="1024"/>
      <c r="CO123" s="1025"/>
      <c r="CP123" s="1033" t="s">
        <v>389</v>
      </c>
      <c r="CQ123" s="1034"/>
      <c r="CR123" s="1034"/>
      <c r="CS123" s="1034"/>
      <c r="CT123" s="1034"/>
      <c r="CU123" s="1034"/>
      <c r="CV123" s="1034"/>
      <c r="CW123" s="1034"/>
      <c r="CX123" s="1034"/>
      <c r="CY123" s="1034"/>
      <c r="CZ123" s="1034"/>
      <c r="DA123" s="1034"/>
      <c r="DB123" s="1034"/>
      <c r="DC123" s="1034"/>
      <c r="DD123" s="1034"/>
      <c r="DE123" s="1034"/>
      <c r="DF123" s="1035"/>
      <c r="DG123" s="972" t="s">
        <v>122</v>
      </c>
      <c r="DH123" s="973"/>
      <c r="DI123" s="973"/>
      <c r="DJ123" s="973"/>
      <c r="DK123" s="974"/>
      <c r="DL123" s="975" t="s">
        <v>122</v>
      </c>
      <c r="DM123" s="973"/>
      <c r="DN123" s="973"/>
      <c r="DO123" s="973"/>
      <c r="DP123" s="974"/>
      <c r="DQ123" s="975" t="s">
        <v>122</v>
      </c>
      <c r="DR123" s="973"/>
      <c r="DS123" s="973"/>
      <c r="DT123" s="973"/>
      <c r="DU123" s="974"/>
      <c r="DV123" s="976" t="s">
        <v>122</v>
      </c>
      <c r="DW123" s="977"/>
      <c r="DX123" s="977"/>
      <c r="DY123" s="977"/>
      <c r="DZ123" s="978"/>
    </row>
    <row r="124" spans="1:130" s="224" customFormat="1" ht="26.25" customHeight="1" thickBot="1" x14ac:dyDescent="0.25">
      <c r="A124" s="1071"/>
      <c r="B124" s="963"/>
      <c r="C124" s="936" t="s">
        <v>437</v>
      </c>
      <c r="D124" s="937"/>
      <c r="E124" s="937"/>
      <c r="F124" s="937"/>
      <c r="G124" s="937"/>
      <c r="H124" s="937"/>
      <c r="I124" s="937"/>
      <c r="J124" s="937"/>
      <c r="K124" s="937"/>
      <c r="L124" s="937"/>
      <c r="M124" s="937"/>
      <c r="N124" s="937"/>
      <c r="O124" s="937"/>
      <c r="P124" s="937"/>
      <c r="Q124" s="937"/>
      <c r="R124" s="937"/>
      <c r="S124" s="937"/>
      <c r="T124" s="937"/>
      <c r="U124" s="937"/>
      <c r="V124" s="937"/>
      <c r="W124" s="937"/>
      <c r="X124" s="937"/>
      <c r="Y124" s="937"/>
      <c r="Z124" s="938"/>
      <c r="AA124" s="972" t="s">
        <v>122</v>
      </c>
      <c r="AB124" s="973"/>
      <c r="AC124" s="973"/>
      <c r="AD124" s="973"/>
      <c r="AE124" s="974"/>
      <c r="AF124" s="975" t="s">
        <v>122</v>
      </c>
      <c r="AG124" s="973"/>
      <c r="AH124" s="973"/>
      <c r="AI124" s="973"/>
      <c r="AJ124" s="974"/>
      <c r="AK124" s="975" t="s">
        <v>122</v>
      </c>
      <c r="AL124" s="973"/>
      <c r="AM124" s="973"/>
      <c r="AN124" s="973"/>
      <c r="AO124" s="974"/>
      <c r="AP124" s="976" t="s">
        <v>122</v>
      </c>
      <c r="AQ124" s="977"/>
      <c r="AR124" s="977"/>
      <c r="AS124" s="977"/>
      <c r="AT124" s="978"/>
      <c r="AU124" s="1073" t="s">
        <v>449</v>
      </c>
      <c r="AV124" s="1074"/>
      <c r="AW124" s="1074"/>
      <c r="AX124" s="1074"/>
      <c r="AY124" s="1074"/>
      <c r="AZ124" s="1074"/>
      <c r="BA124" s="1074"/>
      <c r="BB124" s="1074"/>
      <c r="BC124" s="1074"/>
      <c r="BD124" s="1074"/>
      <c r="BE124" s="1074"/>
      <c r="BF124" s="1074"/>
      <c r="BG124" s="1074"/>
      <c r="BH124" s="1074"/>
      <c r="BI124" s="1074"/>
      <c r="BJ124" s="1074"/>
      <c r="BK124" s="1074"/>
      <c r="BL124" s="1074"/>
      <c r="BM124" s="1074"/>
      <c r="BN124" s="1074"/>
      <c r="BO124" s="1074"/>
      <c r="BP124" s="1075"/>
      <c r="BQ124" s="1076" t="s">
        <v>122</v>
      </c>
      <c r="BR124" s="1041"/>
      <c r="BS124" s="1041"/>
      <c r="BT124" s="1041"/>
      <c r="BU124" s="1041"/>
      <c r="BV124" s="1041" t="s">
        <v>122</v>
      </c>
      <c r="BW124" s="1041"/>
      <c r="BX124" s="1041"/>
      <c r="BY124" s="1041"/>
      <c r="BZ124" s="1041"/>
      <c r="CA124" s="1041" t="s">
        <v>122</v>
      </c>
      <c r="CB124" s="1041"/>
      <c r="CC124" s="1041"/>
      <c r="CD124" s="1041"/>
      <c r="CE124" s="1041"/>
      <c r="CF124" s="1042"/>
      <c r="CG124" s="1043"/>
      <c r="CH124" s="1043"/>
      <c r="CI124" s="1043"/>
      <c r="CJ124" s="1044"/>
      <c r="CK124" s="1026"/>
      <c r="CL124" s="1026"/>
      <c r="CM124" s="1026"/>
      <c r="CN124" s="1026"/>
      <c r="CO124" s="1027"/>
      <c r="CP124" s="1033" t="s">
        <v>450</v>
      </c>
      <c r="CQ124" s="1034"/>
      <c r="CR124" s="1034"/>
      <c r="CS124" s="1034"/>
      <c r="CT124" s="1034"/>
      <c r="CU124" s="1034"/>
      <c r="CV124" s="1034"/>
      <c r="CW124" s="1034"/>
      <c r="CX124" s="1034"/>
      <c r="CY124" s="1034"/>
      <c r="CZ124" s="1034"/>
      <c r="DA124" s="1034"/>
      <c r="DB124" s="1034"/>
      <c r="DC124" s="1034"/>
      <c r="DD124" s="1034"/>
      <c r="DE124" s="1034"/>
      <c r="DF124" s="1035"/>
      <c r="DG124" s="1018" t="s">
        <v>122</v>
      </c>
      <c r="DH124" s="1000"/>
      <c r="DI124" s="1000"/>
      <c r="DJ124" s="1000"/>
      <c r="DK124" s="1001"/>
      <c r="DL124" s="999" t="s">
        <v>122</v>
      </c>
      <c r="DM124" s="1000"/>
      <c r="DN124" s="1000"/>
      <c r="DO124" s="1000"/>
      <c r="DP124" s="1001"/>
      <c r="DQ124" s="999" t="s">
        <v>122</v>
      </c>
      <c r="DR124" s="1000"/>
      <c r="DS124" s="1000"/>
      <c r="DT124" s="1000"/>
      <c r="DU124" s="1001"/>
      <c r="DV124" s="1002" t="s">
        <v>122</v>
      </c>
      <c r="DW124" s="1003"/>
      <c r="DX124" s="1003"/>
      <c r="DY124" s="1003"/>
      <c r="DZ124" s="1004"/>
    </row>
    <row r="125" spans="1:130" s="224" customFormat="1" ht="26.25" customHeight="1" x14ac:dyDescent="0.2">
      <c r="A125" s="1071"/>
      <c r="B125" s="963"/>
      <c r="C125" s="936" t="s">
        <v>439</v>
      </c>
      <c r="D125" s="937"/>
      <c r="E125" s="937"/>
      <c r="F125" s="937"/>
      <c r="G125" s="937"/>
      <c r="H125" s="937"/>
      <c r="I125" s="937"/>
      <c r="J125" s="937"/>
      <c r="K125" s="937"/>
      <c r="L125" s="937"/>
      <c r="M125" s="937"/>
      <c r="N125" s="937"/>
      <c r="O125" s="937"/>
      <c r="P125" s="937"/>
      <c r="Q125" s="937"/>
      <c r="R125" s="937"/>
      <c r="S125" s="937"/>
      <c r="T125" s="937"/>
      <c r="U125" s="937"/>
      <c r="V125" s="937"/>
      <c r="W125" s="937"/>
      <c r="X125" s="937"/>
      <c r="Y125" s="937"/>
      <c r="Z125" s="938"/>
      <c r="AA125" s="972" t="s">
        <v>122</v>
      </c>
      <c r="AB125" s="973"/>
      <c r="AC125" s="973"/>
      <c r="AD125" s="973"/>
      <c r="AE125" s="974"/>
      <c r="AF125" s="975" t="s">
        <v>122</v>
      </c>
      <c r="AG125" s="973"/>
      <c r="AH125" s="973"/>
      <c r="AI125" s="973"/>
      <c r="AJ125" s="974"/>
      <c r="AK125" s="975" t="s">
        <v>122</v>
      </c>
      <c r="AL125" s="973"/>
      <c r="AM125" s="973"/>
      <c r="AN125" s="973"/>
      <c r="AO125" s="974"/>
      <c r="AP125" s="976" t="s">
        <v>122</v>
      </c>
      <c r="AQ125" s="977"/>
      <c r="AR125" s="977"/>
      <c r="AS125" s="977"/>
      <c r="AT125" s="978"/>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6" t="s">
        <v>451</v>
      </c>
      <c r="CL125" s="1021"/>
      <c r="CM125" s="1021"/>
      <c r="CN125" s="1021"/>
      <c r="CO125" s="1022"/>
      <c r="CP125" s="943" t="s">
        <v>452</v>
      </c>
      <c r="CQ125" s="911"/>
      <c r="CR125" s="911"/>
      <c r="CS125" s="911"/>
      <c r="CT125" s="911"/>
      <c r="CU125" s="911"/>
      <c r="CV125" s="911"/>
      <c r="CW125" s="911"/>
      <c r="CX125" s="911"/>
      <c r="CY125" s="911"/>
      <c r="CZ125" s="911"/>
      <c r="DA125" s="911"/>
      <c r="DB125" s="911"/>
      <c r="DC125" s="911"/>
      <c r="DD125" s="911"/>
      <c r="DE125" s="911"/>
      <c r="DF125" s="912"/>
      <c r="DG125" s="944" t="s">
        <v>122</v>
      </c>
      <c r="DH125" s="945"/>
      <c r="DI125" s="945"/>
      <c r="DJ125" s="945"/>
      <c r="DK125" s="945"/>
      <c r="DL125" s="945" t="s">
        <v>122</v>
      </c>
      <c r="DM125" s="945"/>
      <c r="DN125" s="945"/>
      <c r="DO125" s="945"/>
      <c r="DP125" s="945"/>
      <c r="DQ125" s="945" t="s">
        <v>122</v>
      </c>
      <c r="DR125" s="945"/>
      <c r="DS125" s="945"/>
      <c r="DT125" s="945"/>
      <c r="DU125" s="945"/>
      <c r="DV125" s="946" t="s">
        <v>122</v>
      </c>
      <c r="DW125" s="946"/>
      <c r="DX125" s="946"/>
      <c r="DY125" s="946"/>
      <c r="DZ125" s="947"/>
    </row>
    <row r="126" spans="1:130" s="224" customFormat="1" ht="26.25" customHeight="1" thickBot="1" x14ac:dyDescent="0.25">
      <c r="A126" s="1071"/>
      <c r="B126" s="963"/>
      <c r="C126" s="936" t="s">
        <v>441</v>
      </c>
      <c r="D126" s="937"/>
      <c r="E126" s="937"/>
      <c r="F126" s="937"/>
      <c r="G126" s="937"/>
      <c r="H126" s="937"/>
      <c r="I126" s="937"/>
      <c r="J126" s="937"/>
      <c r="K126" s="937"/>
      <c r="L126" s="937"/>
      <c r="M126" s="937"/>
      <c r="N126" s="937"/>
      <c r="O126" s="937"/>
      <c r="P126" s="937"/>
      <c r="Q126" s="937"/>
      <c r="R126" s="937"/>
      <c r="S126" s="937"/>
      <c r="T126" s="937"/>
      <c r="U126" s="937"/>
      <c r="V126" s="937"/>
      <c r="W126" s="937"/>
      <c r="X126" s="937"/>
      <c r="Y126" s="937"/>
      <c r="Z126" s="938"/>
      <c r="AA126" s="972" t="s">
        <v>122</v>
      </c>
      <c r="AB126" s="973"/>
      <c r="AC126" s="973"/>
      <c r="AD126" s="973"/>
      <c r="AE126" s="974"/>
      <c r="AF126" s="975" t="s">
        <v>122</v>
      </c>
      <c r="AG126" s="973"/>
      <c r="AH126" s="973"/>
      <c r="AI126" s="973"/>
      <c r="AJ126" s="974"/>
      <c r="AK126" s="975" t="s">
        <v>122</v>
      </c>
      <c r="AL126" s="973"/>
      <c r="AM126" s="973"/>
      <c r="AN126" s="973"/>
      <c r="AO126" s="974"/>
      <c r="AP126" s="976" t="s">
        <v>122</v>
      </c>
      <c r="AQ126" s="977"/>
      <c r="AR126" s="977"/>
      <c r="AS126" s="977"/>
      <c r="AT126" s="978"/>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7"/>
      <c r="CL126" s="1024"/>
      <c r="CM126" s="1024"/>
      <c r="CN126" s="1024"/>
      <c r="CO126" s="1025"/>
      <c r="CP126" s="936" t="s">
        <v>453</v>
      </c>
      <c r="CQ126" s="937"/>
      <c r="CR126" s="937"/>
      <c r="CS126" s="937"/>
      <c r="CT126" s="937"/>
      <c r="CU126" s="937"/>
      <c r="CV126" s="937"/>
      <c r="CW126" s="937"/>
      <c r="CX126" s="937"/>
      <c r="CY126" s="937"/>
      <c r="CZ126" s="937"/>
      <c r="DA126" s="937"/>
      <c r="DB126" s="937"/>
      <c r="DC126" s="937"/>
      <c r="DD126" s="937"/>
      <c r="DE126" s="937"/>
      <c r="DF126" s="938"/>
      <c r="DG126" s="939" t="s">
        <v>122</v>
      </c>
      <c r="DH126" s="940"/>
      <c r="DI126" s="940"/>
      <c r="DJ126" s="940"/>
      <c r="DK126" s="940"/>
      <c r="DL126" s="940" t="s">
        <v>122</v>
      </c>
      <c r="DM126" s="940"/>
      <c r="DN126" s="940"/>
      <c r="DO126" s="940"/>
      <c r="DP126" s="940"/>
      <c r="DQ126" s="940" t="s">
        <v>122</v>
      </c>
      <c r="DR126" s="940"/>
      <c r="DS126" s="940"/>
      <c r="DT126" s="940"/>
      <c r="DU126" s="940"/>
      <c r="DV126" s="941" t="s">
        <v>122</v>
      </c>
      <c r="DW126" s="941"/>
      <c r="DX126" s="941"/>
      <c r="DY126" s="941"/>
      <c r="DZ126" s="942"/>
    </row>
    <row r="127" spans="1:130" s="224" customFormat="1" ht="26.25" customHeight="1" x14ac:dyDescent="0.2">
      <c r="A127" s="1072"/>
      <c r="B127" s="965"/>
      <c r="C127" s="987" t="s">
        <v>454</v>
      </c>
      <c r="D127" s="979"/>
      <c r="E127" s="979"/>
      <c r="F127" s="979"/>
      <c r="G127" s="979"/>
      <c r="H127" s="979"/>
      <c r="I127" s="979"/>
      <c r="J127" s="979"/>
      <c r="K127" s="979"/>
      <c r="L127" s="979"/>
      <c r="M127" s="979"/>
      <c r="N127" s="979"/>
      <c r="O127" s="979"/>
      <c r="P127" s="979"/>
      <c r="Q127" s="979"/>
      <c r="R127" s="979"/>
      <c r="S127" s="979"/>
      <c r="T127" s="979"/>
      <c r="U127" s="979"/>
      <c r="V127" s="979"/>
      <c r="W127" s="979"/>
      <c r="X127" s="979"/>
      <c r="Y127" s="979"/>
      <c r="Z127" s="980"/>
      <c r="AA127" s="972" t="s">
        <v>122</v>
      </c>
      <c r="AB127" s="973"/>
      <c r="AC127" s="973"/>
      <c r="AD127" s="973"/>
      <c r="AE127" s="974"/>
      <c r="AF127" s="975" t="s">
        <v>122</v>
      </c>
      <c r="AG127" s="973"/>
      <c r="AH127" s="973"/>
      <c r="AI127" s="973"/>
      <c r="AJ127" s="974"/>
      <c r="AK127" s="975">
        <v>3198</v>
      </c>
      <c r="AL127" s="973"/>
      <c r="AM127" s="973"/>
      <c r="AN127" s="973"/>
      <c r="AO127" s="974"/>
      <c r="AP127" s="976">
        <v>0</v>
      </c>
      <c r="AQ127" s="977"/>
      <c r="AR127" s="977"/>
      <c r="AS127" s="977"/>
      <c r="AT127" s="978"/>
      <c r="AU127" s="226"/>
      <c r="AV127" s="226"/>
      <c r="AW127" s="226"/>
      <c r="AX127" s="1045" t="s">
        <v>455</v>
      </c>
      <c r="AY127" s="1046"/>
      <c r="AZ127" s="1046"/>
      <c r="BA127" s="1046"/>
      <c r="BB127" s="1046"/>
      <c r="BC127" s="1046"/>
      <c r="BD127" s="1046"/>
      <c r="BE127" s="1047"/>
      <c r="BF127" s="1048" t="s">
        <v>456</v>
      </c>
      <c r="BG127" s="1046"/>
      <c r="BH127" s="1046"/>
      <c r="BI127" s="1046"/>
      <c r="BJ127" s="1046"/>
      <c r="BK127" s="1046"/>
      <c r="BL127" s="1047"/>
      <c r="BM127" s="1048" t="s">
        <v>457</v>
      </c>
      <c r="BN127" s="1046"/>
      <c r="BO127" s="1046"/>
      <c r="BP127" s="1046"/>
      <c r="BQ127" s="1046"/>
      <c r="BR127" s="1046"/>
      <c r="BS127" s="1047"/>
      <c r="BT127" s="1048" t="s">
        <v>458</v>
      </c>
      <c r="BU127" s="1046"/>
      <c r="BV127" s="1046"/>
      <c r="BW127" s="1046"/>
      <c r="BX127" s="1046"/>
      <c r="BY127" s="1046"/>
      <c r="BZ127" s="1069"/>
      <c r="CA127" s="226"/>
      <c r="CB127" s="226"/>
      <c r="CC127" s="226"/>
      <c r="CD127" s="249"/>
      <c r="CE127" s="249"/>
      <c r="CF127" s="249"/>
      <c r="CG127" s="226"/>
      <c r="CH127" s="226"/>
      <c r="CI127" s="226"/>
      <c r="CJ127" s="248"/>
      <c r="CK127" s="1037"/>
      <c r="CL127" s="1024"/>
      <c r="CM127" s="1024"/>
      <c r="CN127" s="1024"/>
      <c r="CO127" s="1025"/>
      <c r="CP127" s="936" t="s">
        <v>459</v>
      </c>
      <c r="CQ127" s="937"/>
      <c r="CR127" s="937"/>
      <c r="CS127" s="937"/>
      <c r="CT127" s="937"/>
      <c r="CU127" s="937"/>
      <c r="CV127" s="937"/>
      <c r="CW127" s="937"/>
      <c r="CX127" s="937"/>
      <c r="CY127" s="937"/>
      <c r="CZ127" s="937"/>
      <c r="DA127" s="937"/>
      <c r="DB127" s="937"/>
      <c r="DC127" s="937"/>
      <c r="DD127" s="937"/>
      <c r="DE127" s="937"/>
      <c r="DF127" s="938"/>
      <c r="DG127" s="939" t="s">
        <v>122</v>
      </c>
      <c r="DH127" s="940"/>
      <c r="DI127" s="940"/>
      <c r="DJ127" s="940"/>
      <c r="DK127" s="940"/>
      <c r="DL127" s="940" t="s">
        <v>122</v>
      </c>
      <c r="DM127" s="940"/>
      <c r="DN127" s="940"/>
      <c r="DO127" s="940"/>
      <c r="DP127" s="940"/>
      <c r="DQ127" s="940" t="s">
        <v>122</v>
      </c>
      <c r="DR127" s="940"/>
      <c r="DS127" s="940"/>
      <c r="DT127" s="940"/>
      <c r="DU127" s="940"/>
      <c r="DV127" s="941" t="s">
        <v>122</v>
      </c>
      <c r="DW127" s="941"/>
      <c r="DX127" s="941"/>
      <c r="DY127" s="941"/>
      <c r="DZ127" s="942"/>
    </row>
    <row r="128" spans="1:130" s="224" customFormat="1" ht="26.25" customHeight="1" thickBot="1" x14ac:dyDescent="0.25">
      <c r="A128" s="1055" t="s">
        <v>460</v>
      </c>
      <c r="B128" s="1056"/>
      <c r="C128" s="1056"/>
      <c r="D128" s="1056"/>
      <c r="E128" s="1056"/>
      <c r="F128" s="1056"/>
      <c r="G128" s="1056"/>
      <c r="H128" s="1056"/>
      <c r="I128" s="1056"/>
      <c r="J128" s="1056"/>
      <c r="K128" s="1056"/>
      <c r="L128" s="1056"/>
      <c r="M128" s="1056"/>
      <c r="N128" s="1056"/>
      <c r="O128" s="1056"/>
      <c r="P128" s="1056"/>
      <c r="Q128" s="1056"/>
      <c r="R128" s="1056"/>
      <c r="S128" s="1056"/>
      <c r="T128" s="1056"/>
      <c r="U128" s="1056"/>
      <c r="V128" s="1056"/>
      <c r="W128" s="1057" t="s">
        <v>461</v>
      </c>
      <c r="X128" s="1057"/>
      <c r="Y128" s="1057"/>
      <c r="Z128" s="1058"/>
      <c r="AA128" s="1059">
        <v>955309</v>
      </c>
      <c r="AB128" s="1060"/>
      <c r="AC128" s="1060"/>
      <c r="AD128" s="1060"/>
      <c r="AE128" s="1061"/>
      <c r="AF128" s="1062">
        <v>874510</v>
      </c>
      <c r="AG128" s="1060"/>
      <c r="AH128" s="1060"/>
      <c r="AI128" s="1060"/>
      <c r="AJ128" s="1061"/>
      <c r="AK128" s="1062">
        <v>778542</v>
      </c>
      <c r="AL128" s="1060"/>
      <c r="AM128" s="1060"/>
      <c r="AN128" s="1060"/>
      <c r="AO128" s="1061"/>
      <c r="AP128" s="1063"/>
      <c r="AQ128" s="1064"/>
      <c r="AR128" s="1064"/>
      <c r="AS128" s="1064"/>
      <c r="AT128" s="1065"/>
      <c r="AU128" s="226"/>
      <c r="AV128" s="226"/>
      <c r="AW128" s="226"/>
      <c r="AX128" s="910" t="s">
        <v>462</v>
      </c>
      <c r="AY128" s="911"/>
      <c r="AZ128" s="911"/>
      <c r="BA128" s="911"/>
      <c r="BB128" s="911"/>
      <c r="BC128" s="911"/>
      <c r="BD128" s="911"/>
      <c r="BE128" s="912"/>
      <c r="BF128" s="1066" t="s">
        <v>122</v>
      </c>
      <c r="BG128" s="1067"/>
      <c r="BH128" s="1067"/>
      <c r="BI128" s="1067"/>
      <c r="BJ128" s="1067"/>
      <c r="BK128" s="1067"/>
      <c r="BL128" s="1068"/>
      <c r="BM128" s="1066">
        <v>12.64</v>
      </c>
      <c r="BN128" s="1067"/>
      <c r="BO128" s="1067"/>
      <c r="BP128" s="1067"/>
      <c r="BQ128" s="1067"/>
      <c r="BR128" s="1067"/>
      <c r="BS128" s="1068"/>
      <c r="BT128" s="1066">
        <v>20</v>
      </c>
      <c r="BU128" s="1067"/>
      <c r="BV128" s="1067"/>
      <c r="BW128" s="1067"/>
      <c r="BX128" s="1067"/>
      <c r="BY128" s="1067"/>
      <c r="BZ128" s="1090"/>
      <c r="CA128" s="249"/>
      <c r="CB128" s="249"/>
      <c r="CC128" s="249"/>
      <c r="CD128" s="249"/>
      <c r="CE128" s="249"/>
      <c r="CF128" s="249"/>
      <c r="CG128" s="226"/>
      <c r="CH128" s="226"/>
      <c r="CI128" s="226"/>
      <c r="CJ128" s="248"/>
      <c r="CK128" s="1038"/>
      <c r="CL128" s="1039"/>
      <c r="CM128" s="1039"/>
      <c r="CN128" s="1039"/>
      <c r="CO128" s="1040"/>
      <c r="CP128" s="1049" t="s">
        <v>463</v>
      </c>
      <c r="CQ128" s="739"/>
      <c r="CR128" s="739"/>
      <c r="CS128" s="739"/>
      <c r="CT128" s="739"/>
      <c r="CU128" s="739"/>
      <c r="CV128" s="739"/>
      <c r="CW128" s="739"/>
      <c r="CX128" s="739"/>
      <c r="CY128" s="739"/>
      <c r="CZ128" s="739"/>
      <c r="DA128" s="739"/>
      <c r="DB128" s="739"/>
      <c r="DC128" s="739"/>
      <c r="DD128" s="739"/>
      <c r="DE128" s="739"/>
      <c r="DF128" s="1050"/>
      <c r="DG128" s="1051" t="s">
        <v>122</v>
      </c>
      <c r="DH128" s="1052"/>
      <c r="DI128" s="1052"/>
      <c r="DJ128" s="1052"/>
      <c r="DK128" s="1052"/>
      <c r="DL128" s="1052" t="s">
        <v>122</v>
      </c>
      <c r="DM128" s="1052"/>
      <c r="DN128" s="1052"/>
      <c r="DO128" s="1052"/>
      <c r="DP128" s="1052"/>
      <c r="DQ128" s="1052" t="s">
        <v>122</v>
      </c>
      <c r="DR128" s="1052"/>
      <c r="DS128" s="1052"/>
      <c r="DT128" s="1052"/>
      <c r="DU128" s="1052"/>
      <c r="DV128" s="1053" t="s">
        <v>122</v>
      </c>
      <c r="DW128" s="1053"/>
      <c r="DX128" s="1053"/>
      <c r="DY128" s="1053"/>
      <c r="DZ128" s="1054"/>
    </row>
    <row r="129" spans="1:131" s="224" customFormat="1" ht="26.25" customHeight="1" x14ac:dyDescent="0.2">
      <c r="A129" s="948" t="s">
        <v>103</v>
      </c>
      <c r="B129" s="949"/>
      <c r="C129" s="949"/>
      <c r="D129" s="949"/>
      <c r="E129" s="949"/>
      <c r="F129" s="949"/>
      <c r="G129" s="949"/>
      <c r="H129" s="949"/>
      <c r="I129" s="949"/>
      <c r="J129" s="949"/>
      <c r="K129" s="949"/>
      <c r="L129" s="949"/>
      <c r="M129" s="949"/>
      <c r="N129" s="949"/>
      <c r="O129" s="949"/>
      <c r="P129" s="949"/>
      <c r="Q129" s="949"/>
      <c r="R129" s="949"/>
      <c r="S129" s="949"/>
      <c r="T129" s="949"/>
      <c r="U129" s="949"/>
      <c r="V129" s="949"/>
      <c r="W129" s="1084" t="s">
        <v>464</v>
      </c>
      <c r="X129" s="1085"/>
      <c r="Y129" s="1085"/>
      <c r="Z129" s="1086"/>
      <c r="AA129" s="972">
        <v>16764713</v>
      </c>
      <c r="AB129" s="973"/>
      <c r="AC129" s="973"/>
      <c r="AD129" s="973"/>
      <c r="AE129" s="974"/>
      <c r="AF129" s="975">
        <v>16601555</v>
      </c>
      <c r="AG129" s="973"/>
      <c r="AH129" s="973"/>
      <c r="AI129" s="973"/>
      <c r="AJ129" s="974"/>
      <c r="AK129" s="975">
        <v>17104542</v>
      </c>
      <c r="AL129" s="973"/>
      <c r="AM129" s="973"/>
      <c r="AN129" s="973"/>
      <c r="AO129" s="974"/>
      <c r="AP129" s="1087"/>
      <c r="AQ129" s="1088"/>
      <c r="AR129" s="1088"/>
      <c r="AS129" s="1088"/>
      <c r="AT129" s="1089"/>
      <c r="AU129" s="227"/>
      <c r="AV129" s="227"/>
      <c r="AW129" s="227"/>
      <c r="AX129" s="1079" t="s">
        <v>465</v>
      </c>
      <c r="AY129" s="937"/>
      <c r="AZ129" s="937"/>
      <c r="BA129" s="937"/>
      <c r="BB129" s="937"/>
      <c r="BC129" s="937"/>
      <c r="BD129" s="937"/>
      <c r="BE129" s="938"/>
      <c r="BF129" s="1080" t="s">
        <v>122</v>
      </c>
      <c r="BG129" s="1081"/>
      <c r="BH129" s="1081"/>
      <c r="BI129" s="1081"/>
      <c r="BJ129" s="1081"/>
      <c r="BK129" s="1081"/>
      <c r="BL129" s="1082"/>
      <c r="BM129" s="1080">
        <v>17.64</v>
      </c>
      <c r="BN129" s="1081"/>
      <c r="BO129" s="1081"/>
      <c r="BP129" s="1081"/>
      <c r="BQ129" s="1081"/>
      <c r="BR129" s="1081"/>
      <c r="BS129" s="1082"/>
      <c r="BT129" s="1080">
        <v>30</v>
      </c>
      <c r="BU129" s="1081"/>
      <c r="BV129" s="1081"/>
      <c r="BW129" s="1081"/>
      <c r="BX129" s="1081"/>
      <c r="BY129" s="1081"/>
      <c r="BZ129" s="1083"/>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8" t="s">
        <v>466</v>
      </c>
      <c r="B130" s="949"/>
      <c r="C130" s="949"/>
      <c r="D130" s="949"/>
      <c r="E130" s="949"/>
      <c r="F130" s="949"/>
      <c r="G130" s="949"/>
      <c r="H130" s="949"/>
      <c r="I130" s="949"/>
      <c r="J130" s="949"/>
      <c r="K130" s="949"/>
      <c r="L130" s="949"/>
      <c r="M130" s="949"/>
      <c r="N130" s="949"/>
      <c r="O130" s="949"/>
      <c r="P130" s="949"/>
      <c r="Q130" s="949"/>
      <c r="R130" s="949"/>
      <c r="S130" s="949"/>
      <c r="T130" s="949"/>
      <c r="U130" s="949"/>
      <c r="V130" s="949"/>
      <c r="W130" s="1084" t="s">
        <v>467</v>
      </c>
      <c r="X130" s="1085"/>
      <c r="Y130" s="1085"/>
      <c r="Z130" s="1086"/>
      <c r="AA130" s="972">
        <v>1240497</v>
      </c>
      <c r="AB130" s="973"/>
      <c r="AC130" s="973"/>
      <c r="AD130" s="973"/>
      <c r="AE130" s="974"/>
      <c r="AF130" s="975">
        <v>1147969</v>
      </c>
      <c r="AG130" s="973"/>
      <c r="AH130" s="973"/>
      <c r="AI130" s="973"/>
      <c r="AJ130" s="974"/>
      <c r="AK130" s="975">
        <v>1010485</v>
      </c>
      <c r="AL130" s="973"/>
      <c r="AM130" s="973"/>
      <c r="AN130" s="973"/>
      <c r="AO130" s="974"/>
      <c r="AP130" s="1087"/>
      <c r="AQ130" s="1088"/>
      <c r="AR130" s="1088"/>
      <c r="AS130" s="1088"/>
      <c r="AT130" s="1089"/>
      <c r="AU130" s="227"/>
      <c r="AV130" s="227"/>
      <c r="AW130" s="227"/>
      <c r="AX130" s="1079" t="s">
        <v>468</v>
      </c>
      <c r="AY130" s="937"/>
      <c r="AZ130" s="937"/>
      <c r="BA130" s="937"/>
      <c r="BB130" s="937"/>
      <c r="BC130" s="937"/>
      <c r="BD130" s="937"/>
      <c r="BE130" s="938"/>
      <c r="BF130" s="1115">
        <v>2.5</v>
      </c>
      <c r="BG130" s="1116"/>
      <c r="BH130" s="1116"/>
      <c r="BI130" s="1116"/>
      <c r="BJ130" s="1116"/>
      <c r="BK130" s="1116"/>
      <c r="BL130" s="1117"/>
      <c r="BM130" s="1115">
        <v>25</v>
      </c>
      <c r="BN130" s="1116"/>
      <c r="BO130" s="1116"/>
      <c r="BP130" s="1116"/>
      <c r="BQ130" s="1116"/>
      <c r="BR130" s="1116"/>
      <c r="BS130" s="1117"/>
      <c r="BT130" s="1115">
        <v>35</v>
      </c>
      <c r="BU130" s="1116"/>
      <c r="BV130" s="1116"/>
      <c r="BW130" s="1116"/>
      <c r="BX130" s="1116"/>
      <c r="BY130" s="1116"/>
      <c r="BZ130" s="1118"/>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9"/>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1" t="s">
        <v>469</v>
      </c>
      <c r="X131" s="1122"/>
      <c r="Y131" s="1122"/>
      <c r="Z131" s="1123"/>
      <c r="AA131" s="1018">
        <v>15524216</v>
      </c>
      <c r="AB131" s="1000"/>
      <c r="AC131" s="1000"/>
      <c r="AD131" s="1000"/>
      <c r="AE131" s="1001"/>
      <c r="AF131" s="999">
        <v>15453586</v>
      </c>
      <c r="AG131" s="1000"/>
      <c r="AH131" s="1000"/>
      <c r="AI131" s="1000"/>
      <c r="AJ131" s="1001"/>
      <c r="AK131" s="999">
        <v>16094057</v>
      </c>
      <c r="AL131" s="1000"/>
      <c r="AM131" s="1000"/>
      <c r="AN131" s="1000"/>
      <c r="AO131" s="1001"/>
      <c r="AP131" s="1124"/>
      <c r="AQ131" s="1125"/>
      <c r="AR131" s="1125"/>
      <c r="AS131" s="1125"/>
      <c r="AT131" s="1126"/>
      <c r="AU131" s="227"/>
      <c r="AV131" s="227"/>
      <c r="AW131" s="227"/>
      <c r="AX131" s="1097" t="s">
        <v>470</v>
      </c>
      <c r="AY131" s="739"/>
      <c r="AZ131" s="739"/>
      <c r="BA131" s="739"/>
      <c r="BB131" s="739"/>
      <c r="BC131" s="739"/>
      <c r="BD131" s="739"/>
      <c r="BE131" s="1050"/>
      <c r="BF131" s="1098" t="s">
        <v>122</v>
      </c>
      <c r="BG131" s="1099"/>
      <c r="BH131" s="1099"/>
      <c r="BI131" s="1099"/>
      <c r="BJ131" s="1099"/>
      <c r="BK131" s="1099"/>
      <c r="BL131" s="1100"/>
      <c r="BM131" s="1098">
        <v>350</v>
      </c>
      <c r="BN131" s="1099"/>
      <c r="BO131" s="1099"/>
      <c r="BP131" s="1099"/>
      <c r="BQ131" s="1099"/>
      <c r="BR131" s="1099"/>
      <c r="BS131" s="1100"/>
      <c r="BT131" s="1101"/>
      <c r="BU131" s="1102"/>
      <c r="BV131" s="1102"/>
      <c r="BW131" s="1102"/>
      <c r="BX131" s="1102"/>
      <c r="BY131" s="1102"/>
      <c r="BZ131" s="1103"/>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4" t="s">
        <v>471</v>
      </c>
      <c r="B132" s="1105"/>
      <c r="C132" s="1105"/>
      <c r="D132" s="1105"/>
      <c r="E132" s="1105"/>
      <c r="F132" s="1105"/>
      <c r="G132" s="1105"/>
      <c r="H132" s="1105"/>
      <c r="I132" s="1105"/>
      <c r="J132" s="1105"/>
      <c r="K132" s="1105"/>
      <c r="L132" s="1105"/>
      <c r="M132" s="1105"/>
      <c r="N132" s="1105"/>
      <c r="O132" s="1105"/>
      <c r="P132" s="1105"/>
      <c r="Q132" s="1105"/>
      <c r="R132" s="1105"/>
      <c r="S132" s="1105"/>
      <c r="T132" s="1105"/>
      <c r="U132" s="1105"/>
      <c r="V132" s="1108" t="s">
        <v>472</v>
      </c>
      <c r="W132" s="1108"/>
      <c r="X132" s="1108"/>
      <c r="Y132" s="1108"/>
      <c r="Z132" s="1109"/>
      <c r="AA132" s="1110">
        <v>1.722811638</v>
      </c>
      <c r="AB132" s="1111"/>
      <c r="AC132" s="1111"/>
      <c r="AD132" s="1111"/>
      <c r="AE132" s="1112"/>
      <c r="AF132" s="1113">
        <v>2.639257969</v>
      </c>
      <c r="AG132" s="1111"/>
      <c r="AH132" s="1111"/>
      <c r="AI132" s="1111"/>
      <c r="AJ132" s="1112"/>
      <c r="AK132" s="1113">
        <v>3.2413890420000002</v>
      </c>
      <c r="AL132" s="1111"/>
      <c r="AM132" s="1111"/>
      <c r="AN132" s="1111"/>
      <c r="AO132" s="1112"/>
      <c r="AP132" s="1015"/>
      <c r="AQ132" s="1016"/>
      <c r="AR132" s="1016"/>
      <c r="AS132" s="1016"/>
      <c r="AT132" s="1114"/>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6"/>
      <c r="B133" s="1107"/>
      <c r="C133" s="1107"/>
      <c r="D133" s="1107"/>
      <c r="E133" s="1107"/>
      <c r="F133" s="1107"/>
      <c r="G133" s="1107"/>
      <c r="H133" s="1107"/>
      <c r="I133" s="1107"/>
      <c r="J133" s="1107"/>
      <c r="K133" s="1107"/>
      <c r="L133" s="1107"/>
      <c r="M133" s="1107"/>
      <c r="N133" s="1107"/>
      <c r="O133" s="1107"/>
      <c r="P133" s="1107"/>
      <c r="Q133" s="1107"/>
      <c r="R133" s="1107"/>
      <c r="S133" s="1107"/>
      <c r="T133" s="1107"/>
      <c r="U133" s="1107"/>
      <c r="V133" s="1091" t="s">
        <v>473</v>
      </c>
      <c r="W133" s="1091"/>
      <c r="X133" s="1091"/>
      <c r="Y133" s="1091"/>
      <c r="Z133" s="1092"/>
      <c r="AA133" s="1093">
        <v>0.7</v>
      </c>
      <c r="AB133" s="1094"/>
      <c r="AC133" s="1094"/>
      <c r="AD133" s="1094"/>
      <c r="AE133" s="1095"/>
      <c r="AF133" s="1093">
        <v>1.7</v>
      </c>
      <c r="AG133" s="1094"/>
      <c r="AH133" s="1094"/>
      <c r="AI133" s="1094"/>
      <c r="AJ133" s="1095"/>
      <c r="AK133" s="1093">
        <v>2.5</v>
      </c>
      <c r="AL133" s="1094"/>
      <c r="AM133" s="1094"/>
      <c r="AN133" s="1094"/>
      <c r="AO133" s="1095"/>
      <c r="AP133" s="1042"/>
      <c r="AQ133" s="1043"/>
      <c r="AR133" s="1043"/>
      <c r="AS133" s="1043"/>
      <c r="AT133" s="1096"/>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0xBJqmxI80HKQMyrDyj33+UHmqSL7ECUhNB1nEx+9y99f4OlTgAmtLI0v/LxNZKmH3tyrGODK/+aOOio+fBlkw==" saltValue="k/HMkd9F8TSfhR4Zf5zpW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886718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474</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Fd7/nzIvG8IoGz1Meky1w8H21hgswjRShLVlnEDf4o+ViIWrKeQo1ZUabLXFAn+Aoy2vq368zEkoZCj7jXCz/g==" saltValue="eYiBjF5GPuXr2s4qqXAOhQ==" spinCount="100000" sheet="1" objects="1" scenarios="1"/>
  <dataConsolidate/>
  <phoneticPr fontId="2"/>
  <printOptions horizontalCentered="1" verticalCentered="1"/>
  <pageMargins left="0" right="0" top="0" bottom="0" header="0" footer="0"/>
  <pageSetup paperSize="9" scale="4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8rhGoIg6Y/h0MC0KYEhOTMdz8LixFm48T2iP6bxQ6HVZbxxxNOX/B6w5ejEkVio9X+Wu7p+YKeWi9bqduRABSQ==" saltValue="04k1U+dGtOk5OJG0zYD64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476</v>
      </c>
      <c r="AL6" s="260"/>
      <c r="AM6" s="260"/>
      <c r="AN6" s="260"/>
    </row>
    <row r="7" spans="1:46" ht="13.5" customHeight="1" x14ac:dyDescent="0.2">
      <c r="A7" s="259"/>
      <c r="AK7" s="262"/>
      <c r="AL7" s="263"/>
      <c r="AM7" s="263"/>
      <c r="AN7" s="264"/>
      <c r="AO7" s="1128" t="s">
        <v>477</v>
      </c>
      <c r="AP7" s="265"/>
      <c r="AQ7" s="266" t="s">
        <v>478</v>
      </c>
      <c r="AR7" s="267"/>
    </row>
    <row r="8" spans="1:46" ht="13.2" x14ac:dyDescent="0.2">
      <c r="A8" s="259"/>
      <c r="AK8" s="268"/>
      <c r="AL8" s="269"/>
      <c r="AM8" s="269"/>
      <c r="AN8" s="270"/>
      <c r="AO8" s="1129"/>
      <c r="AP8" s="271" t="s">
        <v>479</v>
      </c>
      <c r="AQ8" s="272" t="s">
        <v>480</v>
      </c>
      <c r="AR8" s="273" t="s">
        <v>481</v>
      </c>
    </row>
    <row r="9" spans="1:46" ht="13.2" x14ac:dyDescent="0.2">
      <c r="A9" s="259"/>
      <c r="AK9" s="1130" t="s">
        <v>482</v>
      </c>
      <c r="AL9" s="1131"/>
      <c r="AM9" s="1131"/>
      <c r="AN9" s="1132"/>
      <c r="AO9" s="274">
        <v>5746840</v>
      </c>
      <c r="AP9" s="274">
        <v>75727</v>
      </c>
      <c r="AQ9" s="275">
        <v>66486</v>
      </c>
      <c r="AR9" s="276">
        <v>13.9</v>
      </c>
    </row>
    <row r="10" spans="1:46" ht="13.5" customHeight="1" x14ac:dyDescent="0.2">
      <c r="A10" s="259"/>
      <c r="AK10" s="1130" t="s">
        <v>483</v>
      </c>
      <c r="AL10" s="1131"/>
      <c r="AM10" s="1131"/>
      <c r="AN10" s="1132"/>
      <c r="AO10" s="277">
        <v>49213</v>
      </c>
      <c r="AP10" s="277">
        <v>648</v>
      </c>
      <c r="AQ10" s="278">
        <v>6147</v>
      </c>
      <c r="AR10" s="279">
        <v>-89.5</v>
      </c>
    </row>
    <row r="11" spans="1:46" ht="13.5" customHeight="1" x14ac:dyDescent="0.2">
      <c r="A11" s="259"/>
      <c r="AK11" s="1130" t="s">
        <v>484</v>
      </c>
      <c r="AL11" s="1131"/>
      <c r="AM11" s="1131"/>
      <c r="AN11" s="1132"/>
      <c r="AO11" s="277">
        <v>48002</v>
      </c>
      <c r="AP11" s="277">
        <v>633</v>
      </c>
      <c r="AQ11" s="278">
        <v>1219</v>
      </c>
      <c r="AR11" s="279">
        <v>-48.1</v>
      </c>
    </row>
    <row r="12" spans="1:46" ht="13.5" customHeight="1" x14ac:dyDescent="0.2">
      <c r="A12" s="259"/>
      <c r="AK12" s="1130" t="s">
        <v>485</v>
      </c>
      <c r="AL12" s="1131"/>
      <c r="AM12" s="1131"/>
      <c r="AN12" s="1132"/>
      <c r="AO12" s="277" t="s">
        <v>486</v>
      </c>
      <c r="AP12" s="277" t="s">
        <v>486</v>
      </c>
      <c r="AQ12" s="278">
        <v>9</v>
      </c>
      <c r="AR12" s="279" t="s">
        <v>486</v>
      </c>
    </row>
    <row r="13" spans="1:46" ht="13.5" customHeight="1" x14ac:dyDescent="0.2">
      <c r="A13" s="259"/>
      <c r="AK13" s="1130" t="s">
        <v>487</v>
      </c>
      <c r="AL13" s="1131"/>
      <c r="AM13" s="1131"/>
      <c r="AN13" s="1132"/>
      <c r="AO13" s="277">
        <v>397509</v>
      </c>
      <c r="AP13" s="277">
        <v>5238</v>
      </c>
      <c r="AQ13" s="278">
        <v>2955</v>
      </c>
      <c r="AR13" s="279">
        <v>77.3</v>
      </c>
    </row>
    <row r="14" spans="1:46" ht="13.5" customHeight="1" x14ac:dyDescent="0.2">
      <c r="A14" s="259"/>
      <c r="AK14" s="1130" t="s">
        <v>488</v>
      </c>
      <c r="AL14" s="1131"/>
      <c r="AM14" s="1131"/>
      <c r="AN14" s="1132"/>
      <c r="AO14" s="277">
        <v>67967</v>
      </c>
      <c r="AP14" s="277">
        <v>896</v>
      </c>
      <c r="AQ14" s="278">
        <v>1434</v>
      </c>
      <c r="AR14" s="279">
        <v>-37.5</v>
      </c>
    </row>
    <row r="15" spans="1:46" ht="13.5" customHeight="1" x14ac:dyDescent="0.2">
      <c r="A15" s="259"/>
      <c r="AK15" s="1133" t="s">
        <v>489</v>
      </c>
      <c r="AL15" s="1134"/>
      <c r="AM15" s="1134"/>
      <c r="AN15" s="1135"/>
      <c r="AO15" s="277">
        <v>-148626</v>
      </c>
      <c r="AP15" s="277">
        <v>-1958</v>
      </c>
      <c r="AQ15" s="278">
        <v>-3102</v>
      </c>
      <c r="AR15" s="279">
        <v>-36.9</v>
      </c>
    </row>
    <row r="16" spans="1:46" ht="13.2" x14ac:dyDescent="0.2">
      <c r="A16" s="259"/>
      <c r="AK16" s="1133" t="s">
        <v>178</v>
      </c>
      <c r="AL16" s="1134"/>
      <c r="AM16" s="1134"/>
      <c r="AN16" s="1135"/>
      <c r="AO16" s="277">
        <v>6160905</v>
      </c>
      <c r="AP16" s="277">
        <v>81183</v>
      </c>
      <c r="AQ16" s="278">
        <v>75147</v>
      </c>
      <c r="AR16" s="279">
        <v>8</v>
      </c>
    </row>
    <row r="17" spans="1:46" ht="13.2" x14ac:dyDescent="0.2">
      <c r="A17" s="259"/>
    </row>
    <row r="18" spans="1:46" ht="13.2" x14ac:dyDescent="0.2">
      <c r="A18" s="259"/>
      <c r="AQ18" s="280"/>
      <c r="AR18" s="280"/>
    </row>
    <row r="19" spans="1:46" ht="13.2" x14ac:dyDescent="0.2">
      <c r="A19" s="259"/>
      <c r="AK19" s="255" t="s">
        <v>490</v>
      </c>
    </row>
    <row r="20" spans="1:46" ht="13.2" x14ac:dyDescent="0.2">
      <c r="A20" s="259"/>
      <c r="AK20" s="281"/>
      <c r="AL20" s="282"/>
      <c r="AM20" s="282"/>
      <c r="AN20" s="283"/>
      <c r="AO20" s="284" t="s">
        <v>491</v>
      </c>
      <c r="AP20" s="285" t="s">
        <v>492</v>
      </c>
      <c r="AQ20" s="286" t="s">
        <v>493</v>
      </c>
      <c r="AR20" s="287"/>
    </row>
    <row r="21" spans="1:46" s="260" customFormat="1" ht="13.2" x14ac:dyDescent="0.2">
      <c r="A21" s="288"/>
      <c r="AK21" s="1136" t="s">
        <v>494</v>
      </c>
      <c r="AL21" s="1137"/>
      <c r="AM21" s="1137"/>
      <c r="AN21" s="1138"/>
      <c r="AO21" s="289">
        <v>6.01</v>
      </c>
      <c r="AP21" s="290">
        <v>6.62</v>
      </c>
      <c r="AQ21" s="291">
        <v>-0.61</v>
      </c>
      <c r="AS21" s="292"/>
      <c r="AT21" s="288"/>
    </row>
    <row r="22" spans="1:46" s="260" customFormat="1" ht="13.2" x14ac:dyDescent="0.2">
      <c r="A22" s="288"/>
      <c r="AK22" s="1136" t="s">
        <v>495</v>
      </c>
      <c r="AL22" s="1137"/>
      <c r="AM22" s="1137"/>
      <c r="AN22" s="1138"/>
      <c r="AO22" s="293">
        <v>100.9</v>
      </c>
      <c r="AP22" s="294">
        <v>98.3</v>
      </c>
      <c r="AQ22" s="295">
        <v>2.6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7" t="s">
        <v>496</v>
      </c>
      <c r="B26" s="1127"/>
      <c r="C26" s="1127"/>
      <c r="D26" s="1127"/>
      <c r="E26" s="1127"/>
      <c r="F26" s="1127"/>
      <c r="G26" s="1127"/>
      <c r="H26" s="1127"/>
      <c r="I26" s="1127"/>
      <c r="J26" s="1127"/>
      <c r="K26" s="1127"/>
      <c r="L26" s="1127"/>
      <c r="M26" s="1127"/>
      <c r="N26" s="1127"/>
      <c r="O26" s="1127"/>
      <c r="P26" s="1127"/>
      <c r="Q26" s="1127"/>
      <c r="R26" s="1127"/>
      <c r="S26" s="1127"/>
      <c r="T26" s="1127"/>
      <c r="U26" s="1127"/>
      <c r="V26" s="1127"/>
      <c r="W26" s="1127"/>
      <c r="X26" s="1127"/>
      <c r="Y26" s="1127"/>
      <c r="Z26" s="1127"/>
      <c r="AA26" s="1127"/>
      <c r="AB26" s="1127"/>
      <c r="AC26" s="1127"/>
      <c r="AD26" s="1127"/>
      <c r="AE26" s="1127"/>
      <c r="AF26" s="1127"/>
      <c r="AG26" s="1127"/>
      <c r="AH26" s="1127"/>
      <c r="AI26" s="1127"/>
      <c r="AJ26" s="1127"/>
      <c r="AK26" s="1127"/>
      <c r="AL26" s="1127"/>
      <c r="AM26" s="1127"/>
      <c r="AN26" s="1127"/>
      <c r="AO26" s="1127"/>
      <c r="AP26" s="1127"/>
      <c r="AQ26" s="1127"/>
      <c r="AR26" s="1127"/>
      <c r="AS26" s="1127"/>
    </row>
    <row r="27" spans="1:46" ht="13.2" x14ac:dyDescent="0.2">
      <c r="A27" s="300"/>
      <c r="AS27" s="255"/>
      <c r="AT27" s="255"/>
    </row>
    <row r="28" spans="1:46" ht="16.2" x14ac:dyDescent="0.2">
      <c r="A28" s="256" t="s">
        <v>497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498</v>
      </c>
      <c r="AL29" s="260"/>
      <c r="AM29" s="260"/>
      <c r="AN29" s="260"/>
      <c r="AS29" s="302"/>
    </row>
    <row r="30" spans="1:46" ht="13.5" customHeight="1" x14ac:dyDescent="0.2">
      <c r="A30" s="259"/>
      <c r="AK30" s="262"/>
      <c r="AL30" s="263"/>
      <c r="AM30" s="263"/>
      <c r="AN30" s="264"/>
      <c r="AO30" s="1128" t="s">
        <v>477</v>
      </c>
      <c r="AP30" s="265"/>
      <c r="AQ30" s="266" t="s">
        <v>478</v>
      </c>
      <c r="AR30" s="267"/>
    </row>
    <row r="31" spans="1:46" ht="13.2" x14ac:dyDescent="0.2">
      <c r="A31" s="259"/>
      <c r="AK31" s="268"/>
      <c r="AL31" s="269"/>
      <c r="AM31" s="269"/>
      <c r="AN31" s="270"/>
      <c r="AO31" s="1129"/>
      <c r="AP31" s="271" t="s">
        <v>479</v>
      </c>
      <c r="AQ31" s="272" t="s">
        <v>480</v>
      </c>
      <c r="AR31" s="273" t="s">
        <v>481</v>
      </c>
    </row>
    <row r="32" spans="1:46" ht="27" customHeight="1" x14ac:dyDescent="0.2">
      <c r="A32" s="259"/>
      <c r="AK32" s="1144" t="s">
        <v>499</v>
      </c>
      <c r="AL32" s="1145"/>
      <c r="AM32" s="1145"/>
      <c r="AN32" s="1146"/>
      <c r="AO32" s="303">
        <v>1723445</v>
      </c>
      <c r="AP32" s="303">
        <v>22710</v>
      </c>
      <c r="AQ32" s="304">
        <v>34847</v>
      </c>
      <c r="AR32" s="305">
        <v>-34.799999999999997</v>
      </c>
    </row>
    <row r="33" spans="1:46" ht="13.5" customHeight="1" x14ac:dyDescent="0.2">
      <c r="A33" s="259"/>
      <c r="AK33" s="1144" t="s">
        <v>500</v>
      </c>
      <c r="AL33" s="1145"/>
      <c r="AM33" s="1145"/>
      <c r="AN33" s="1146"/>
      <c r="AO33" s="303" t="s">
        <v>486</v>
      </c>
      <c r="AP33" s="303" t="s">
        <v>486</v>
      </c>
      <c r="AQ33" s="304" t="s">
        <v>486</v>
      </c>
      <c r="AR33" s="305" t="s">
        <v>486</v>
      </c>
    </row>
    <row r="34" spans="1:46" ht="27" customHeight="1" x14ac:dyDescent="0.2">
      <c r="A34" s="259"/>
      <c r="AK34" s="1144" t="s">
        <v>501</v>
      </c>
      <c r="AL34" s="1145"/>
      <c r="AM34" s="1145"/>
      <c r="AN34" s="1146"/>
      <c r="AO34" s="303" t="s">
        <v>486</v>
      </c>
      <c r="AP34" s="303" t="s">
        <v>486</v>
      </c>
      <c r="AQ34" s="304">
        <v>5</v>
      </c>
      <c r="AR34" s="305" t="s">
        <v>486</v>
      </c>
    </row>
    <row r="35" spans="1:46" ht="27" customHeight="1" x14ac:dyDescent="0.2">
      <c r="A35" s="259"/>
      <c r="AK35" s="1144" t="s">
        <v>502</v>
      </c>
      <c r="AL35" s="1145"/>
      <c r="AM35" s="1145"/>
      <c r="AN35" s="1146"/>
      <c r="AO35" s="303">
        <v>570092</v>
      </c>
      <c r="AP35" s="303">
        <v>7512</v>
      </c>
      <c r="AQ35" s="304">
        <v>8260</v>
      </c>
      <c r="AR35" s="305">
        <v>-9.1</v>
      </c>
    </row>
    <row r="36" spans="1:46" ht="27" customHeight="1" x14ac:dyDescent="0.2">
      <c r="A36" s="259"/>
      <c r="AK36" s="1144" t="s">
        <v>503</v>
      </c>
      <c r="AL36" s="1145"/>
      <c r="AM36" s="1145"/>
      <c r="AN36" s="1146"/>
      <c r="AO36" s="303">
        <v>10227</v>
      </c>
      <c r="AP36" s="303">
        <v>135</v>
      </c>
      <c r="AQ36" s="304">
        <v>1689</v>
      </c>
      <c r="AR36" s="305">
        <v>-92</v>
      </c>
    </row>
    <row r="37" spans="1:46" ht="13.5" customHeight="1" x14ac:dyDescent="0.2">
      <c r="A37" s="259"/>
      <c r="AK37" s="1144" t="s">
        <v>504</v>
      </c>
      <c r="AL37" s="1145"/>
      <c r="AM37" s="1145"/>
      <c r="AN37" s="1146"/>
      <c r="AO37" s="303">
        <v>6934</v>
      </c>
      <c r="AP37" s="303">
        <v>91</v>
      </c>
      <c r="AQ37" s="304">
        <v>748</v>
      </c>
      <c r="AR37" s="305">
        <v>-87.8</v>
      </c>
    </row>
    <row r="38" spans="1:46" ht="27" customHeight="1" x14ac:dyDescent="0.2">
      <c r="A38" s="259"/>
      <c r="AK38" s="1147" t="s">
        <v>505</v>
      </c>
      <c r="AL38" s="1148"/>
      <c r="AM38" s="1148"/>
      <c r="AN38" s="1149"/>
      <c r="AO38" s="306" t="s">
        <v>486</v>
      </c>
      <c r="AP38" s="306" t="s">
        <v>486</v>
      </c>
      <c r="AQ38" s="307">
        <v>1</v>
      </c>
      <c r="AR38" s="295" t="s">
        <v>486</v>
      </c>
      <c r="AS38" s="302"/>
    </row>
    <row r="39" spans="1:46" ht="13.2" x14ac:dyDescent="0.2">
      <c r="A39" s="259"/>
      <c r="AK39" s="1147" t="s">
        <v>506</v>
      </c>
      <c r="AL39" s="1148"/>
      <c r="AM39" s="1148"/>
      <c r="AN39" s="1149"/>
      <c r="AO39" s="303">
        <v>-778542</v>
      </c>
      <c r="AP39" s="303">
        <v>-10259</v>
      </c>
      <c r="AQ39" s="304">
        <v>-5762</v>
      </c>
      <c r="AR39" s="305">
        <v>78</v>
      </c>
      <c r="AS39" s="302"/>
    </row>
    <row r="40" spans="1:46" ht="27" customHeight="1" x14ac:dyDescent="0.2">
      <c r="A40" s="259"/>
      <c r="AK40" s="1144" t="s">
        <v>507</v>
      </c>
      <c r="AL40" s="1145"/>
      <c r="AM40" s="1145"/>
      <c r="AN40" s="1146"/>
      <c r="AO40" s="303">
        <v>-1010485</v>
      </c>
      <c r="AP40" s="303">
        <v>-13315</v>
      </c>
      <c r="AQ40" s="304">
        <v>-27609</v>
      </c>
      <c r="AR40" s="305">
        <v>-51.8</v>
      </c>
      <c r="AS40" s="302"/>
    </row>
    <row r="41" spans="1:46" ht="13.2" x14ac:dyDescent="0.2">
      <c r="A41" s="259"/>
      <c r="AK41" s="1150" t="s">
        <v>288</v>
      </c>
      <c r="AL41" s="1151"/>
      <c r="AM41" s="1151"/>
      <c r="AN41" s="1152"/>
      <c r="AO41" s="303">
        <v>521671</v>
      </c>
      <c r="AP41" s="303">
        <v>6874</v>
      </c>
      <c r="AQ41" s="304">
        <v>12179</v>
      </c>
      <c r="AR41" s="305">
        <v>-43.6</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508</v>
      </c>
    </row>
    <row r="48" spans="1:46" ht="13.2" x14ac:dyDescent="0.2">
      <c r="A48" s="259"/>
      <c r="AK48" s="313" t="s">
        <v>509</v>
      </c>
      <c r="AL48" s="313"/>
      <c r="AM48" s="313"/>
      <c r="AN48" s="313"/>
      <c r="AO48" s="313"/>
      <c r="AP48" s="313"/>
      <c r="AQ48" s="314"/>
      <c r="AR48" s="313"/>
    </row>
    <row r="49" spans="1:44" ht="13.5" customHeight="1" x14ac:dyDescent="0.2">
      <c r="A49" s="259"/>
      <c r="AK49" s="315"/>
      <c r="AL49" s="316"/>
      <c r="AM49" s="1139" t="s">
        <v>477</v>
      </c>
      <c r="AN49" s="1141" t="s">
        <v>510</v>
      </c>
      <c r="AO49" s="1142"/>
      <c r="AP49" s="1142"/>
      <c r="AQ49" s="1142"/>
      <c r="AR49" s="1143"/>
    </row>
    <row r="50" spans="1:44" ht="13.2" x14ac:dyDescent="0.2">
      <c r="A50" s="259"/>
      <c r="AK50" s="317"/>
      <c r="AL50" s="318"/>
      <c r="AM50" s="1140"/>
      <c r="AN50" s="319" t="s">
        <v>511</v>
      </c>
      <c r="AO50" s="320" t="s">
        <v>512</v>
      </c>
      <c r="AP50" s="321" t="s">
        <v>513</v>
      </c>
      <c r="AQ50" s="322" t="s">
        <v>514</v>
      </c>
      <c r="AR50" s="323" t="s">
        <v>515</v>
      </c>
    </row>
    <row r="51" spans="1:44" ht="13.2" x14ac:dyDescent="0.2">
      <c r="A51" s="259"/>
      <c r="AK51" s="315" t="s">
        <v>516</v>
      </c>
      <c r="AL51" s="316"/>
      <c r="AM51" s="324">
        <v>2199421</v>
      </c>
      <c r="AN51" s="325">
        <v>28834</v>
      </c>
      <c r="AO51" s="326">
        <v>-36.200000000000003</v>
      </c>
      <c r="AP51" s="327">
        <v>45588</v>
      </c>
      <c r="AQ51" s="328">
        <v>8.6999999999999993</v>
      </c>
      <c r="AR51" s="329">
        <v>-44.9</v>
      </c>
    </row>
    <row r="52" spans="1:44" ht="13.2" x14ac:dyDescent="0.2">
      <c r="A52" s="259"/>
      <c r="AK52" s="330"/>
      <c r="AL52" s="331" t="s">
        <v>517</v>
      </c>
      <c r="AM52" s="332">
        <v>1555659</v>
      </c>
      <c r="AN52" s="333">
        <v>20394</v>
      </c>
      <c r="AO52" s="334">
        <v>-25.7</v>
      </c>
      <c r="AP52" s="335">
        <v>24150</v>
      </c>
      <c r="AQ52" s="336">
        <v>3.4</v>
      </c>
      <c r="AR52" s="337">
        <v>-29.1</v>
      </c>
    </row>
    <row r="53" spans="1:44" ht="13.2" x14ac:dyDescent="0.2">
      <c r="A53" s="259"/>
      <c r="AK53" s="315" t="s">
        <v>518</v>
      </c>
      <c r="AL53" s="316"/>
      <c r="AM53" s="324">
        <v>2212590</v>
      </c>
      <c r="AN53" s="325">
        <v>28972</v>
      </c>
      <c r="AO53" s="326">
        <v>0.5</v>
      </c>
      <c r="AP53" s="327">
        <v>45483</v>
      </c>
      <c r="AQ53" s="328">
        <v>-0.2</v>
      </c>
      <c r="AR53" s="329">
        <v>0.7</v>
      </c>
    </row>
    <row r="54" spans="1:44" ht="13.2" x14ac:dyDescent="0.2">
      <c r="A54" s="259"/>
      <c r="AK54" s="330"/>
      <c r="AL54" s="331" t="s">
        <v>517</v>
      </c>
      <c r="AM54" s="332">
        <v>1641839</v>
      </c>
      <c r="AN54" s="333">
        <v>21498</v>
      </c>
      <c r="AO54" s="334">
        <v>5.4</v>
      </c>
      <c r="AP54" s="335">
        <v>24241</v>
      </c>
      <c r="AQ54" s="336">
        <v>0.4</v>
      </c>
      <c r="AR54" s="337">
        <v>5</v>
      </c>
    </row>
    <row r="55" spans="1:44" ht="13.2" x14ac:dyDescent="0.2">
      <c r="A55" s="259"/>
      <c r="AK55" s="315" t="s">
        <v>519</v>
      </c>
      <c r="AL55" s="316"/>
      <c r="AM55" s="324">
        <v>1819469</v>
      </c>
      <c r="AN55" s="325">
        <v>23841</v>
      </c>
      <c r="AO55" s="326">
        <v>-17.7</v>
      </c>
      <c r="AP55" s="327">
        <v>45945</v>
      </c>
      <c r="AQ55" s="328">
        <v>1</v>
      </c>
      <c r="AR55" s="329">
        <v>-18.7</v>
      </c>
    </row>
    <row r="56" spans="1:44" ht="13.2" x14ac:dyDescent="0.2">
      <c r="A56" s="259"/>
      <c r="AK56" s="330"/>
      <c r="AL56" s="331" t="s">
        <v>517</v>
      </c>
      <c r="AM56" s="332">
        <v>1303510</v>
      </c>
      <c r="AN56" s="333">
        <v>17080</v>
      </c>
      <c r="AO56" s="334">
        <v>-20.6</v>
      </c>
      <c r="AP56" s="335">
        <v>25180</v>
      </c>
      <c r="AQ56" s="336">
        <v>3.9</v>
      </c>
      <c r="AR56" s="337">
        <v>-24.5</v>
      </c>
    </row>
    <row r="57" spans="1:44" ht="13.2" x14ac:dyDescent="0.2">
      <c r="A57" s="259"/>
      <c r="AK57" s="315" t="s">
        <v>520</v>
      </c>
      <c r="AL57" s="316"/>
      <c r="AM57" s="324">
        <v>2158221</v>
      </c>
      <c r="AN57" s="325">
        <v>28335</v>
      </c>
      <c r="AO57" s="326">
        <v>18.8</v>
      </c>
      <c r="AP57" s="327">
        <v>44475</v>
      </c>
      <c r="AQ57" s="328">
        <v>-3.2</v>
      </c>
      <c r="AR57" s="329">
        <v>22</v>
      </c>
    </row>
    <row r="58" spans="1:44" ht="13.2" x14ac:dyDescent="0.2">
      <c r="A58" s="259"/>
      <c r="AK58" s="330"/>
      <c r="AL58" s="331" t="s">
        <v>517</v>
      </c>
      <c r="AM58" s="332">
        <v>1126469</v>
      </c>
      <c r="AN58" s="333">
        <v>14789</v>
      </c>
      <c r="AO58" s="334">
        <v>-13.4</v>
      </c>
      <c r="AP58" s="335">
        <v>24780</v>
      </c>
      <c r="AQ58" s="336">
        <v>-1.6</v>
      </c>
      <c r="AR58" s="337">
        <v>-11.8</v>
      </c>
    </row>
    <row r="59" spans="1:44" ht="13.2" x14ac:dyDescent="0.2">
      <c r="A59" s="259"/>
      <c r="AK59" s="315" t="s">
        <v>521</v>
      </c>
      <c r="AL59" s="316"/>
      <c r="AM59" s="324">
        <v>3891372</v>
      </c>
      <c r="AN59" s="325">
        <v>51277</v>
      </c>
      <c r="AO59" s="326">
        <v>81</v>
      </c>
      <c r="AP59" s="327">
        <v>45982</v>
      </c>
      <c r="AQ59" s="328">
        <v>3.4</v>
      </c>
      <c r="AR59" s="329">
        <v>77.599999999999994</v>
      </c>
    </row>
    <row r="60" spans="1:44" ht="13.2" x14ac:dyDescent="0.2">
      <c r="A60" s="259"/>
      <c r="AK60" s="330"/>
      <c r="AL60" s="331" t="s">
        <v>517</v>
      </c>
      <c r="AM60" s="332">
        <v>2558468</v>
      </c>
      <c r="AN60" s="333">
        <v>33713</v>
      </c>
      <c r="AO60" s="334">
        <v>128</v>
      </c>
      <c r="AP60" s="335">
        <v>25583</v>
      </c>
      <c r="AQ60" s="336">
        <v>3.2</v>
      </c>
      <c r="AR60" s="337">
        <v>124.8</v>
      </c>
    </row>
    <row r="61" spans="1:44" ht="13.2" x14ac:dyDescent="0.2">
      <c r="A61" s="259"/>
      <c r="AK61" s="315" t="s">
        <v>522</v>
      </c>
      <c r="AL61" s="338"/>
      <c r="AM61" s="324">
        <v>2456215</v>
      </c>
      <c r="AN61" s="325">
        <v>32252</v>
      </c>
      <c r="AO61" s="326">
        <v>9.3000000000000007</v>
      </c>
      <c r="AP61" s="327">
        <v>45495</v>
      </c>
      <c r="AQ61" s="339">
        <v>1.9</v>
      </c>
      <c r="AR61" s="329">
        <v>7.4</v>
      </c>
    </row>
    <row r="62" spans="1:44" ht="13.2" x14ac:dyDescent="0.2">
      <c r="A62" s="259"/>
      <c r="AK62" s="330"/>
      <c r="AL62" s="331" t="s">
        <v>517</v>
      </c>
      <c r="AM62" s="332">
        <v>1637189</v>
      </c>
      <c r="AN62" s="333">
        <v>21495</v>
      </c>
      <c r="AO62" s="334">
        <v>14.7</v>
      </c>
      <c r="AP62" s="335">
        <v>24787</v>
      </c>
      <c r="AQ62" s="336">
        <v>1.9</v>
      </c>
      <c r="AR62" s="337">
        <v>12.8</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53Lol06viinqZQDQcZidwr9hb+AeS2Za8vRYNHk8Ay+Cv8Z0Baw2TChc3LxNtH73F1na6x+7X1O+SLRx58TPqw==" saltValue="4XD2w4FYvrLr0CDugPHc1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474</v>
      </c>
    </row>
    <row r="121" spans="125:125" ht="13.5" hidden="1" customHeight="1" x14ac:dyDescent="0.2">
      <c r="DU121" s="253"/>
    </row>
  </sheetData>
  <sheetProtection algorithmName="SHA-512" hashValue="WOERHmwCmN/kMMScc+PQ33j8Ou5ghZMY/ZPDXCIJ3hHEsL1xR9qYDZ/UxsHbvlXbn0a7S1Tf4fG7K95BTnUheg==" saltValue="iAhSVkVrtv8XI6/t4s0LD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474</v>
      </c>
    </row>
  </sheetData>
  <sheetProtection algorithmName="SHA-512" hashValue="rPCqZ1Aex/pllr3tpMUXc15cL+r7biJ5uS3ozzprEuOrPgm+lz7XSdgyR0CBGGeuNNlw8K8mqB7f8niBSEhWMA==" saltValue="pBe/VNLjV2mTPUNyKcMae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1093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53" t="s">
        <v>3</v>
      </c>
      <c r="D47" s="1153"/>
      <c r="E47" s="1154"/>
      <c r="F47" s="11">
        <v>12.9</v>
      </c>
      <c r="G47" s="12">
        <v>13.73</v>
      </c>
      <c r="H47" s="12">
        <v>14.93</v>
      </c>
      <c r="I47" s="12">
        <v>14.65</v>
      </c>
      <c r="J47" s="13">
        <v>13.09</v>
      </c>
    </row>
    <row r="48" spans="2:10" ht="57.75" customHeight="1" x14ac:dyDescent="0.2">
      <c r="B48" s="14"/>
      <c r="C48" s="1155" t="s">
        <v>4</v>
      </c>
      <c r="D48" s="1155"/>
      <c r="E48" s="1156"/>
      <c r="F48" s="15">
        <v>2.36</v>
      </c>
      <c r="G48" s="16">
        <v>3.85</v>
      </c>
      <c r="H48" s="16">
        <v>6.15</v>
      </c>
      <c r="I48" s="16">
        <v>4.7300000000000004</v>
      </c>
      <c r="J48" s="17">
        <v>3.91</v>
      </c>
    </row>
    <row r="49" spans="2:10" ht="57.75" customHeight="1" thickBot="1" x14ac:dyDescent="0.25">
      <c r="B49" s="18"/>
      <c r="C49" s="1157" t="s">
        <v>5</v>
      </c>
      <c r="D49" s="1157"/>
      <c r="E49" s="1158"/>
      <c r="F49" s="19" t="s">
        <v>529</v>
      </c>
      <c r="G49" s="20">
        <v>2.75</v>
      </c>
      <c r="H49" s="20">
        <v>4.41</v>
      </c>
      <c r="I49" s="20" t="s">
        <v>530</v>
      </c>
      <c r="J49" s="21" t="s">
        <v>531</v>
      </c>
    </row>
    <row r="50" spans="2:10" ht="13.2" x14ac:dyDescent="0.2"/>
  </sheetData>
  <sheetProtection algorithmName="SHA-512" hashValue="xYIWC0EP+ROib99UCchmj6ecu4nUWEYVETY1DFN91j2yDV1yl33Lv8qNwYrQizXe40s1wKNuUPOGyKU8EN8hQA==" saltValue="avqACruhHXCpTWq5tu5pt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2025-08-21T06:41:32Z</cp:lastPrinted>
  <dcterms:created xsi:type="dcterms:W3CDTF">2025-02-19T01:53:12Z</dcterms:created>
  <dcterms:modified xsi:type="dcterms:W3CDTF">2025-09-10T01:13:47Z</dcterms:modified>
  <cp:category/>
</cp:coreProperties>
</file>