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509D2FC7-ED9D-4E92-B84B-C1C93DFAFD38}"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U37" i="10"/>
  <c r="C37" i="10"/>
  <c r="BE36" i="10"/>
  <c r="AM36" i="10"/>
  <c r="C36" i="10"/>
  <c r="BE35" i="10"/>
  <c r="CO34" i="10"/>
  <c r="CO35" i="10" s="1"/>
  <c r="CO36" i="10" s="1"/>
  <c r="CO37" i="10" s="1"/>
  <c r="CO38" i="10" s="1"/>
  <c r="BW34" i="10"/>
  <c r="BW35" i="10" s="1"/>
  <c r="BW36" i="10" s="1"/>
  <c r="BW37" i="10" s="1"/>
  <c r="BW38" i="10" s="1"/>
  <c r="BW39" i="10" s="1"/>
  <c r="BW40" i="10" s="1"/>
  <c r="BW41" i="10" s="1"/>
  <c r="BE34" i="10"/>
  <c r="C34" i="10"/>
  <c r="C35" i="10" s="1"/>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<sst xmlns="http://schemas.openxmlformats.org/spreadsheetml/2006/main" count="1137" uniqueCount="578">
  <si>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</si>
  <si>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</si>
  <si>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</si>
  <si>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</si>
  <si>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</si>
  <si>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</si>
  <si>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</si>
  <si>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</si>
  <si>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</si>
  <si>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</si>
  <si>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</si>
  <si>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</si>
  <si>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</si>
  <si>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</si>
  <si>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</si>
  <si>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</si>
  <si>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</si>
  <si>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</si>
  <si>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</si>
  <si>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</si>
  <si>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</si>
  <si>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</si>
  <si>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</si>
  <si>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</si>
  <si>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</si>
  <si>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</si>
  <si>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</si>
  <si>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</si>
  <si>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</si>
  <si>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</si>
  <si>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</si>
  <si>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</si>
  <si>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</si>
  <si>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</si>
  <si>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</si>
  <si>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</si>
  <si>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</si>
  <si>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</si>
  <si>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</si>
  <si>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</si>
  <si>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</si>
  <si>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</si>
  <si>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</si>
  <si>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</si>
  <si>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</si>
  <si>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</si>
  <si>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</si>
  <si>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</si>
  <si>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</si>
  <si>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</si>
  <si>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</si>
  <si>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</si>
  <si>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</si>
  <si>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</si>
  <si>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</si>
  <si>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</si>
  <si>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</si>
  <si>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</si>
  <si>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</si>
  <si>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</si>
  <si>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</si>
  <si>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</si>
  <si>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</si>
  <si>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</si>
  <si>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</si>
  <si>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</si>
  <si>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</si>
  <si>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</si>
  <si>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</si>
  <si>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</si>
  <si>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</si>
  <si>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</si>
  <si>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</si>
  <si>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</si>
  <si>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</si>
  <si>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</si>
  <si>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</si>
  <si>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</si>
  <si>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</si>
  <si>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</si>
  <si>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</si>
  <si>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</si>
  <si>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</si>
  <si>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</si>
  <si>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</si>
  <si>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</si>
  <si>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</si>
  <si>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</si>
  <si>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</si>
  <si>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</si>
  <si>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</si>
  <si>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</si>
  <si>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</si>
  <si>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</si>
  <si>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府中市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</si>
  <si>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</si>
  <si>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</si>
  <si>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</si>
  <si>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</si>
  <si>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</si>
  <si>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</si>
  <si>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</si>
  <si>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</si>
  <si>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</si>
  <si>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</si>
  <si>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</si>
  <si>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</si>
  <si>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</si>
  <si>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</si>
  <si>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</si>
  <si>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</si>
  <si>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</si>
  <si>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</si>
  <si>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</si>
  <si>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</si>
  <si>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</si>
  <si>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</si>
  <si>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</si>
  <si>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</si>
  <si>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</si>
  <si>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</si>
  <si>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</si>
  <si>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</si>
  <si>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</si>
  <si>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</si>
  <si>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</si>
  <si>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</si>
  <si>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</si>
  <si>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</si>
  <si>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</si>
  <si>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</si>
  <si>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</si>
  <si>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</si>
  <si>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</si>
  <si>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</si>
  <si>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</si>
  <si>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</si>
  <si>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</si>
  <si>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</si>
  <si>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</si>
  <si>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</si>
  <si>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</si>
  <si>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</si>
  <si>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</si>
  <si>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</si>
  <si>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</si>
  <si>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</si>
  <si>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</si>
  <si>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</si>
  <si>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</si>
  <si>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</si>
  <si>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</si>
  <si>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</si>
  <si>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</si>
  <si>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</si>
  <si>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</si>
  <si>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</si>
  <si>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</si>
  <si>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</si>
  <si>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</si>
  <si>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</si>
  <si>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</si>
  <si>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</si>
  <si>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</si>
  <si>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</si>
  <si>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</si>
  <si>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</si>
  <si>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</si>
  <si>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</si>
  <si>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</si>
  <si>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</si>
  <si>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</si>
  <si>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</si>
  <si>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</si>
  <si>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</si>
  <si>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</si>
  <si>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</si>
  <si>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</si>
  <si>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</si>
  <si>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</si>
  <si>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</si>
  <si>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</si>
  <si>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</si>
  <si>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</si>
  <si>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</si>
  <si>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</si>
  <si>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</si>
  <si>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</si>
  <si>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</si>
  <si>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</si>
  <si>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</si>
  <si>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</si>
  <si>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</si>
  <si>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</si>
  <si>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</si>
  <si>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</si>
  <si>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</si>
  <si>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</si>
  <si>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</si>
  <si>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</si>
  <si>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</si>
  <si>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</si>
  <si>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</si>
  <si>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東京都府中市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</si>
  <si>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</si>
  <si>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</si>
  <si>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</si>
  <si>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</si>
  <si>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</si>
  <si>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</si>
  <si>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</si>
  <si>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</si>
  <si>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</si>
  <si>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</si>
  <si>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</si>
  <si>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</si>
  <si>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</si>
  <si>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</si>
  <si>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</si>
  <si>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</si>
  <si>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</si>
  <si>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</si>
  <si>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</si>
  <si>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</si>
  <si>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</si>
  <si>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</si>
  <si>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</si>
  <si>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</si>
  <si>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</si>
  <si>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</si>
  <si>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</si>
  <si>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</si>
  <si>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</si>
  <si>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</si>
  <si>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</si>
  <si>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</si>
  <si>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</si>
  <si>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</si>
  <si>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</si>
  <si>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</si>
  <si>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</si>
  <si>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</si>
  <si>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</si>
  <si>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</si>
  <si>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</si>
  <si>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</si>
  <si>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</si>
  <si>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</si>
  <si>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</si>
  <si>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</si>
  <si>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</si>
  <si>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</si>
  <si>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</si>
  <si>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</si>
  <si>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</si>
  <si>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</si>
  <si>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</si>
  <si>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</si>
  <si>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</si>
  <si>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</si>
  <si>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</si>
  <si>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</si>
  <si>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</si>
  <si>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</si>
  <si>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</si>
  <si>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</si>
  <si>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</si>
  <si>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</si>
  <si>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</si>
  <si>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</si>
  <si>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</si>
  <si>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</si>
  <si>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</si>
  <si>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</si>
  <si>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</si>
  <si>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</si>
  <si>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</si>
  <si>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</si>
  <si>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</si>
  <si>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</si>
  <si>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</si>
  <si>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</si>
  <si>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</si>
  <si>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</si>
  <si>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</si>
  <si>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</si>
  <si>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</si>
  <si>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</si>
  <si>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</si>
  <si>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</si>
  <si>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</si>
  <si>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</si>
  <si>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</si>
  <si>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</si>
  <si>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</si>
  <si>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</si>
  <si>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</si>
  <si>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</si>
  <si>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</si>
  <si>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</si>
  <si>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</si>
  <si>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</si>
  <si>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</si>
  <si>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</si>
  <si>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</si>
  <si>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</si>
  <si>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</si>
  <si>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</si>
  <si>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</si>
  <si>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</si>
  <si>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</si>
  <si>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</si>
  <si>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</si>
  <si>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</si>
  <si>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</si>
  <si>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</si>
  <si>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</si>
  <si>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</si>
  <si>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</si>
  <si>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</si>
  <si>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</si>
  <si>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</si>
  <si>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</si>
  <si>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</si>
  <si>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</si>
  <si>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</si>
  <si>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</si>
  <si>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</si>
  <si>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</si>
  <si>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</si>
  <si>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</si>
  <si>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</si>
  <si>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</si>
  <si>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</si>
  <si>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</si>
  <si>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</si>
  <si>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</si>
  <si>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</si>
  <si>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</si>
  <si>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</si>
  <si>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</si>
  <si>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</si>
  <si>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</si>
  <si>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</si>
  <si>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</si>
  <si>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</si>
  <si>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</si>
  <si>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</si>
  <si>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</si>
  <si>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</si>
  <si>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</si>
  <si>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</si>
  <si>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</si>
  <si>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</si>
  <si>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東京都府中市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</si>
  <si>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</si>
  <si>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</si>
  <si>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</si>
  <si>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</si>
  <si>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</si>
  <si>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</si>
  <si>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</si>
  <si>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</si>
  <si>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</si>
  <si>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</si>
  <si>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</si>
  <si>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</si>
  <si>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</si>
  <si>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</si>
  <si>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</si>
  <si>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</si>
  <si>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</si>
  <si>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</si>
  <si>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</si>
  <si>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</si>
  <si>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</si>
  <si>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</si>
  <si>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</si>
  <si>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</si>
  <si>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</si>
  <si>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</si>
  <si>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</si>
  <si>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</si>
  <si>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</si>
  <si>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</si>
  <si>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</si>
  <si>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</si>
  <si>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</si>
  <si>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</si>
  <si>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</si>
  <si>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</si>
  <si>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</si>
  <si>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競走事業会計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</si>
  <si>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</si>
  <si>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</si>
  <si>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</si>
  <si>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</si>
  <si>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</si>
  <si>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</si>
  <si>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</si>
  <si>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</si>
  <si>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</si>
  <si>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</si>
  <si>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</si>
  <si>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</si>
  <si>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</si>
  <si>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</si>
  <si>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</si>
  <si>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</si>
  <si>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</si>
  <si>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</si>
  <si>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</si>
  <si>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</si>
  <si>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</si>
  <si>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</si>
  <si>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</si>
  <si>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</si>
  <si>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</si>
  <si>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</si>
  <si>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</si>
  <si>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</si>
  <si>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</si>
  <si>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</si>
  <si>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</si>
  <si>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</si>
  <si>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</si>
  <si>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</si>
  <si>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</si>
  <si>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</si>
  <si>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</si>
  <si>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</si>
  <si>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</si>
  <si>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</si>
  <si>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</si>
  <si>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</si>
  <si>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</si>
  <si>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</si>
  <si>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</si>
  <si>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</si>
  <si>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</si>
  <si>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</si>
  <si>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</si>
  <si>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</si>
  <si>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</si>
  <si>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</si>
  <si>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</si>
  <si>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</si>
  <si>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</si>
  <si>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</si>
  <si>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</si>
  <si>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</si>
  <si>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</si>
  <si>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</si>
  <si>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</si>
  <si>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</si>
  <si>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</si>
  <si>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</si>
  <si>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</si>
  <si>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</si>
  <si>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</si>
  <si>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</si>
  <si>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</si>
  <si>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</si>
  <si>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</si>
  <si>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</si>
  <si>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</si>
  <si>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</si>
  <si>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</si>
  <si>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</si>
  <si>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</si>
  <si>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</si>
  <si>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</si>
  <si>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</si>
  <si>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</si>
  <si>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</si>
  <si>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</si>
  <si>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</si>
  <si>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</si>
  <si>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</si>
  <si>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</si>
  <si>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</si>
  <si>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</si>
  <si>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</si>
  <si>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</si>
  <si>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</si>
  <si>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</si>
  <si>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</si>
  <si>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</si>
  <si>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</si>
  <si>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</si>
  <si>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</si>
  <si>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</si>
  <si>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</si>
  <si>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</si>
  <si>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</si>
  <si>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</si>
  <si>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</si>
  <si>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</si>
  <si>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</si>
  <si>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</si>
  <si>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</si>
  <si>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</si>
  <si>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</si>
  <si>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</si>
  <si>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</si>
  <si>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</si>
  <si>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</si>
  <si>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</si>
  <si>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</si>
  <si>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</si>
  <si>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</si>
  <si>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</si>
  <si>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</si>
  <si>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</si>
  <si>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</si>
  <si>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</si>
  <si>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</si>
  <si>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</si>
  <si>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</si>
  <si>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</si>
  <si>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</si>
  <si>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</si>
  <si>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</si>
  <si>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</si>
  <si>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</si>
  <si>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</si>
  <si>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</si>
  <si>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</si>
  <si>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</si>
  <si>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</si>
  <si>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2.22</t>
  </si>
  <si>
    <t>▲ 2.54</t>
  </si>
  <si>
    <t>▲ 0.38</t>
  </si>
  <si>
    <t>競走事業会計</t>
  </si>
  <si>
    <t>一般会計</t>
  </si>
  <si>
    <t>下水道事業会計</t>
  </si>
  <si>
    <t>介護保険特別会計</t>
  </si>
  <si>
    <t>公共用地特別会計</t>
  </si>
  <si>
    <t>後期高齢者医療特別会計</t>
  </si>
  <si>
    <t>国民健康保険特別会計</t>
  </si>
  <si>
    <t>その他会計（赤字）</t>
  </si>
  <si>
    <t>その他会計（黒字）</t>
  </si>
  <si>
    <t>R01</t>
    <phoneticPr fontId="5"/>
  </si>
  <si>
    <t>R02</t>
    <phoneticPr fontId="5"/>
  </si>
  <si>
    <t>R03</t>
    <phoneticPr fontId="5"/>
  </si>
  <si>
    <t>R04</t>
    <phoneticPr fontId="5"/>
  </si>
  <si>
    <t>R05</t>
    <phoneticPr fontId="5"/>
  </si>
  <si>
    <t>-</t>
    <phoneticPr fontId="2"/>
  </si>
  <si>
    <t>東京たま広域資源循環組合</t>
    <rPh sb="0" eb="2">
      <t>トウキョウ</t>
    </rPh>
    <rPh sb="4" eb="6">
      <t>コウイキ</t>
    </rPh>
    <rPh sb="6" eb="8">
      <t>シゲン</t>
    </rPh>
    <rPh sb="8" eb="10">
      <t>ジュンカン</t>
    </rPh>
    <rPh sb="10" eb="12">
      <t>クミアイ</t>
    </rPh>
    <phoneticPr fontId="11"/>
  </si>
  <si>
    <t>多摩川衛生組合</t>
    <rPh sb="0" eb="3">
      <t>タマガワ</t>
    </rPh>
    <rPh sb="3" eb="5">
      <t>エイセイ</t>
    </rPh>
    <rPh sb="5" eb="7">
      <t>クミアイ</t>
    </rPh>
    <phoneticPr fontId="11"/>
  </si>
  <si>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1"/>
  </si>
  <si>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1"/>
  </si>
  <si>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11"/>
  </si>
  <si>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11"/>
  </si>
  <si>
    <t>稲城・府中墓苑組合（一般会計）</t>
  </si>
  <si>
    <t>稲城・府中墓苑組合（墓地特別会計）</t>
  </si>
  <si>
    <t>○</t>
  </si>
  <si>
    <t>府中市土地開発公社</t>
    <rPh sb="0" eb="3">
      <t>フチュウシ</t>
    </rPh>
    <rPh sb="3" eb="5">
      <t>トチ</t>
    </rPh>
    <rPh sb="5" eb="7">
      <t>カイハツ</t>
    </rPh>
    <rPh sb="7" eb="9">
      <t>コウシャ</t>
    </rPh>
    <phoneticPr fontId="2"/>
  </si>
  <si>
    <t>（公財）府中市勤労者福祉振興公社</t>
  </si>
  <si>
    <t>（公財）府中文化振興財団</t>
    <rPh sb="1" eb="2">
      <t>コウ</t>
    </rPh>
    <rPh sb="2" eb="3">
      <t>ザイ</t>
    </rPh>
    <rPh sb="4" eb="6">
      <t>フチュウ</t>
    </rPh>
    <rPh sb="6" eb="8">
      <t>ブンカ</t>
    </rPh>
    <rPh sb="8" eb="10">
      <t>シンコウ</t>
    </rPh>
    <rPh sb="10" eb="12">
      <t>ザイダン</t>
    </rPh>
    <phoneticPr fontId="2"/>
  </si>
  <si>
    <t>（株）府中駐車場管理公社</t>
    <rPh sb="1" eb="2">
      <t>カブ</t>
    </rPh>
    <rPh sb="3" eb="5">
      <t>フチュウ</t>
    </rPh>
    <rPh sb="5" eb="8">
      <t>チュウシャジョウ</t>
    </rPh>
    <rPh sb="8" eb="10">
      <t>カンリ</t>
    </rPh>
    <rPh sb="10" eb="12">
      <t>コウシャ</t>
    </rPh>
    <phoneticPr fontId="2"/>
  </si>
  <si>
    <t>（一社）まちづくり府中</t>
    <rPh sb="1" eb="2">
      <t>イチ</t>
    </rPh>
    <rPh sb="2" eb="3">
      <t>シャ</t>
    </rPh>
    <rPh sb="9" eb="11">
      <t>フチュウ</t>
    </rPh>
    <phoneticPr fontId="12"/>
  </si>
  <si>
    <t>公共施設整備基金</t>
    <phoneticPr fontId="5"/>
  </si>
  <si>
    <t>学校施設改築基金</t>
    <phoneticPr fontId="2"/>
  </si>
  <si>
    <t>公共施設管理基金</t>
    <phoneticPr fontId="2"/>
  </si>
  <si>
    <t>庁舎建設基金</t>
    <phoneticPr fontId="2"/>
  </si>
  <si>
    <t>子ども・子育て応援基金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</si>
  <si>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</si>
  <si>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</si>
  <si>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前年度から0.9ポイント減少している。将来負担比率は、参考値として-53.86％で、前年度から12.5ポイントの増となっている。その要因としては、分母の標準財政規模の数値の増を、分子の将来返済が必要な負担額の増加が上回ったことによるところが大きい。
参考値ではあるものの、前年度と比較すると、将来負担比率が高く推移した一方で、有形固定資産の償却率は61％という状況であり、今後も更新投資が必要であり、将来的な負担増の見込みは高いと言える。前述のとおり、将来負担比率はマイナスとなっている状況ではあることから、引き続き、将来世代への負担については適切に配分し、施設・インフラの整備を図る。</t>
    <rPh sb="0" eb="2">
      <t>ブンセキ</t>
    </rPh>
    <rPh sb="2" eb="3">
      <t>ラン</t>
    </rPh>
    <rPh sb="101" eb="103">
      <t>ブンシ</t>
    </rPh>
    <rPh sb="112" eb="115">
      <t>フタンガク</t>
    </rPh>
    <rPh sb="116" eb="118">
      <t>ゾウカ</t>
    </rPh>
    <rPh sb="119" eb="121">
      <t>ウワマワ</t>
    </rPh>
    <rPh sb="148" eb="151">
      <t>ゼンネンド</t>
    </rPh>
    <rPh sb="152" eb="154">
      <t>ヒカク</t>
    </rPh>
    <rPh sb="158" eb="164">
      <t>ショウライフタンヒリツ</t>
    </rPh>
    <rPh sb="165" eb="166">
      <t>タカ</t>
    </rPh>
    <rPh sb="167" eb="169">
      <t>スイイ</t>
    </rPh>
    <rPh sb="171" eb="173">
      <t>イッポウ</t>
    </rPh>
    <rPh sb="175" eb="181">
      <t>ユウケイコテイシサン</t>
    </rPh>
    <rPh sb="182" eb="185">
      <t>ショウキャクリツ</t>
    </rPh>
    <rPh sb="192" eb="194">
      <t>ジョウキョウ</t>
    </rPh>
    <rPh sb="220" eb="222">
      <t>ミコ</t>
    </rPh>
    <rPh sb="224" eb="225">
      <t>タカ</t>
    </rPh>
    <rPh sb="228" eb="230">
      <t>ゼンジュツ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</si>
  <si>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</si>
  <si>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</si>
  <si>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</si>
  <si>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</si>
  <si>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</si>
  <si>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</si>
  <si>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参考値として-53.86％でマイナスの数値を維持し、実質公債費比率も近年は３％前後で推移している。引き続き、計画的な施設整備を進め、適正な借り入れ・返済を行い、目標値としている実質公債費比率８％以下の維持を図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</si>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</sst>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69D1B4A-F2C8-49CB-B5EA-49E04F0F7A0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A3AC-4C9B-8726-4618AB32256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34367</c:v>
                </c:pt>
                <c:pt idx="1">
                  <c:v>39791</c:v>
                </c:pt>
                <c:pt idx="2">
                  <c:v>53842</c:v>
                </c:pt>
                <c:pt idx="3">
                  <c:v>84042</c:v>
                </c:pt>
                <c:pt idx="4">
                  <c:v>66442</c:v>
                </c:pt>
              </c:numCache>
            </c:numRef>
          </c:val>
          <c:smooth val="0"/>
          <c:extLst>
            <c:ext xmlns:c16="http://schemas.microsoft.com/office/drawing/2014/chart" uri="{C3380CC4-5D6E-409C-BE32-E72D297353CC}">
              <c16:uniqueId val="{00000001-A3AC-4C9B-8726-4618AB32256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4.59</c:v>
                </c:pt>
                <c:pt idx="1">
                  <c:v>6.81</c:v>
                </c:pt>
                <c:pt idx="2">
                  <c:v>8.23</c:v>
                </c:pt>
                <c:pt idx="3">
                  <c:v>5.12</c:v>
                </c:pt>
                <c:pt idx="4">
                  <c:v>4.4400000000000004</c:v>
                </c:pt>
              </c:numCache>
            </c:numRef>
          </c:val>
          <c:extLst>
            <c:ext xmlns:c16="http://schemas.microsoft.com/office/drawing/2014/chart" uri="{C3380CC4-5D6E-409C-BE32-E72D297353CC}">
              <c16:uniqueId val="{00000000-6B89-43F3-911F-033EEB9B6E3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14.56</c:v>
                </c:pt>
                <c:pt idx="1">
                  <c:v>14.67</c:v>
                </c:pt>
                <c:pt idx="2">
                  <c:v>14.87</c:v>
                </c:pt>
                <c:pt idx="3">
                  <c:v>13.84</c:v>
                </c:pt>
                <c:pt idx="4">
                  <c:v>13.03</c:v>
                </c:pt>
              </c:numCache>
            </c:numRef>
          </c:val>
          <c:extLst>
            <c:ext xmlns:c16="http://schemas.microsoft.com/office/drawing/2014/chart" uri="{C3380CC4-5D6E-409C-BE32-E72D297353CC}">
              <c16:uniqueId val="{00000001-6B89-43F3-911F-033EEB9B6E3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-2.2200000000000002</c:v>
                </c:pt>
                <c:pt idx="1">
                  <c:v>2.71</c:v>
                </c:pt>
                <c:pt idx="2">
                  <c:v>0.62</c:v>
                </c:pt>
                <c:pt idx="3">
                  <c:v>-2.54</c:v>
                </c:pt>
                <c:pt idx="4">
                  <c:v>-0.38</c:v>
                </c:pt>
              </c:numCache>
            </c:numRef>
          </c:val>
          <c:smooth val="0"/>
          <c:extLst>
            <c:ext xmlns:c16="http://schemas.microsoft.com/office/drawing/2014/chart" uri="{C3380CC4-5D6E-409C-BE32-E72D297353CC}">
              <c16:uniqueId val="{00000002-6B89-43F3-911F-033EEB9B6E3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0.68</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060-42D3-B5D9-96E8DFADC50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060-42D3-B5D9-96E8DFADC50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060-42D3-B5D9-96E8DFADC508}"/>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0.28999999999999998</c:v>
                </c:pt>
                <c:pt idx="4">
                  <c:v>#N/A</c:v>
                </c:pt>
                <c:pt idx="5">
                  <c:v>0.35</c:v>
                </c:pt>
                <c:pt idx="6">
                  <c:v>#N/A</c:v>
                </c:pt>
                <c:pt idx="7">
                  <c:v>0.2</c:v>
                </c:pt>
                <c:pt idx="8">
                  <c:v>#N/A</c:v>
                </c:pt>
                <c:pt idx="9">
                  <c:v>0.02</c:v>
                </c:pt>
              </c:numCache>
            </c:numRef>
          </c:val>
          <c:extLst>
            <c:ext xmlns:c16="http://schemas.microsoft.com/office/drawing/2014/chart" uri="{C3380CC4-5D6E-409C-BE32-E72D297353CC}">
              <c16:uniqueId val="{00000003-2060-42D3-B5D9-96E8DFADC508}"/>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0.04</c:v>
                </c:pt>
                <c:pt idx="6">
                  <c:v>#N/A</c:v>
                </c:pt>
                <c:pt idx="7">
                  <c:v>0</c:v>
                </c:pt>
                <c:pt idx="8">
                  <c:v>#N/A</c:v>
                </c:pt>
                <c:pt idx="9">
                  <c:v>0.06</c:v>
                </c:pt>
              </c:numCache>
            </c:numRef>
          </c:val>
          <c:extLst>
            <c:ext xmlns:c16="http://schemas.microsoft.com/office/drawing/2014/chart" uri="{C3380CC4-5D6E-409C-BE32-E72D297353CC}">
              <c16:uniqueId val="{00000004-2060-42D3-B5D9-96E8DFADC508}"/>
            </c:ext>
          </c:extLst>
        </c:ser>
        <c:ser>
          <c:idx val="5"/>
          <c:order val="5"/>
          <c:tx>
            <c:strRef>
              <c:f>データシート!$A$32</c:f>
              <c:strCache>
                <c:ptCount val="1"/>
                <c:pt idx="0">
                  <c:v>公共用地特別会計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c:v>
                </c:pt>
                <c:pt idx="2">
                  <c:v>#N/A</c:v>
                </c:pt>
                <c:pt idx="3">
                  <c:v>0.35</c:v>
                </c:pt>
                <c:pt idx="4">
                  <c:v>#N/A</c:v>
                </c:pt>
                <c:pt idx="5">
                  <c:v>0.17</c:v>
                </c:pt>
                <c:pt idx="6">
                  <c:v>#N/A</c:v>
                </c:pt>
                <c:pt idx="7">
                  <c:v>0.25</c:v>
                </c:pt>
                <c:pt idx="8">
                  <c:v>#N/A</c:v>
                </c:pt>
                <c:pt idx="9">
                  <c:v>0.28000000000000003</c:v>
                </c:pt>
              </c:numCache>
            </c:numRef>
          </c:val>
          <c:extLst>
            <c:ext xmlns:c16="http://schemas.microsoft.com/office/drawing/2014/chart" uri="{C3380CC4-5D6E-409C-BE32-E72D297353CC}">
              <c16:uniqueId val="{00000005-2060-42D3-B5D9-96E8DFADC50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1.01</c:v>
                </c:pt>
                <c:pt idx="2">
                  <c:v>#N/A</c:v>
                </c:pt>
                <c:pt idx="3">
                  <c:v>1.96</c:v>
                </c:pt>
                <c:pt idx="4">
                  <c:v>#N/A</c:v>
                </c:pt>
                <c:pt idx="5">
                  <c:v>1.56</c:v>
                </c:pt>
                <c:pt idx="6">
                  <c:v>#N/A</c:v>
                </c:pt>
                <c:pt idx="7">
                  <c:v>1.47</c:v>
                </c:pt>
                <c:pt idx="8">
                  <c:v>#N/A</c:v>
                </c:pt>
                <c:pt idx="9">
                  <c:v>1.45</c:v>
                </c:pt>
              </c:numCache>
            </c:numRef>
          </c:val>
          <c:extLst>
            <c:ext xmlns:c16="http://schemas.microsoft.com/office/drawing/2014/chart" uri="{C3380CC4-5D6E-409C-BE32-E72D297353CC}">
              <c16:uniqueId val="{00000006-2060-42D3-B5D9-96E8DFADC50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0.73</c:v>
                </c:pt>
                <c:pt idx="4">
                  <c:v>#N/A</c:v>
                </c:pt>
                <c:pt idx="5">
                  <c:v>1.1599999999999999</c:v>
                </c:pt>
                <c:pt idx="6">
                  <c:v>#N/A</c:v>
                </c:pt>
                <c:pt idx="7">
                  <c:v>1.8</c:v>
                </c:pt>
                <c:pt idx="8">
                  <c:v>#N/A</c:v>
                </c:pt>
                <c:pt idx="9">
                  <c:v>2.42</c:v>
                </c:pt>
              </c:numCache>
            </c:numRef>
          </c:val>
          <c:extLst>
            <c:ext xmlns:c16="http://schemas.microsoft.com/office/drawing/2014/chart" uri="{C3380CC4-5D6E-409C-BE32-E72D297353CC}">
              <c16:uniqueId val="{00000007-2060-42D3-B5D9-96E8DFADC50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4.4800000000000004</c:v>
                </c:pt>
                <c:pt idx="2">
                  <c:v>#N/A</c:v>
                </c:pt>
                <c:pt idx="3">
                  <c:v>6.44</c:v>
                </c:pt>
                <c:pt idx="4">
                  <c:v>#N/A</c:v>
                </c:pt>
                <c:pt idx="5">
                  <c:v>8.0399999999999991</c:v>
                </c:pt>
                <c:pt idx="6">
                  <c:v>#N/A</c:v>
                </c:pt>
                <c:pt idx="7">
                  <c:v>4.8600000000000003</c:v>
                </c:pt>
                <c:pt idx="8">
                  <c:v>#N/A</c:v>
                </c:pt>
                <c:pt idx="9">
                  <c:v>4.1500000000000004</c:v>
                </c:pt>
              </c:numCache>
            </c:numRef>
          </c:val>
          <c:extLst>
            <c:ext xmlns:c16="http://schemas.microsoft.com/office/drawing/2014/chart" uri="{C3380CC4-5D6E-409C-BE32-E72D297353CC}">
              <c16:uniqueId val="{00000008-2060-42D3-B5D9-96E8DFADC508}"/>
            </c:ext>
          </c:extLst>
        </c:ser>
        <c:ser>
          <c:idx val="9"/>
          <c:order val="9"/>
          <c:tx>
            <c:strRef>
              <c:f>データシート!$A$36</c:f>
              <c:strCache>
                <c:ptCount val="1"/>
                <c:pt idx="0">
                  <c:v>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7.32</c:v>
                </c:pt>
                <c:pt idx="2">
                  <c:v>#N/A</c:v>
                </c:pt>
                <c:pt idx="3">
                  <c:v>9.6199999999999992</c:v>
                </c:pt>
                <c:pt idx="4">
                  <c:v>#N/A</c:v>
                </c:pt>
                <c:pt idx="5">
                  <c:v>11.94</c:v>
                </c:pt>
                <c:pt idx="6">
                  <c:v>#N/A</c:v>
                </c:pt>
                <c:pt idx="7">
                  <c:v>15.49</c:v>
                </c:pt>
                <c:pt idx="8">
                  <c:v>#N/A</c:v>
                </c:pt>
                <c:pt idx="9">
                  <c:v>13.46</c:v>
                </c:pt>
              </c:numCache>
            </c:numRef>
          </c:val>
          <c:extLst>
            <c:ext xmlns:c16="http://schemas.microsoft.com/office/drawing/2014/chart" uri="{C3380CC4-5D6E-409C-BE32-E72D297353CC}">
              <c16:uniqueId val="{00000009-2060-42D3-B5D9-96E8DFADC50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3685</c:v>
                </c:pt>
                <c:pt idx="5">
                  <c:v>3552</c:v>
                </c:pt>
                <c:pt idx="8">
                  <c:v>3329</c:v>
                </c:pt>
                <c:pt idx="11">
                  <c:v>3144</c:v>
                </c:pt>
                <c:pt idx="14">
                  <c:v>2911</c:v>
                </c:pt>
              </c:numCache>
            </c:numRef>
          </c:val>
          <c:extLst>
            <c:ext xmlns:c16="http://schemas.microsoft.com/office/drawing/2014/chart" uri="{C3380CC4-5D6E-409C-BE32-E72D297353CC}">
              <c16:uniqueId val="{00000000-680A-4786-AE70-6A38B1C453B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0A-4786-AE70-6A38B1C453B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691</c:v>
                </c:pt>
                <c:pt idx="3">
                  <c:v>863</c:v>
                </c:pt>
                <c:pt idx="6">
                  <c:v>1154</c:v>
                </c:pt>
                <c:pt idx="9">
                  <c:v>352</c:v>
                </c:pt>
                <c:pt idx="12">
                  <c:v>236</c:v>
                </c:pt>
              </c:numCache>
            </c:numRef>
          </c:val>
          <c:extLst>
            <c:ext xmlns:c16="http://schemas.microsoft.com/office/drawing/2014/chart" uri="{C3380CC4-5D6E-409C-BE32-E72D297353CC}">
              <c16:uniqueId val="{00000002-680A-4786-AE70-6A38B1C453B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102</c:v>
                </c:pt>
                <c:pt idx="3">
                  <c:v>68</c:v>
                </c:pt>
                <c:pt idx="6">
                  <c:v>44</c:v>
                </c:pt>
                <c:pt idx="9">
                  <c:v>40</c:v>
                </c:pt>
                <c:pt idx="12">
                  <c:v>43</c:v>
                </c:pt>
              </c:numCache>
            </c:numRef>
          </c:val>
          <c:extLst>
            <c:ext xmlns:c16="http://schemas.microsoft.com/office/drawing/2014/chart" uri="{C3380CC4-5D6E-409C-BE32-E72D297353CC}">
              <c16:uniqueId val="{00000003-680A-4786-AE70-6A38B1C453B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257</c:v>
                </c:pt>
                <c:pt idx="3">
                  <c:v>348</c:v>
                </c:pt>
                <c:pt idx="6">
                  <c:v>340</c:v>
                </c:pt>
                <c:pt idx="9">
                  <c:v>335</c:v>
                </c:pt>
                <c:pt idx="12">
                  <c:v>340</c:v>
                </c:pt>
              </c:numCache>
            </c:numRef>
          </c:val>
          <c:extLst>
            <c:ext xmlns:c16="http://schemas.microsoft.com/office/drawing/2014/chart" uri="{C3380CC4-5D6E-409C-BE32-E72D297353CC}">
              <c16:uniqueId val="{00000004-680A-4786-AE70-6A38B1C453B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80A-4786-AE70-6A38B1C453B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0A-4786-AE70-6A38B1C453B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4036</c:v>
                </c:pt>
                <c:pt idx="3">
                  <c:v>3969</c:v>
                </c:pt>
                <c:pt idx="6">
                  <c:v>3766</c:v>
                </c:pt>
                <c:pt idx="9">
                  <c:v>3518</c:v>
                </c:pt>
                <c:pt idx="12">
                  <c:v>3846</c:v>
                </c:pt>
              </c:numCache>
            </c:numRef>
          </c:val>
          <c:extLst>
            <c:ext xmlns:c16="http://schemas.microsoft.com/office/drawing/2014/chart" uri="{C3380CC4-5D6E-409C-BE32-E72D297353CC}">
              <c16:uniqueId val="{00000007-680A-4786-AE70-6A38B1C453B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1401</c:v>
                </c:pt>
                <c:pt idx="2">
                  <c:v>#N/A</c:v>
                </c:pt>
                <c:pt idx="3">
                  <c:v>#N/A</c:v>
                </c:pt>
                <c:pt idx="4">
                  <c:v>1696</c:v>
                </c:pt>
                <c:pt idx="5">
                  <c:v>#N/A</c:v>
                </c:pt>
                <c:pt idx="6">
                  <c:v>#N/A</c:v>
                </c:pt>
                <c:pt idx="7">
                  <c:v>1975</c:v>
                </c:pt>
                <c:pt idx="8">
                  <c:v>#N/A</c:v>
                </c:pt>
                <c:pt idx="9">
                  <c:v>#N/A</c:v>
                </c:pt>
                <c:pt idx="10">
                  <c:v>1101</c:v>
                </c:pt>
                <c:pt idx="11">
                  <c:v>#N/A</c:v>
                </c:pt>
                <c:pt idx="12">
                  <c:v>#N/A</c:v>
                </c:pt>
                <c:pt idx="13">
                  <c:v>1554</c:v>
                </c:pt>
                <c:pt idx="14">
                  <c:v>#N/A</c:v>
                </c:pt>
              </c:numCache>
            </c:numRef>
          </c:val>
          <c:smooth val="0"/>
          <c:extLst>
            <c:ext xmlns:c16="http://schemas.microsoft.com/office/drawing/2014/chart" uri="{C3380CC4-5D6E-409C-BE32-E72D297353CC}">
              <c16:uniqueId val="{00000008-680A-4786-AE70-6A38B1C453B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14444</c:v>
                </c:pt>
                <c:pt idx="5">
                  <c:v>12535</c:v>
                </c:pt>
                <c:pt idx="8">
                  <c:v>10820</c:v>
                </c:pt>
                <c:pt idx="11">
                  <c:v>9179</c:v>
                </c:pt>
                <c:pt idx="14">
                  <c:v>7856</c:v>
                </c:pt>
              </c:numCache>
            </c:numRef>
          </c:val>
          <c:extLst>
            <c:ext xmlns:c16="http://schemas.microsoft.com/office/drawing/2014/chart" uri="{C3380CC4-5D6E-409C-BE32-E72D297353CC}">
              <c16:uniqueId val="{00000000-CA6D-47BF-A156-F4D392FCE0C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17642</c:v>
                </c:pt>
                <c:pt idx="5">
                  <c:v>16506</c:v>
                </c:pt>
                <c:pt idx="8">
                  <c:v>15891</c:v>
                </c:pt>
                <c:pt idx="11">
                  <c:v>15981</c:v>
                </c:pt>
                <c:pt idx="14">
                  <c:v>16170</c:v>
                </c:pt>
              </c:numCache>
            </c:numRef>
          </c:val>
          <c:extLst>
            <c:ext xmlns:c16="http://schemas.microsoft.com/office/drawing/2014/chart" uri="{C3380CC4-5D6E-409C-BE32-E72D297353CC}">
              <c16:uniqueId val="{00000001-CA6D-47BF-A156-F4D392FCE0C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60567</c:v>
                </c:pt>
                <c:pt idx="5">
                  <c:v>62730</c:v>
                </c:pt>
                <c:pt idx="8">
                  <c:v>67757</c:v>
                </c:pt>
                <c:pt idx="11">
                  <c:v>69345</c:v>
                </c:pt>
                <c:pt idx="14">
                  <c:v>68125</c:v>
                </c:pt>
              </c:numCache>
            </c:numRef>
          </c:val>
          <c:extLst>
            <c:ext xmlns:c16="http://schemas.microsoft.com/office/drawing/2014/chart" uri="{C3380CC4-5D6E-409C-BE32-E72D297353CC}">
              <c16:uniqueId val="{00000002-CA6D-47BF-A156-F4D392FCE0C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A6D-47BF-A156-F4D392FCE0C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A6D-47BF-A156-F4D392FCE0C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A6D-47BF-A156-F4D392FCE0C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8227</c:v>
                </c:pt>
                <c:pt idx="3">
                  <c:v>8370</c:v>
                </c:pt>
                <c:pt idx="6">
                  <c:v>8622</c:v>
                </c:pt>
                <c:pt idx="9">
                  <c:v>8808</c:v>
                </c:pt>
                <c:pt idx="12">
                  <c:v>9157</c:v>
                </c:pt>
              </c:numCache>
            </c:numRef>
          </c:val>
          <c:extLst>
            <c:ext xmlns:c16="http://schemas.microsoft.com/office/drawing/2014/chart" uri="{C3380CC4-5D6E-409C-BE32-E72D297353CC}">
              <c16:uniqueId val="{00000006-CA6D-47BF-A156-F4D392FCE0C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511</c:v>
                </c:pt>
                <c:pt idx="3">
                  <c:v>449</c:v>
                </c:pt>
                <c:pt idx="6">
                  <c:v>407</c:v>
                </c:pt>
                <c:pt idx="9">
                  <c:v>365</c:v>
                </c:pt>
                <c:pt idx="12">
                  <c:v>322</c:v>
                </c:pt>
              </c:numCache>
            </c:numRef>
          </c:val>
          <c:extLst>
            <c:ext xmlns:c16="http://schemas.microsoft.com/office/drawing/2014/chart" uri="{C3380CC4-5D6E-409C-BE32-E72D297353CC}">
              <c16:uniqueId val="{00000007-CA6D-47BF-A156-F4D392FCE0C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3615</c:v>
                </c:pt>
                <c:pt idx="3">
                  <c:v>3595</c:v>
                </c:pt>
                <c:pt idx="6">
                  <c:v>4230</c:v>
                </c:pt>
                <c:pt idx="9">
                  <c:v>4588</c:v>
                </c:pt>
                <c:pt idx="12">
                  <c:v>4815</c:v>
                </c:pt>
              </c:numCache>
            </c:numRef>
          </c:val>
          <c:extLst>
            <c:ext xmlns:c16="http://schemas.microsoft.com/office/drawing/2014/chart" uri="{C3380CC4-5D6E-409C-BE32-E72D297353CC}">
              <c16:uniqueId val="{00000008-CA6D-47BF-A156-F4D392FCE0C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3281</c:v>
                </c:pt>
                <c:pt idx="3">
                  <c:v>2365</c:v>
                </c:pt>
                <c:pt idx="6">
                  <c:v>1232</c:v>
                </c:pt>
                <c:pt idx="9">
                  <c:v>2723</c:v>
                </c:pt>
                <c:pt idx="12">
                  <c:v>3023</c:v>
                </c:pt>
              </c:numCache>
            </c:numRef>
          </c:val>
          <c:extLst>
            <c:ext xmlns:c16="http://schemas.microsoft.com/office/drawing/2014/chart" uri="{C3380CC4-5D6E-409C-BE32-E72D297353CC}">
              <c16:uniqueId val="{00000009-CA6D-47BF-A156-F4D392FCE0C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40438</c:v>
                </c:pt>
                <c:pt idx="3">
                  <c:v>38539</c:v>
                </c:pt>
                <c:pt idx="6">
                  <c:v>37542</c:v>
                </c:pt>
                <c:pt idx="9">
                  <c:v>40804</c:v>
                </c:pt>
                <c:pt idx="12">
                  <c:v>42615</c:v>
                </c:pt>
              </c:numCache>
            </c:numRef>
          </c:val>
          <c:extLst>
            <c:ext xmlns:c16="http://schemas.microsoft.com/office/drawing/2014/chart" uri="{C3380CC4-5D6E-409C-BE32-E72D297353CC}">
              <c16:uniqueId val="{0000000A-CA6D-47BF-A156-F4D392FCE0C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A6D-47BF-A156-F4D392FCE0C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8000</c:v>
                </c:pt>
                <c:pt idx="1">
                  <c:v>8000</c:v>
                </c:pt>
                <c:pt idx="2">
                  <c:v>8000</c:v>
                </c:pt>
              </c:numCache>
            </c:numRef>
          </c:val>
          <c:extLst>
            <c:ext xmlns:c16="http://schemas.microsoft.com/office/drawing/2014/chart" uri="{C3380CC4-5D6E-409C-BE32-E72D297353CC}">
              <c16:uniqueId val="{00000000-44A8-4026-826C-4C7CEC66078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4A8-4026-826C-4C7CEC66078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54518</c:v>
                </c:pt>
                <c:pt idx="1">
                  <c:v>56677</c:v>
                </c:pt>
                <c:pt idx="2">
                  <c:v>55955</c:v>
                </c:pt>
              </c:numCache>
            </c:numRef>
          </c:val>
          <c:extLst>
            <c:ext xmlns:c16="http://schemas.microsoft.com/office/drawing/2014/chart" uri="{C3380CC4-5D6E-409C-BE32-E72D297353CC}">
              <c16:uniqueId val="{00000002-44A8-4026-826C-4C7CEC66078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{272F7DBA-CFE3-4D40-8EAC-D54C0D8D41C9}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6BF3-49A2-9E0D-1A630B83464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{8F5867AE-B513-471F-9EEA-FF647E34A10A}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BF3-49A2-9E0D-1A630B83464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{FAB1654C-26ED-42A8-828D-7EEF41B26710}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BF3-49A2-9E0D-1A630B83464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{C6252A8A-6DBB-4519-8FD2-4F35D2C30287}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BF3-49A2-9E0D-1A630B83464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{2D47C485-41A1-476C-A1C4-D46D0C9D7A91}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BF3-49A2-9E0D-1A630B83464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{D26CF50B-C5B1-48DF-8117-BDE30F562675}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6BF3-49A2-9E0D-1A630B83464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{03B4DC8C-C7DE-49F5-A303-839A64262ABF}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6BF3-49A2-9E0D-1A630B83464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{7B4F1819-1B66-4991-8200-C07B13F4CD8B}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6BF3-49A2-9E0D-1A630B83464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{55ACBA2F-344F-4659-9485-D5237C979BEB}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6BF3-49A2-9E0D-1A630B83464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62.5</c:v>
                </c:pt>
                <c:pt idx="8">
                  <c:v>62.8</c:v>
                </c:pt>
                <c:pt idx="16">
                  <c:v>63.2</c:v>
                </c:pt>
                <c:pt idx="24">
                  <c:v>61.9</c:v>
                </c:pt>
                <c:pt idx="32">
                  <c:v>61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BF3-49A2-9E0D-1A630B83464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{E16FDA11-C013-4E77-8EA8-D6792ED75930}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6BF3-49A2-9E0D-1A630B83464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{30742768-B786-4131-818C-4D457B559209}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BF3-49A2-9E0D-1A630B83464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{5B25F191-0FE1-4501-9D6A-9413FC0E696C}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BF3-49A2-9E0D-1A630B83464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{9BE90453-57B3-4C05-B38D-06E6A2E72057}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BF3-49A2-9E0D-1A630B83464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{0DC79133-AC83-4939-899D-5085AFD5C609}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BF3-49A2-9E0D-1A630B83464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{C0ED1FF4-96D5-4A53-91E7-C4B0BB29E7D4}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6BF3-49A2-9E0D-1A630B83464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{56A8C6E2-F6A3-4C26-841C-783088594FE9}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6BF3-49A2-9E0D-1A630B83464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{A5BD8214-E2A3-4B4E-B928-302EBBCBF129}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6BF3-49A2-9E0D-1A630B83464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{57B4B8C1-E86A-4D0D-B697-8E90DB64AEB2}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6BF3-49A2-9E0D-1A630B83464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6BF3-49A2-9E0D-1A630B834641}"/>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{9B7E3757-0348-4F0F-B30E-AD420B0FA171}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20A-492F-BFF9-9C46FAB2B3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{D4844C65-CBCE-43FB-8101-934938F47339}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20A-492F-BFF9-9C46FAB2B3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{D0A1C589-1BFA-4746-A823-A63742AF0AC9}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20A-492F-BFF9-9C46FAB2B3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{F52539B5-1AFD-4D60-98FB-9E90E6F850EE}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20A-492F-BFF9-9C46FAB2B3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{EFC32723-DDAD-46AB-8F5B-BCF44EB11F0E}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20A-492F-BFF9-9C46FAB2B37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{401AAD4C-562C-44E7-B1D9-807C1DBD5BC8}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20A-492F-BFF9-9C46FAB2B375}"/>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{E7C21026-BB37-41C0-B5F1-C4E4B5BA2EA7}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20A-492F-BFF9-9C46FAB2B375}"/>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{00E5A492-48F4-49BD-AA21-260E7C037BBE}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20A-492F-BFF9-9C46FAB2B375}"/>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{9EAE06FA-5B45-4AC7-AE43-3DC19A50D32B}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20A-492F-BFF9-9C46FAB2B3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3</c:v>
                </c:pt>
                <c:pt idx="16">
                  <c:v>3.2</c:v>
                </c:pt>
                <c:pt idx="24">
                  <c:v>2.9</c:v>
                </c:pt>
                <c:pt idx="32">
                  <c:v>2.7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20A-492F-BFF9-9C46FAB2B37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{845048E0-3707-4043-909E-22682E6224F2}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20A-492F-BFF9-9C46FAB2B37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{5FA38AF3-EE87-45C7-B2C2-D15A0E045C2C}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20A-492F-BFF9-9C46FAB2B3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{AAA9ECB8-FA18-4B46-BB59-203E715F64D5}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20A-492F-BFF9-9C46FAB2B3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{97271294-C49B-4032-90D9-E7D0CC626BE2}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20A-492F-BFF9-9C46FAB2B3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{AAD2D526-6154-40C5-A800-A531EF98A346}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20A-492F-BFF9-9C46FAB2B37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{0F47A662-ED9F-4B65-8D0F-4D6CCBE6CB21}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20A-492F-BFF9-9C46FAB2B37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{DD3D5152-AFB1-4B0F-8A63-41BAA6E07524}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20A-492F-BFF9-9C46FAB2B37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{9BA98110-7623-4A1D-84F8-0DA7BEC6B85D}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20A-492F-BFF9-9C46FAB2B37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{B31DCB9A-93BF-4CDA-AF56-261C2054B2D3}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20A-492F-BFF9-9C46FAB2B3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720A-492F-BFF9-9C46FAB2B375}"/>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主な要因として、元利償還金が増加したことに加え、算入公債費等が減少したことにより、実質公債費比率の分子全体が増加した。</a:t>
          </a:r>
        </a:p>
        <a:p>
          <a:r>
            <a:rPr kumimoji="1" lang="ja-JP" altLang="en-US" sz="1400">
              <a:latin typeface="ＭＳ ゴシック" pitchFamily="49" charset="-128"/>
              <a:ea typeface="ＭＳ ゴシック" pitchFamily="49" charset="-128"/>
            </a:rPr>
            <a:t>今後も引き続き計画に基づく借入れ・返済を行い、目標値としている実質公債費比率８％以下の維持を目指す。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前年度と比較して、将来負担額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について、一般会計等に係る地方債の現在高や退職手当負担見込額等が増加したことに加え、充当可能財源等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において、充当可能基金及び基準財政需要額算入見込額が減少したことにより、将来負担比率の分子の額は増加しているものの、マイナスを維持している。</a:t>
          </a:r>
        </a:p>
        <a:p>
          <a:r>
            <a:rPr kumimoji="1" lang="ja-JP" altLang="en-US" sz="1400">
              <a:latin typeface="ＭＳ ゴシック" pitchFamily="49" charset="-128"/>
              <a:ea typeface="ＭＳ ゴシック" pitchFamily="49" charset="-128"/>
            </a:rPr>
            <a:t>今後も引き続きマイナスを維持するため、計画的に取り組んでいく。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東京都府中市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の充実その他子どもの心身の健やかな成長に資する事業の財源を確保するための子ども・子育て応援基金を新設し、１５億５，０９８万６千円を積立てた一方で、庁舎建設事業の進捗に合わせ、庁舎建設基金から２４億９，３９４万３千円を取崩したこと等により、基金全体としては７億２，２００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第７次府中市総合計画前期基本計画の計画期間である令和４年度から令和７年度までの基金の積立と活用の方針を定め、多様化する市民ニーズや新たな行政需要、公共施設の老朽化対策等に的確に対応していくため、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公共施設整備基金：公共施設の用地取得や新築、改築等の財源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学校施設改築基金：学校施設の改築のための財源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公共施設管理基金：公共施設の管理に要する経費の財源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庁舎建設基金：市庁舎の建設のための財源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子ども・子育て応援基金：子ども・子育て支援の充実その他子どもの心身の健やかな成長に資する事業の財源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の校舎等整備事業費などの財源として、１５億７，７７９万円を取崩した一方で、今後、公共施設の老朽化対策が本格化してくることを踏まえ２５億７，０５０万８千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庁舎建設基金：庁舎の建設工事のため、２億４，９００万円を積み立てた一方で、２４億９，３９４万３千円を取崩したことにより減少。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応援基金：子ども・子育て支援の充実その他子どもの心身の健やかな成長に資する事業の財源を確保するために新設し、小・中学校の給食費無償化などに要する経費の財源として１５億５，０９８万６千円を積立てたことにより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公共施設整備基金：将来の公共施設の用地取得、新築、改築及び改修事業のため、財政調整基金の保有額が８０億円を超える場合に財源が生じた際は可能な限り積立予定。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学校施設改築基金：各学校施設の改築の進捗に合わせ、計画的に積立てと活用を行う。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庁舎建設基金：庁舎建設事業の進捗に合わせ、計画的に積立てと活用を行う。</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財政調整基金の残高は、標準財政規模の１５パーセント程度である８０億円を基本額とし、引き続き維持していくこととする。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対前年度比では、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また、他団体との比較では、全国平均を下回っており、当該値に対しては整備が進んでいる状況である。引き続き、老朽化の進んだ施設及びインフラの計画的な保全、施設の再編を検討する必要がある。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300220" y="5329132"/>
          <a:ext cx="1270" cy="1171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52925" y="6504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13225" y="650091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52925" y="511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13225" y="53291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52925" y="5936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51325" y="595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163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30525" y="5888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447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8925" y="58206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51325" y="58494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125535</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52925" y="570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135043</xdr:rowOff>
    </xdr:from>
    <xdr:to>
      <xdr:col>19</xdr:col>
      <xdr:colOff>187325</xdr:colOff>
      <xdr:row>31</xdr:row>
      <xdr:rowOff>65193</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16325" y="58817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153458</xdr:rowOff>
    </xdr:from>
    <xdr:to>
      <xdr:col>23</xdr:col>
      <xdr:colOff>85725</xdr:colOff>
      <xdr:row>31</xdr:row>
      <xdr:rowOff>14393</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3667125" y="5900208"/>
          <a:ext cx="63500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10372</xdr:rowOff>
    </xdr:from>
    <xdr:to>
      <xdr:col>15</xdr:col>
      <xdr:colOff>187325</xdr:colOff>
      <xdr:row>31</xdr:row>
      <xdr:rowOff>111972</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30525" y="59222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14393</xdr:rowOff>
    </xdr:from>
    <xdr:to>
      <xdr:col>19</xdr:col>
      <xdr:colOff>136525</xdr:colOff>
      <xdr:row>31</xdr:row>
      <xdr:rowOff>61172</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2981325" y="5926243"/>
          <a:ext cx="6858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167428</xdr:rowOff>
    </xdr:from>
    <xdr:to>
      <xdr:col>11</xdr:col>
      <xdr:colOff>187325</xdr:colOff>
      <xdr:row>31</xdr:row>
      <xdr:rowOff>97578</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44725" y="5914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46778</xdr:rowOff>
    </xdr:from>
    <xdr:to>
      <xdr:col>15</xdr:col>
      <xdr:colOff>136525</xdr:colOff>
      <xdr:row>31</xdr:row>
      <xdr:rowOff>61172</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95525" y="5958628"/>
          <a:ext cx="6858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156633</xdr:rowOff>
    </xdr:from>
    <xdr:to>
      <xdr:col>7</xdr:col>
      <xdr:colOff>187325</xdr:colOff>
      <xdr:row>31</xdr:row>
      <xdr:rowOff>86783</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8925" y="59033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35983</xdr:rowOff>
    </xdr:from>
    <xdr:to>
      <xdr:col>11</xdr:col>
      <xdr:colOff>136525</xdr:colOff>
      <xdr:row>31</xdr:row>
      <xdr:rowOff>46778</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9725" y="5947833"/>
          <a:ext cx="6858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70919" y="6004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7819"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12019" y="563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20549</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26219" y="560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81720</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70919" y="5663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7819" y="60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88705</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12019" y="600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26219" y="5989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令和５年度は、分子で将来負担額が充当可能財源を下回り、分母で経常一般財源等が経常経費充当財源等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実質債務</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上回る状況であるため、債務償還比率が算定上生じず、類似団体内順位は１位である。引き続き、適切な経常経費の抑制に努めることで経常一般財源等の充当額を抑えるとともに、計画に基づく借入れ・返済による将来負担の適正管理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3323570" y="5118553"/>
          <a:ext cx="1269"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3376275" y="645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55625" y="6454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3376275" y="5635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93725" y="56569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639675" y="5673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953875" y="563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1268075" y="5844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0582275" y="59142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38607</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2461952" y="545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1788852" y="541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1103052" y="562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114208</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0417252" y="56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0000000-0008-0000-0D00-00009F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0000000-0008-0000-0D00-0000A0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00000000-0008-0000-0D00-0000A1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00000000-0008-0000-0D00-0000A2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177665" y="5668192"/>
          <a:ext cx="0" cy="123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216400" y="6902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108450" y="68990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216400" y="5456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108450" y="56681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216400" y="644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127500" y="6465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84550" y="64476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71750" y="64182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78000" y="6370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84250" y="63463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127500" y="6351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93997</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216400"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51526</xdr:rowOff>
    </xdr:from>
    <xdr:to>
      <xdr:col>20</xdr:col>
      <xdr:colOff>38100</xdr:colOff>
      <xdr:row>38</xdr:row>
      <xdr:rowOff>153126</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84550" y="63316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102326</xdr:rowOff>
    </xdr:from>
    <xdr:to>
      <xdr:col>24</xdr:col>
      <xdr:colOff>63500</xdr:colOff>
      <xdr:row>38</xdr:row>
      <xdr:rowOff>121920</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429000" y="6382476"/>
          <a:ext cx="7493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27033</xdr:rowOff>
    </xdr:from>
    <xdr:to>
      <xdr:col>15</xdr:col>
      <xdr:colOff>101600</xdr:colOff>
      <xdr:row>38</xdr:row>
      <xdr:rowOff>128633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71750" y="630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77833</xdr:rowOff>
    </xdr:from>
    <xdr:to>
      <xdr:col>19</xdr:col>
      <xdr:colOff>177800</xdr:colOff>
      <xdr:row>38</xdr:row>
      <xdr:rowOff>102326</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622550" y="6357983"/>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138067</xdr:rowOff>
    </xdr:from>
    <xdr:to>
      <xdr:col>10</xdr:col>
      <xdr:colOff>165100</xdr:colOff>
      <xdr:row>38</xdr:row>
      <xdr:rowOff>68218</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78000" y="6253117"/>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17417</xdr:rowOff>
    </xdr:from>
    <xdr:to>
      <xdr:col>15</xdr:col>
      <xdr:colOff>50800</xdr:colOff>
      <xdr:row>38</xdr:row>
      <xdr:rowOff>77833</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1828800" y="6297567"/>
          <a:ext cx="79375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13970</xdr:rowOff>
    </xdr:from>
    <xdr:to>
      <xdr:col>6</xdr:col>
      <xdr:colOff>38100</xdr:colOff>
      <xdr:row>38</xdr:row>
      <xdr:rowOff>115570</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84250" y="62941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17417</xdr:rowOff>
    </xdr:from>
    <xdr:to>
      <xdr:col>10</xdr:col>
      <xdr:colOff>114300</xdr:colOff>
      <xdr:row>38</xdr:row>
      <xdr:rowOff>64770</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flipV="1">
          <a:off x="1028700" y="6297567"/>
          <a:ext cx="8001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239144" y="6533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439044" y="650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45294" y="645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158949</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51544" y="6439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169653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2391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145160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439044" y="6095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84744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45294" y="6034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132097</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51544" y="608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9429115" y="5724754"/>
          <a:ext cx="0" cy="114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9467850" y="687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9359900" y="68692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9467850" y="550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359900" y="57247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9467850" y="6532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398000" y="66746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636000" y="6675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842250" y="6675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029450" y="66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235700" y="666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5558</xdr:rowOff>
    </xdr:from>
    <xdr:to>
      <xdr:col>55</xdr:col>
      <xdr:colOff>50800</xdr:colOff>
      <xdr:row>41</xdr:row>
      <xdr:rowOff>107158</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9398000" y="67810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91935</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9467850" y="6702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5512</xdr:rowOff>
    </xdr:from>
    <xdr:to>
      <xdr:col>50</xdr:col>
      <xdr:colOff>165100</xdr:colOff>
      <xdr:row>41</xdr:row>
      <xdr:rowOff>107112</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8636000" y="678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56312</xdr:rowOff>
    </xdr:from>
    <xdr:to>
      <xdr:col>55</xdr:col>
      <xdr:colOff>0</xdr:colOff>
      <xdr:row>41</xdr:row>
      <xdr:rowOff>56358</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8686800" y="6831762"/>
          <a:ext cx="74295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5741</xdr:rowOff>
    </xdr:from>
    <xdr:to>
      <xdr:col>46</xdr:col>
      <xdr:colOff>38100</xdr:colOff>
      <xdr:row>41</xdr:row>
      <xdr:rowOff>107341</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7842250" y="67811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56312</xdr:rowOff>
    </xdr:from>
    <xdr:to>
      <xdr:col>50</xdr:col>
      <xdr:colOff>114300</xdr:colOff>
      <xdr:row>41</xdr:row>
      <xdr:rowOff>56541</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flipV="1">
          <a:off x="7886700" y="6831762"/>
          <a:ext cx="8001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5969</xdr:rowOff>
    </xdr:from>
    <xdr:to>
      <xdr:col>41</xdr:col>
      <xdr:colOff>101600</xdr:colOff>
      <xdr:row>41</xdr:row>
      <xdr:rowOff>107569</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029450" y="678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56541</xdr:rowOff>
    </xdr:from>
    <xdr:to>
      <xdr:col>45</xdr:col>
      <xdr:colOff>177800</xdr:colOff>
      <xdr:row>41</xdr:row>
      <xdr:rowOff>56769</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7080250" y="6831991"/>
          <a:ext cx="80645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6197</xdr:rowOff>
    </xdr:from>
    <xdr:to>
      <xdr:col>36</xdr:col>
      <xdr:colOff>165100</xdr:colOff>
      <xdr:row>41</xdr:row>
      <xdr:rowOff>107797</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235700" y="678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56769</xdr:rowOff>
    </xdr:from>
    <xdr:to>
      <xdr:col>41</xdr:col>
      <xdr:colOff>50800</xdr:colOff>
      <xdr:row>41</xdr:row>
      <xdr:rowOff>56997</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6286500" y="6832219"/>
          <a:ext cx="79375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8458277" y="645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7677227" y="645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6864427" y="64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070677" y="644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98239</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8458277" y="687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98468</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7677227" y="687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98696</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6864427" y="6874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98924</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070677" y="687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177665" y="9269912"/>
          <a:ext cx="0" cy="123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216400" y="10504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105007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216400" y="90578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108450" y="92699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216400" y="100702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127500" y="10085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384550" y="100754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571750" y="10055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77800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984250" y="100232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163104</xdr:rowOff>
    </xdr:from>
    <xdr:to>
      <xdr:col>24</xdr:col>
      <xdr:colOff>114300</xdr:colOff>
      <xdr:row>60</xdr:row>
      <xdr:rowOff>93254</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127500" y="99103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14531</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216400" y="9761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135346</xdr:rowOff>
    </xdr:from>
    <xdr:to>
      <xdr:col>20</xdr:col>
      <xdr:colOff>38100</xdr:colOff>
      <xdr:row>60</xdr:row>
      <xdr:rowOff>65496</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384550" y="98825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14696</xdr:rowOff>
    </xdr:from>
    <xdr:to>
      <xdr:col>24</xdr:col>
      <xdr:colOff>63500</xdr:colOff>
      <xdr:row>60</xdr:row>
      <xdr:rowOff>42454</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429000" y="9927046"/>
          <a:ext cx="7493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120650</xdr:rowOff>
    </xdr:from>
    <xdr:to>
      <xdr:col>15</xdr:col>
      <xdr:colOff>101600</xdr:colOff>
      <xdr:row>60</xdr:row>
      <xdr:rowOff>50800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571750" y="9867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0</xdr:rowOff>
    </xdr:from>
    <xdr:to>
      <xdr:col>19</xdr:col>
      <xdr:colOff>177800</xdr:colOff>
      <xdr:row>60</xdr:row>
      <xdr:rowOff>14696</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622550" y="9912350"/>
          <a:ext cx="80645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74930</xdr:rowOff>
    </xdr:from>
    <xdr:to>
      <xdr:col>10</xdr:col>
      <xdr:colOff>165100</xdr:colOff>
      <xdr:row>61</xdr:row>
      <xdr:rowOff>5080</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778000" y="9987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0</xdr:rowOff>
    </xdr:from>
    <xdr:to>
      <xdr:col>15</xdr:col>
      <xdr:colOff>50800</xdr:colOff>
      <xdr:row>60</xdr:row>
      <xdr:rowOff>125730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flipV="1">
          <a:off x="1828800" y="9912350"/>
          <a:ext cx="79375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156573</xdr:rowOff>
    </xdr:from>
    <xdr:to>
      <xdr:col>6</xdr:col>
      <xdr:colOff>38100</xdr:colOff>
      <xdr:row>61</xdr:row>
      <xdr:rowOff>86723</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984250" y="100689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125730</xdr:rowOff>
    </xdr:from>
    <xdr:to>
      <xdr:col>10</xdr:col>
      <xdr:colOff>114300</xdr:colOff>
      <xdr:row>61</xdr:row>
      <xdr:rowOff>35923</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flipV="1">
          <a:off x="1028700" y="10038080"/>
          <a:ext cx="800100" cy="7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239144" y="10161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4390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645294" y="1012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57530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851544" y="9804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82023</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239144" y="966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439044" y="964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21607</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64529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77850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851544" y="10155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464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726564" y="10328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366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8031" y="9230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9429115" y="9205173"/>
          <a:ext cx="0" cy="1255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9467850" y="10464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9359900" y="104605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9467850" y="8986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9359900" y="92051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9467850" y="983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9398000" y="9974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8636000" y="997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7842250" y="99824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029450" y="9983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235700" y="995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110460</xdr:rowOff>
    </xdr:from>
    <xdr:to>
      <xdr:col>55</xdr:col>
      <xdr:colOff>50800</xdr:colOff>
      <xdr:row>63</xdr:row>
      <xdr:rowOff>40610</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9398000" y="103530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25387</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9467850" y="1026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110420</xdr:rowOff>
    </xdr:from>
    <xdr:to>
      <xdr:col>50</xdr:col>
      <xdr:colOff>165100</xdr:colOff>
      <xdr:row>63</xdr:row>
      <xdr:rowOff>40570</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8636000" y="10352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161220</xdr:rowOff>
    </xdr:from>
    <xdr:to>
      <xdr:col>55</xdr:col>
      <xdr:colOff>0</xdr:colOff>
      <xdr:row>62</xdr:row>
      <xdr:rowOff>161260</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8686800" y="10403770"/>
          <a:ext cx="742950" cy="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111358</xdr:rowOff>
    </xdr:from>
    <xdr:to>
      <xdr:col>46</xdr:col>
      <xdr:colOff>38100</xdr:colOff>
      <xdr:row>63</xdr:row>
      <xdr:rowOff>41508</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7842250" y="103539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161220</xdr:rowOff>
    </xdr:from>
    <xdr:to>
      <xdr:col>50</xdr:col>
      <xdr:colOff>114300</xdr:colOff>
      <xdr:row>62</xdr:row>
      <xdr:rowOff>162158</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flipV="1">
          <a:off x="7886700" y="10403770"/>
          <a:ext cx="80010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123434</xdr:rowOff>
    </xdr:from>
    <xdr:to>
      <xdr:col>41</xdr:col>
      <xdr:colOff>101600</xdr:colOff>
      <xdr:row>63</xdr:row>
      <xdr:rowOff>53584</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029450" y="103659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162158</xdr:rowOff>
    </xdr:from>
    <xdr:to>
      <xdr:col>45</xdr:col>
      <xdr:colOff>177800</xdr:colOff>
      <xdr:row>63</xdr:row>
      <xdr:rowOff>2784</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7080250" y="10404708"/>
          <a:ext cx="806450" cy="5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126154</xdr:rowOff>
    </xdr:from>
    <xdr:to>
      <xdr:col>36</xdr:col>
      <xdr:colOff>165100</xdr:colOff>
      <xdr:row>63</xdr:row>
      <xdr:rowOff>56304</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235700" y="103687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2784</xdr:rowOff>
    </xdr:from>
    <xdr:to>
      <xdr:col>41</xdr:col>
      <xdr:colOff>50800</xdr:colOff>
      <xdr:row>63</xdr:row>
      <xdr:rowOff>5504</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6286500" y="10410434"/>
          <a:ext cx="79375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8425961" y="976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7644911" y="976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6851161" y="97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038361" y="97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31697</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961" y="1043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32635</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44911" y="1044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44711</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64428" y="1045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47431</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70678" y="1045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177665" y="12929108"/>
          <a:ext cx="0" cy="1313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216400" y="12717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108450" y="129291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216400" y="13544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127500" y="135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384550" y="134787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571750" y="13465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778000" y="134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984250" y="133896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131318</xdr:rowOff>
    </xdr:from>
    <xdr:to>
      <xdr:col>24</xdr:col>
      <xdr:colOff>114300</xdr:colOff>
      <xdr:row>81</xdr:row>
      <xdr:rowOff>61468</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127500" y="133456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154195</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216400" y="1320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97028</xdr:rowOff>
    </xdr:from>
    <xdr:to>
      <xdr:col>20</xdr:col>
      <xdr:colOff>38100</xdr:colOff>
      <xdr:row>81</xdr:row>
      <xdr:rowOff>27178</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384550" y="133113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147828</xdr:rowOff>
    </xdr:from>
    <xdr:to>
      <xdr:col>24</xdr:col>
      <xdr:colOff>63500</xdr:colOff>
      <xdr:row>81</xdr:row>
      <xdr:rowOff>10668</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429000" y="13362178"/>
          <a:ext cx="7493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78739</xdr:rowOff>
    </xdr:from>
    <xdr:to>
      <xdr:col>15</xdr:col>
      <xdr:colOff>101600</xdr:colOff>
      <xdr:row>81</xdr:row>
      <xdr:rowOff>8889</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571750" y="132930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129539</xdr:rowOff>
    </xdr:from>
    <xdr:to>
      <xdr:col>19</xdr:col>
      <xdr:colOff>177800</xdr:colOff>
      <xdr:row>80</xdr:row>
      <xdr:rowOff>147828</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622550" y="13343889"/>
          <a:ext cx="80645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1015</xdr:rowOff>
    </xdr:from>
    <xdr:to>
      <xdr:col>10</xdr:col>
      <xdr:colOff>165100</xdr:colOff>
      <xdr:row>80</xdr:row>
      <xdr:rowOff>102615</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778000" y="1321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51815</xdr:rowOff>
    </xdr:from>
    <xdr:to>
      <xdr:col>15</xdr:col>
      <xdr:colOff>50800</xdr:colOff>
      <xdr:row>80</xdr:row>
      <xdr:rowOff>129539</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828800" y="13266165"/>
          <a:ext cx="79375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7874</xdr:rowOff>
    </xdr:from>
    <xdr:to>
      <xdr:col>6</xdr:col>
      <xdr:colOff>38100</xdr:colOff>
      <xdr:row>80</xdr:row>
      <xdr:rowOff>109474</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984250" y="132222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51815</xdr:rowOff>
    </xdr:from>
    <xdr:to>
      <xdr:col>10</xdr:col>
      <xdr:colOff>114300</xdr:colOff>
      <xdr:row>80</xdr:row>
      <xdr:rowOff>58674</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flipV="1">
          <a:off x="1028700" y="13266165"/>
          <a:ext cx="8001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239144" y="13565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439044" y="13551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645294" y="13518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8515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43705</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239144" y="1309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25416</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439044" y="1307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119142</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645294" y="1300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126001</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851544" y="13010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9429115" y="12979400"/>
          <a:ext cx="0" cy="126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9467850" y="1424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9359900" y="14242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9467850" y="1276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9359900" y="12979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9467850" y="13879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9398000" y="140284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8636000" y="14027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7842250" y="140280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7029450" y="140129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235700" y="139978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84226</xdr:rowOff>
    </xdr:from>
    <xdr:to>
      <xdr:col>55</xdr:col>
      <xdr:colOff>50800</xdr:colOff>
      <xdr:row>86</xdr:row>
      <xdr:rowOff>14376</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9398000" y="141240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170603</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9467850" y="1403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84226</xdr:rowOff>
    </xdr:from>
    <xdr:to>
      <xdr:col>50</xdr:col>
      <xdr:colOff>165100</xdr:colOff>
      <xdr:row>86</xdr:row>
      <xdr:rowOff>14376</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8636000" y="141240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135026</xdr:rowOff>
    </xdr:from>
    <xdr:to>
      <xdr:col>55</xdr:col>
      <xdr:colOff>0</xdr:colOff>
      <xdr:row>85</xdr:row>
      <xdr:rowOff>135026</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8686800" y="1417487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84683</xdr:rowOff>
    </xdr:from>
    <xdr:to>
      <xdr:col>46</xdr:col>
      <xdr:colOff>38100</xdr:colOff>
      <xdr:row>86</xdr:row>
      <xdr:rowOff>14833</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7842250" y="141245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135026</xdr:rowOff>
    </xdr:from>
    <xdr:to>
      <xdr:col>50</xdr:col>
      <xdr:colOff>114300</xdr:colOff>
      <xdr:row>85</xdr:row>
      <xdr:rowOff>135483</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flipV="1">
          <a:off x="7886700" y="14174876"/>
          <a:ext cx="8001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84683</xdr:rowOff>
    </xdr:from>
    <xdr:to>
      <xdr:col>41</xdr:col>
      <xdr:colOff>101600</xdr:colOff>
      <xdr:row>86</xdr:row>
      <xdr:rowOff>14833</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7029450" y="141245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135483</xdr:rowOff>
    </xdr:from>
    <xdr:to>
      <xdr:col>45</xdr:col>
      <xdr:colOff>177800</xdr:colOff>
      <xdr:row>85</xdr:row>
      <xdr:rowOff>135483</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7080250" y="1417533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83313</xdr:rowOff>
    </xdr:from>
    <xdr:to>
      <xdr:col>36</xdr:col>
      <xdr:colOff>165100</xdr:colOff>
      <xdr:row>86</xdr:row>
      <xdr:rowOff>13463</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235700" y="141231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134113</xdr:rowOff>
    </xdr:from>
    <xdr:to>
      <xdr:col>41</xdr:col>
      <xdr:colOff>50800</xdr:colOff>
      <xdr:row>85</xdr:row>
      <xdr:rowOff>135483</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6286500" y="14173963"/>
          <a:ext cx="79375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8458277" y="1380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7677227" y="1380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6864427" y="1379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6070677" y="1377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5503</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8458277" y="1421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5960</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7677227" y="142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5960</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6864427" y="142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4590</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6070677" y="1420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4699614" y="5780532"/>
          <a:ext cx="0" cy="121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4738350" y="6997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4611350" y="69938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4738350" y="556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4611350" y="57805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4738350" y="6359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4649450" y="638098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3887450" y="63718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3093700" y="633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2299950" y="63672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1487150" y="63901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77978</xdr:rowOff>
    </xdr:from>
    <xdr:to>
      <xdr:col>85</xdr:col>
      <xdr:colOff>177800</xdr:colOff>
      <xdr:row>39</xdr:row>
      <xdr:rowOff>8128</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4649450" y="635812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100855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4738350" y="6215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36830</xdr:rowOff>
    </xdr:from>
    <xdr:to>
      <xdr:col>81</xdr:col>
      <xdr:colOff>101600</xdr:colOff>
      <xdr:row>38</xdr:row>
      <xdr:rowOff>138430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388745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87630</xdr:rowOff>
    </xdr:from>
    <xdr:to>
      <xdr:col>85</xdr:col>
      <xdr:colOff>127000</xdr:colOff>
      <xdr:row>38</xdr:row>
      <xdr:rowOff>128778</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3938250" y="6367780"/>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18542</xdr:rowOff>
    </xdr:from>
    <xdr:to>
      <xdr:col>76</xdr:col>
      <xdr:colOff>165100</xdr:colOff>
      <xdr:row>38</xdr:row>
      <xdr:rowOff>120142</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30937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69342</xdr:rowOff>
    </xdr:from>
    <xdr:to>
      <xdr:col>81</xdr:col>
      <xdr:colOff>50800</xdr:colOff>
      <xdr:row>38</xdr:row>
      <xdr:rowOff>87630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3144500" y="6349492"/>
          <a:ext cx="79375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128270</xdr:rowOff>
    </xdr:from>
    <xdr:to>
      <xdr:col>72</xdr:col>
      <xdr:colOff>38100</xdr:colOff>
      <xdr:row>38</xdr:row>
      <xdr:rowOff>58420</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2299950" y="62433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69342</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344400" y="6287770"/>
          <a:ext cx="8001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155702</xdr:rowOff>
    </xdr:from>
    <xdr:to>
      <xdr:col>67</xdr:col>
      <xdr:colOff>101600</xdr:colOff>
      <xdr:row>38</xdr:row>
      <xdr:rowOff>85852</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1487150" y="62707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7620</xdr:rowOff>
    </xdr:from>
    <xdr:to>
      <xdr:col>71</xdr:col>
      <xdr:colOff>177800</xdr:colOff>
      <xdr:row>38</xdr:row>
      <xdr:rowOff>35052</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flipV="1">
          <a:off x="11537950" y="6287770"/>
          <a:ext cx="8064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3742044" y="6458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2960994" y="642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2167244" y="645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31259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1354444" y="647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154957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3742044" y="610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136669</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2960994" y="6086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74947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216724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102379</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1354444" y="605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19951064" y="5688330"/>
          <a:ext cx="0" cy="120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19989800" y="689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9881850" y="6893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19989800" y="54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9881850" y="5688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19989800" y="6385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19900900" y="6527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19157950" y="6504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1834515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75514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6757650" y="6482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40640</xdr:rowOff>
    </xdr:from>
    <xdr:to>
      <xdr:col>116</xdr:col>
      <xdr:colOff>114300</xdr:colOff>
      <xdr:row>40</xdr:row>
      <xdr:rowOff>142240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199009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19067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19989800" y="662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17780</xdr:rowOff>
    </xdr:from>
    <xdr:to>
      <xdr:col>112</xdr:col>
      <xdr:colOff>38100</xdr:colOff>
      <xdr:row>40</xdr:row>
      <xdr:rowOff>119380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19157950" y="66281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68580</xdr:rowOff>
    </xdr:from>
    <xdr:to>
      <xdr:col>116</xdr:col>
      <xdr:colOff>63500</xdr:colOff>
      <xdr:row>40</xdr:row>
      <xdr:rowOff>91440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19202400" y="6678930"/>
          <a:ext cx="7493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151130</xdr:rowOff>
    </xdr:from>
    <xdr:to>
      <xdr:col>107</xdr:col>
      <xdr:colOff>101600</xdr:colOff>
      <xdr:row>40</xdr:row>
      <xdr:rowOff>81280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1834515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30480</xdr:rowOff>
    </xdr:from>
    <xdr:to>
      <xdr:col>111</xdr:col>
      <xdr:colOff>177800</xdr:colOff>
      <xdr:row>40</xdr:row>
      <xdr:rowOff>68580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8395950" y="664083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151130</xdr:rowOff>
    </xdr:from>
    <xdr:to>
      <xdr:col>102</xdr:col>
      <xdr:colOff>165100</xdr:colOff>
      <xdr:row>40</xdr:row>
      <xdr:rowOff>81280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755140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30480</xdr:rowOff>
    </xdr:from>
    <xdr:to>
      <xdr:col>107</xdr:col>
      <xdr:colOff>50800</xdr:colOff>
      <xdr:row>40</xdr:row>
      <xdr:rowOff>30480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7602200" y="66408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6757650" y="65811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30480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6802100" y="6625590"/>
          <a:ext cx="8001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18980227"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18180127" y="62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738637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65926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110507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189802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72407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181801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72407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738637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6592627"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00000000-0008-0000-0E00-00000A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flipV="1">
          <a:off x="14699614" y="9398635"/>
          <a:ext cx="0" cy="1189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00000000-0008-0000-0E00-00000C020000}"/>
            </a:ext>
          </a:extLst>
        </xdr:cNvPr>
        <xdr:cNvSpPr txBox="1"/>
      </xdr:nvSpPr>
      <xdr:spPr>
        <a:xfrm>
          <a:off x="14738350"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4611350" y="1058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00000000-0008-0000-0E00-00000E020000}"/>
            </a:ext>
          </a:extLst>
        </xdr:cNvPr>
        <xdr:cNvSpPr txBox="1"/>
      </xdr:nvSpPr>
      <xdr:spPr>
        <a:xfrm>
          <a:off x="14738350" y="9180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4611350" y="93986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00000000-0008-0000-0E00-000010020000}"/>
            </a:ext>
          </a:extLst>
        </xdr:cNvPr>
        <xdr:cNvSpPr txBox="1"/>
      </xdr:nvSpPr>
      <xdr:spPr>
        <a:xfrm>
          <a:off x="14738350" y="9971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649450" y="99929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88745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3093700" y="9979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00000000-0008-0000-0E00-000014020000}"/>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00000000-0008-0000-0E00-000015020000}"/>
            </a:ext>
          </a:extLst>
        </xdr:cNvPr>
        <xdr:cNvSpPr/>
      </xdr:nvSpPr>
      <xdr:spPr>
        <a:xfrm>
          <a:off x="11487150" y="9996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E00-000019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E00-00001A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95885</xdr:rowOff>
    </xdr:from>
    <xdr:to>
      <xdr:col>85</xdr:col>
      <xdr:colOff>177800</xdr:colOff>
      <xdr:row>60</xdr:row>
      <xdr:rowOff>26035</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4649450" y="98431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118762</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00000000-0008-0000-0E00-00001C020000}"/>
            </a:ext>
          </a:extLst>
        </xdr:cNvPr>
        <xdr:cNvSpPr txBox="1"/>
      </xdr:nvSpPr>
      <xdr:spPr>
        <a:xfrm>
          <a:off x="14738350"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101600</xdr:rowOff>
    </xdr:from>
    <xdr:to>
      <xdr:col>81</xdr:col>
      <xdr:colOff>101600</xdr:colOff>
      <xdr:row>60</xdr:row>
      <xdr:rowOff>31750</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3887450" y="9848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146685</xdr:rowOff>
    </xdr:from>
    <xdr:to>
      <xdr:col>85</xdr:col>
      <xdr:colOff>127000</xdr:colOff>
      <xdr:row>59</xdr:row>
      <xdr:rowOff>152400</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flipV="1">
          <a:off x="13938250" y="9893935"/>
          <a:ext cx="762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99695</xdr:rowOff>
    </xdr:from>
    <xdr:to>
      <xdr:col>76</xdr:col>
      <xdr:colOff>165100</xdr:colOff>
      <xdr:row>61</xdr:row>
      <xdr:rowOff>29845</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093700" y="10012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152400</xdr:rowOff>
    </xdr:from>
    <xdr:to>
      <xdr:col>81</xdr:col>
      <xdr:colOff>50800</xdr:colOff>
      <xdr:row>60</xdr:row>
      <xdr:rowOff>150495</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flipV="1">
          <a:off x="13144500" y="9899650"/>
          <a:ext cx="793750" cy="16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92075</xdr:rowOff>
    </xdr:from>
    <xdr:to>
      <xdr:col>72</xdr:col>
      <xdr:colOff>38100</xdr:colOff>
      <xdr:row>61</xdr:row>
      <xdr:rowOff>22225</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299950" y="100044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142875</xdr:rowOff>
    </xdr:from>
    <xdr:to>
      <xdr:col>76</xdr:col>
      <xdr:colOff>114300</xdr:colOff>
      <xdr:row>60</xdr:row>
      <xdr:rowOff>150495</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2344400" y="10055225"/>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143510</xdr:rowOff>
    </xdr:from>
    <xdr:to>
      <xdr:col>67</xdr:col>
      <xdr:colOff>101600</xdr:colOff>
      <xdr:row>61</xdr:row>
      <xdr:rowOff>73660</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1487150" y="10055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142875</xdr:rowOff>
    </xdr:from>
    <xdr:to>
      <xdr:col>71</xdr:col>
      <xdr:colOff>177800</xdr:colOff>
      <xdr:row>61</xdr:row>
      <xdr:rowOff>22860</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flipV="1">
          <a:off x="11537950" y="10055225"/>
          <a:ext cx="80645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49" name="n_1aveValue【学校施設】&#10;有形固定資産減価償却率">
          <a:extLst>
            <a:ext uri="{FF2B5EF4-FFF2-40B4-BE49-F238E27FC236}">
              <a16:creationId xmlns:a16="http://schemas.microsoft.com/office/drawing/2014/main" id="{00000000-0008-0000-0E00-000025020000}"/>
            </a:ext>
          </a:extLst>
        </xdr:cNvPr>
        <xdr:cNvSpPr txBox="1"/>
      </xdr:nvSpPr>
      <xdr:spPr>
        <a:xfrm>
          <a:off x="13742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550" name="n_2aveValue【学校施設】&#10;有形固定資産減価償却率">
          <a:extLst>
            <a:ext uri="{FF2B5EF4-FFF2-40B4-BE49-F238E27FC236}">
              <a16:creationId xmlns:a16="http://schemas.microsoft.com/office/drawing/2014/main" id="{00000000-0008-0000-0E00-000026020000}"/>
            </a:ext>
          </a:extLst>
        </xdr:cNvPr>
        <xdr:cNvSpPr txBox="1"/>
      </xdr:nvSpPr>
      <xdr:spPr>
        <a:xfrm>
          <a:off x="1296099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1" name="n_3aveValue【学校施設】&#10;有形固定資産減価償却率">
          <a:extLst>
            <a:ext uri="{FF2B5EF4-FFF2-40B4-BE49-F238E27FC236}">
              <a16:creationId xmlns:a16="http://schemas.microsoft.com/office/drawing/2014/main" id="{00000000-0008-0000-0E00-000027020000}"/>
            </a:ext>
          </a:extLst>
        </xdr:cNvPr>
        <xdr:cNvSpPr txBox="1"/>
      </xdr:nvSpPr>
      <xdr:spPr>
        <a:xfrm>
          <a:off x="1216724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552" name="n_4aveValue【学校施設】&#10;有形固定資産減価償却率">
          <a:extLst>
            <a:ext uri="{FF2B5EF4-FFF2-40B4-BE49-F238E27FC236}">
              <a16:creationId xmlns:a16="http://schemas.microsoft.com/office/drawing/2014/main" id="{00000000-0008-0000-0E00-000028020000}"/>
            </a:ext>
          </a:extLst>
        </xdr:cNvPr>
        <xdr:cNvSpPr txBox="1"/>
      </xdr:nvSpPr>
      <xdr:spPr>
        <a:xfrm>
          <a:off x="11354444" y="977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48277</xdr:rowOff>
    </xdr:from>
    <xdr:ext cx="405111" cy="259045"/>
    <xdr:sp macro="" textlink="">
      <xdr:nvSpPr>
        <xdr:cNvPr id="553" name="n_1mainValue【学校施設】&#10;有形固定資産減価償却率">
          <a:extLst>
            <a:ext uri="{FF2B5EF4-FFF2-40B4-BE49-F238E27FC236}">
              <a16:creationId xmlns:a16="http://schemas.microsoft.com/office/drawing/2014/main" id="{00000000-0008-0000-0E00-000029020000}"/>
            </a:ext>
          </a:extLst>
        </xdr:cNvPr>
        <xdr:cNvSpPr txBox="1"/>
      </xdr:nvSpPr>
      <xdr:spPr>
        <a:xfrm>
          <a:off x="13742044"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20972</xdr:rowOff>
    </xdr:from>
    <xdr:ext cx="405111" cy="259045"/>
    <xdr:sp macro="" textlink="">
      <xdr:nvSpPr>
        <xdr:cNvPr id="554" name="n_2mainValue【学校施設】&#10;有形固定資産減価償却率">
          <a:extLst>
            <a:ext uri="{FF2B5EF4-FFF2-40B4-BE49-F238E27FC236}">
              <a16:creationId xmlns:a16="http://schemas.microsoft.com/office/drawing/2014/main" id="{00000000-0008-0000-0E00-00002A020000}"/>
            </a:ext>
          </a:extLst>
        </xdr:cNvPr>
        <xdr:cNvSpPr txBox="1"/>
      </xdr:nvSpPr>
      <xdr:spPr>
        <a:xfrm>
          <a:off x="12960994" y="1009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13352</xdr:rowOff>
    </xdr:from>
    <xdr:ext cx="405111" cy="259045"/>
    <xdr:sp macro="" textlink="">
      <xdr:nvSpPr>
        <xdr:cNvPr id="555" name="n_3mainValue【学校施設】&#10;有形固定資産減価償却率">
          <a:extLst>
            <a:ext uri="{FF2B5EF4-FFF2-40B4-BE49-F238E27FC236}">
              <a16:creationId xmlns:a16="http://schemas.microsoft.com/office/drawing/2014/main" id="{00000000-0008-0000-0E00-00002B020000}"/>
            </a:ext>
          </a:extLst>
        </xdr:cNvPr>
        <xdr:cNvSpPr txBox="1"/>
      </xdr:nvSpPr>
      <xdr:spPr>
        <a:xfrm>
          <a:off x="12167244" y="1009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64787</xdr:rowOff>
    </xdr:from>
    <xdr:ext cx="405111" cy="259045"/>
    <xdr:sp macro="" textlink="">
      <xdr:nvSpPr>
        <xdr:cNvPr id="556" name="n_4mainValue【学校施設】&#10;有形固定資産減価償却率">
          <a:extLst>
            <a:ext uri="{FF2B5EF4-FFF2-40B4-BE49-F238E27FC236}">
              <a16:creationId xmlns:a16="http://schemas.microsoft.com/office/drawing/2014/main" id="{00000000-0008-0000-0E00-00002C020000}"/>
            </a:ext>
          </a:extLst>
        </xdr:cNvPr>
        <xdr:cNvSpPr txBox="1"/>
      </xdr:nvSpPr>
      <xdr:spPr>
        <a:xfrm>
          <a:off x="113544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00000000-0008-0000-0E00-000046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flipV="1">
          <a:off x="19951064" y="9291138"/>
          <a:ext cx="0" cy="132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00000000-0008-0000-0E00-000048020000}"/>
            </a:ext>
          </a:extLst>
        </xdr:cNvPr>
        <xdr:cNvSpPr txBox="1"/>
      </xdr:nvSpPr>
      <xdr:spPr>
        <a:xfrm>
          <a:off x="19989800" y="1062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9881850" y="106201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00000000-0008-0000-0E00-00004A020000}"/>
            </a:ext>
          </a:extLst>
        </xdr:cNvPr>
        <xdr:cNvSpPr txBox="1"/>
      </xdr:nvSpPr>
      <xdr:spPr>
        <a:xfrm>
          <a:off x="19989800" y="9079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9881850" y="92911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00000000-0008-0000-0E00-00004C020000}"/>
            </a:ext>
          </a:extLst>
        </xdr:cNvPr>
        <xdr:cNvSpPr txBox="1"/>
      </xdr:nvSpPr>
      <xdr:spPr>
        <a:xfrm>
          <a:off x="19989800" y="99464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19900900" y="10088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9157950" y="1009849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8345150" y="995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17551400" y="99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6757650" y="99219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1990090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600" name="【学校施設】&#10;一人当たり面積該当値テキスト">
          <a:extLst>
            <a:ext uri="{FF2B5EF4-FFF2-40B4-BE49-F238E27FC236}">
              <a16:creationId xmlns:a16="http://schemas.microsoft.com/office/drawing/2014/main" id="{00000000-0008-0000-0E00-000058020000}"/>
            </a:ext>
          </a:extLst>
        </xdr:cNvPr>
        <xdr:cNvSpPr txBox="1"/>
      </xdr:nvSpPr>
      <xdr:spPr>
        <a:xfrm>
          <a:off x="19989800"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133713</xdr:rowOff>
    </xdr:from>
    <xdr:to>
      <xdr:col>112</xdr:col>
      <xdr:colOff>38100</xdr:colOff>
      <xdr:row>62</xdr:row>
      <xdr:rowOff>63863</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19157950" y="102111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13063</xdr:rowOff>
    </xdr:from>
    <xdr:to>
      <xdr:col>116</xdr:col>
      <xdr:colOff>63500</xdr:colOff>
      <xdr:row>62</xdr:row>
      <xdr:rowOff>22860</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19202400" y="10255613"/>
          <a:ext cx="7493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114119</xdr:rowOff>
    </xdr:from>
    <xdr:to>
      <xdr:col>107</xdr:col>
      <xdr:colOff>101600</xdr:colOff>
      <xdr:row>63</xdr:row>
      <xdr:rowOff>44269</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8345150" y="103566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13063</xdr:rowOff>
    </xdr:from>
    <xdr:to>
      <xdr:col>111</xdr:col>
      <xdr:colOff>177800</xdr:colOff>
      <xdr:row>62</xdr:row>
      <xdr:rowOff>164919</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18395950" y="10255613"/>
          <a:ext cx="80645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19413</xdr:rowOff>
    </xdr:from>
    <xdr:to>
      <xdr:col>102</xdr:col>
      <xdr:colOff>165100</xdr:colOff>
      <xdr:row>62</xdr:row>
      <xdr:rowOff>121013</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7551400" y="1026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70213</xdr:rowOff>
    </xdr:from>
    <xdr:to>
      <xdr:col>107</xdr:col>
      <xdr:colOff>50800</xdr:colOff>
      <xdr:row>62</xdr:row>
      <xdr:rowOff>164919</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7602200" y="10312763"/>
          <a:ext cx="79375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30843</xdr:rowOff>
    </xdr:from>
    <xdr:to>
      <xdr:col>98</xdr:col>
      <xdr:colOff>38100</xdr:colOff>
      <xdr:row>62</xdr:row>
      <xdr:rowOff>132443</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16757650" y="102733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70213</xdr:rowOff>
    </xdr:from>
    <xdr:to>
      <xdr:col>102</xdr:col>
      <xdr:colOff>114300</xdr:colOff>
      <xdr:row>62</xdr:row>
      <xdr:rowOff>81643</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flipV="1">
          <a:off x="16802100" y="10312763"/>
          <a:ext cx="8001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00000000-0008-0000-0E00-000061020000}"/>
            </a:ext>
          </a:extLst>
        </xdr:cNvPr>
        <xdr:cNvSpPr txBox="1"/>
      </xdr:nvSpPr>
      <xdr:spPr>
        <a:xfrm>
          <a:off x="18980227" y="9886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00000000-0008-0000-0E00-000062020000}"/>
            </a:ext>
          </a:extLst>
        </xdr:cNvPr>
        <xdr:cNvSpPr txBox="1"/>
      </xdr:nvSpPr>
      <xdr:spPr>
        <a:xfrm>
          <a:off x="1818012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00000000-0008-0000-0E00-000063020000}"/>
            </a:ext>
          </a:extLst>
        </xdr:cNvPr>
        <xdr:cNvSpPr txBox="1"/>
      </xdr:nvSpPr>
      <xdr:spPr>
        <a:xfrm>
          <a:off x="17386377" y="971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00000000-0008-0000-0E00-000064020000}"/>
            </a:ext>
          </a:extLst>
        </xdr:cNvPr>
        <xdr:cNvSpPr txBox="1"/>
      </xdr:nvSpPr>
      <xdr:spPr>
        <a:xfrm>
          <a:off x="16592627" y="970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54990</xdr:rowOff>
    </xdr:from>
    <xdr:ext cx="469744" cy="259045"/>
    <xdr:sp macro="" textlink="">
      <xdr:nvSpPr>
        <xdr:cNvPr id="613" name="n_1mainValue【学校施設】&#10;一人当たり面積">
          <a:extLst>
            <a:ext uri="{FF2B5EF4-FFF2-40B4-BE49-F238E27FC236}">
              <a16:creationId xmlns:a16="http://schemas.microsoft.com/office/drawing/2014/main" id="{00000000-0008-0000-0E00-000065020000}"/>
            </a:ext>
          </a:extLst>
        </xdr:cNvPr>
        <xdr:cNvSpPr txBox="1"/>
      </xdr:nvSpPr>
      <xdr:spPr>
        <a:xfrm>
          <a:off x="18980227" y="1029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35396</xdr:rowOff>
    </xdr:from>
    <xdr:ext cx="469744" cy="259045"/>
    <xdr:sp macro="" textlink="">
      <xdr:nvSpPr>
        <xdr:cNvPr id="614" name="n_2mainValue【学校施設】&#10;一人当たり面積">
          <a:extLst>
            <a:ext uri="{FF2B5EF4-FFF2-40B4-BE49-F238E27FC236}">
              <a16:creationId xmlns:a16="http://schemas.microsoft.com/office/drawing/2014/main" id="{00000000-0008-0000-0E00-000066020000}"/>
            </a:ext>
          </a:extLst>
        </xdr:cNvPr>
        <xdr:cNvSpPr txBox="1"/>
      </xdr:nvSpPr>
      <xdr:spPr>
        <a:xfrm>
          <a:off x="18180127" y="10443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112140</xdr:rowOff>
    </xdr:from>
    <xdr:ext cx="469744" cy="259045"/>
    <xdr:sp macro="" textlink="">
      <xdr:nvSpPr>
        <xdr:cNvPr id="615" name="n_3mainValue【学校施設】&#10;一人当たり面積">
          <a:extLst>
            <a:ext uri="{FF2B5EF4-FFF2-40B4-BE49-F238E27FC236}">
              <a16:creationId xmlns:a16="http://schemas.microsoft.com/office/drawing/2014/main" id="{00000000-0008-0000-0E00-000067020000}"/>
            </a:ext>
          </a:extLst>
        </xdr:cNvPr>
        <xdr:cNvSpPr txBox="1"/>
      </xdr:nvSpPr>
      <xdr:spPr>
        <a:xfrm>
          <a:off x="17386377" y="1035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123570</xdr:rowOff>
    </xdr:from>
    <xdr:ext cx="469744" cy="259045"/>
    <xdr:sp macro="" textlink="">
      <xdr:nvSpPr>
        <xdr:cNvPr id="616" name="n_4mainValue【学校施設】&#10;一人当たり面積">
          <a:extLst>
            <a:ext uri="{FF2B5EF4-FFF2-40B4-BE49-F238E27FC236}">
              <a16:creationId xmlns:a16="http://schemas.microsoft.com/office/drawing/2014/main" id="{00000000-0008-0000-0E00-000068020000}"/>
            </a:ext>
          </a:extLst>
        </xdr:cNvPr>
        <xdr:cNvSpPr txBox="1"/>
      </xdr:nvSpPr>
      <xdr:spPr>
        <a:xfrm>
          <a:off x="16592627" y="1036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00000000-0008-0000-0E00-000080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flipV="1">
          <a:off x="14699614" y="128143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00000000-0008-0000-0E00-000082020000}"/>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00000000-0008-0000-0E00-000084020000}"/>
            </a:ext>
          </a:extLst>
        </xdr:cNvPr>
        <xdr:cNvSpPr txBox="1"/>
      </xdr:nvSpPr>
      <xdr:spPr>
        <a:xfrm>
          <a:off x="14738350" y="12595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4611350" y="12814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00000000-0008-0000-0E00-000086020000}"/>
            </a:ext>
          </a:extLst>
        </xdr:cNvPr>
        <xdr:cNvSpPr txBox="1"/>
      </xdr:nvSpPr>
      <xdr:spPr>
        <a:xfrm>
          <a:off x="14738350" y="13331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4649450" y="1347343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3887450" y="134677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309370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2299950" y="13475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1487150" y="134696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59689</xdr:rowOff>
    </xdr:from>
    <xdr:to>
      <xdr:col>85</xdr:col>
      <xdr:colOff>177800</xdr:colOff>
      <xdr:row>83</xdr:row>
      <xdr:rowOff>161289</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4649450" y="1376933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38116</xdr:rowOff>
    </xdr:from>
    <xdr:ext cx="405111" cy="259045"/>
    <xdr:sp macro="" textlink="">
      <xdr:nvSpPr>
        <xdr:cNvPr id="658" name="【児童館】&#10;有形固定資産減価償却率該当値テキスト">
          <a:extLst>
            <a:ext uri="{FF2B5EF4-FFF2-40B4-BE49-F238E27FC236}">
              <a16:creationId xmlns:a16="http://schemas.microsoft.com/office/drawing/2014/main" id="{00000000-0008-0000-0E00-000092020000}"/>
            </a:ext>
          </a:extLst>
        </xdr:cNvPr>
        <xdr:cNvSpPr txBox="1"/>
      </xdr:nvSpPr>
      <xdr:spPr>
        <a:xfrm>
          <a:off x="14738350" y="13747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21589</xdr:rowOff>
    </xdr:from>
    <xdr:to>
      <xdr:col>81</xdr:col>
      <xdr:colOff>101600</xdr:colOff>
      <xdr:row>83</xdr:row>
      <xdr:rowOff>123189</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388745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72389</xdr:rowOff>
    </xdr:from>
    <xdr:to>
      <xdr:col>85</xdr:col>
      <xdr:colOff>127000</xdr:colOff>
      <xdr:row>83</xdr:row>
      <xdr:rowOff>110489</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3938250" y="13782039"/>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151130</xdr:rowOff>
    </xdr:from>
    <xdr:to>
      <xdr:col>76</xdr:col>
      <xdr:colOff>165100</xdr:colOff>
      <xdr:row>83</xdr:row>
      <xdr:rowOff>81280</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3093700" y="13695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30480</xdr:rowOff>
    </xdr:from>
    <xdr:to>
      <xdr:col>81</xdr:col>
      <xdr:colOff>50800</xdr:colOff>
      <xdr:row>83</xdr:row>
      <xdr:rowOff>72389</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a:off x="13144500" y="13740130"/>
          <a:ext cx="7937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84455</xdr:rowOff>
    </xdr:from>
    <xdr:to>
      <xdr:col>72</xdr:col>
      <xdr:colOff>38100</xdr:colOff>
      <xdr:row>83</xdr:row>
      <xdr:rowOff>14605</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2299950" y="136290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135255</xdr:rowOff>
    </xdr:from>
    <xdr:to>
      <xdr:col>76</xdr:col>
      <xdr:colOff>114300</xdr:colOff>
      <xdr:row>83</xdr:row>
      <xdr:rowOff>30480</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344400" y="13679805"/>
          <a:ext cx="8001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97789</xdr:rowOff>
    </xdr:from>
    <xdr:to>
      <xdr:col>67</xdr:col>
      <xdr:colOff>101600</xdr:colOff>
      <xdr:row>83</xdr:row>
      <xdr:rowOff>27939</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1487150" y="136423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135255</xdr:rowOff>
    </xdr:from>
    <xdr:to>
      <xdr:col>71</xdr:col>
      <xdr:colOff>177800</xdr:colOff>
      <xdr:row>82</xdr:row>
      <xdr:rowOff>148589</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flipV="1">
          <a:off x="11537950" y="13679805"/>
          <a:ext cx="80645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00000000-0008-0000-0E00-00009B020000}"/>
            </a:ext>
          </a:extLst>
        </xdr:cNvPr>
        <xdr:cNvSpPr txBox="1"/>
      </xdr:nvSpPr>
      <xdr:spPr>
        <a:xfrm>
          <a:off x="13742044" y="13249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00000000-0008-0000-0E00-00009C020000}"/>
            </a:ext>
          </a:extLst>
        </xdr:cNvPr>
        <xdr:cNvSpPr txBox="1"/>
      </xdr:nvSpPr>
      <xdr:spPr>
        <a:xfrm>
          <a:off x="1296099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669" name="n_3aveValue【児童館】&#10;有形固定資産減価償却率">
          <a:extLst>
            <a:ext uri="{FF2B5EF4-FFF2-40B4-BE49-F238E27FC236}">
              <a16:creationId xmlns:a16="http://schemas.microsoft.com/office/drawing/2014/main" id="{00000000-0008-0000-0E00-00009D020000}"/>
            </a:ext>
          </a:extLst>
        </xdr:cNvPr>
        <xdr:cNvSpPr txBox="1"/>
      </xdr:nvSpPr>
      <xdr:spPr>
        <a:xfrm>
          <a:off x="12167244"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36847</xdr:rowOff>
    </xdr:from>
    <xdr:ext cx="405111" cy="259045"/>
    <xdr:sp macro="" textlink="">
      <xdr:nvSpPr>
        <xdr:cNvPr id="670" name="n_4aveValue【児童館】&#10;有形固定資産減価償却率">
          <a:extLst>
            <a:ext uri="{FF2B5EF4-FFF2-40B4-BE49-F238E27FC236}">
              <a16:creationId xmlns:a16="http://schemas.microsoft.com/office/drawing/2014/main" id="{00000000-0008-0000-0E00-00009E020000}"/>
            </a:ext>
          </a:extLst>
        </xdr:cNvPr>
        <xdr:cNvSpPr txBox="1"/>
      </xdr:nvSpPr>
      <xdr:spPr>
        <a:xfrm>
          <a:off x="11354444" y="1325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114316</xdr:rowOff>
    </xdr:from>
    <xdr:ext cx="405111" cy="259045"/>
    <xdr:sp macro="" textlink="">
      <xdr:nvSpPr>
        <xdr:cNvPr id="671" name="n_1mainValue【児童館】&#10;有形固定資産減価償却率">
          <a:extLst>
            <a:ext uri="{FF2B5EF4-FFF2-40B4-BE49-F238E27FC236}">
              <a16:creationId xmlns:a16="http://schemas.microsoft.com/office/drawing/2014/main" id="{00000000-0008-0000-0E00-00009F020000}"/>
            </a:ext>
          </a:extLst>
        </xdr:cNvPr>
        <xdr:cNvSpPr txBox="1"/>
      </xdr:nvSpPr>
      <xdr:spPr>
        <a:xfrm>
          <a:off x="13742044" y="1382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72407</xdr:rowOff>
    </xdr:from>
    <xdr:ext cx="405111" cy="259045"/>
    <xdr:sp macro="" textlink="">
      <xdr:nvSpPr>
        <xdr:cNvPr id="672" name="n_2mainValue【児童館】&#10;有形固定資産減価償却率">
          <a:extLst>
            <a:ext uri="{FF2B5EF4-FFF2-40B4-BE49-F238E27FC236}">
              <a16:creationId xmlns:a16="http://schemas.microsoft.com/office/drawing/2014/main" id="{00000000-0008-0000-0E00-0000A0020000}"/>
            </a:ext>
          </a:extLst>
        </xdr:cNvPr>
        <xdr:cNvSpPr txBox="1"/>
      </xdr:nvSpPr>
      <xdr:spPr>
        <a:xfrm>
          <a:off x="1296099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5732</xdr:rowOff>
    </xdr:from>
    <xdr:ext cx="405111" cy="259045"/>
    <xdr:sp macro="" textlink="">
      <xdr:nvSpPr>
        <xdr:cNvPr id="673" name="n_3mainValue【児童館】&#10;有形固定資産減価償却率">
          <a:extLst>
            <a:ext uri="{FF2B5EF4-FFF2-40B4-BE49-F238E27FC236}">
              <a16:creationId xmlns:a16="http://schemas.microsoft.com/office/drawing/2014/main" id="{00000000-0008-0000-0E00-0000A1020000}"/>
            </a:ext>
          </a:extLst>
        </xdr:cNvPr>
        <xdr:cNvSpPr txBox="1"/>
      </xdr:nvSpPr>
      <xdr:spPr>
        <a:xfrm>
          <a:off x="12167244" y="1371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19066</xdr:rowOff>
    </xdr:from>
    <xdr:ext cx="405111" cy="259045"/>
    <xdr:sp macro="" textlink="">
      <xdr:nvSpPr>
        <xdr:cNvPr id="674" name="n_4mainValue【児童館】&#10;有形固定資産減価償却率">
          <a:extLst>
            <a:ext uri="{FF2B5EF4-FFF2-40B4-BE49-F238E27FC236}">
              <a16:creationId xmlns:a16="http://schemas.microsoft.com/office/drawing/2014/main" id="{00000000-0008-0000-0E00-0000A2020000}"/>
            </a:ext>
          </a:extLst>
        </xdr:cNvPr>
        <xdr:cNvSpPr txBox="1"/>
      </xdr:nvSpPr>
      <xdr:spPr>
        <a:xfrm>
          <a:off x="11354444" y="13728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0000000-0008-0000-0E00-0000B902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flipV="1">
          <a:off x="19951064" y="127762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00000000-0008-0000-0E00-0000BB020000}"/>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00000000-0008-0000-0E00-0000BD020000}"/>
            </a:ext>
          </a:extLst>
        </xdr:cNvPr>
        <xdr:cNvSpPr txBox="1"/>
      </xdr:nvSpPr>
      <xdr:spPr>
        <a:xfrm>
          <a:off x="19989800" y="1255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9881850" y="12776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00000000-0008-0000-0E00-0000BF020000}"/>
            </a:ext>
          </a:extLst>
        </xdr:cNvPr>
        <xdr:cNvSpPr txBox="1"/>
      </xdr:nvSpPr>
      <xdr:spPr>
        <a:xfrm>
          <a:off x="19989800" y="13770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199009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9157950" y="13792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00000000-0008-0000-0E00-0000C3020000}"/>
            </a:ext>
          </a:extLst>
        </xdr:cNvPr>
        <xdr:cNvSpPr/>
      </xdr:nvSpPr>
      <xdr:spPr>
        <a:xfrm>
          <a:off x="17551400" y="13868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8" name="フローチャート: 判断 707">
          <a:extLst>
            <a:ext uri="{FF2B5EF4-FFF2-40B4-BE49-F238E27FC236}">
              <a16:creationId xmlns:a16="http://schemas.microsoft.com/office/drawing/2014/main" id="{00000000-0008-0000-0E00-0000C4020000}"/>
            </a:ext>
          </a:extLst>
        </xdr:cNvPr>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158750</xdr:rowOff>
    </xdr:from>
    <xdr:to>
      <xdr:col>116</xdr:col>
      <xdr:colOff>114300</xdr:colOff>
      <xdr:row>82</xdr:row>
      <xdr:rowOff>88900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990090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10177</xdr:rowOff>
    </xdr:from>
    <xdr:ext cx="469744" cy="259045"/>
    <xdr:sp macro="" textlink="">
      <xdr:nvSpPr>
        <xdr:cNvPr id="715" name="【児童館】&#10;一人当たり面積該当値テキスト">
          <a:extLst>
            <a:ext uri="{FF2B5EF4-FFF2-40B4-BE49-F238E27FC236}">
              <a16:creationId xmlns:a16="http://schemas.microsoft.com/office/drawing/2014/main" id="{00000000-0008-0000-0E00-0000CB020000}"/>
            </a:ext>
          </a:extLst>
        </xdr:cNvPr>
        <xdr:cNvSpPr txBox="1"/>
      </xdr:nvSpPr>
      <xdr:spPr>
        <a:xfrm>
          <a:off x="19989800"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9157950" y="13538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38100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9202400" y="135826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834515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8395950" y="135826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755140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7602200" y="135826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158750</xdr:rowOff>
    </xdr:from>
    <xdr:to>
      <xdr:col>98</xdr:col>
      <xdr:colOff>38100</xdr:colOff>
      <xdr:row>82</xdr:row>
      <xdr:rowOff>88900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16757650" y="13538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38100</xdr:rowOff>
    </xdr:from>
    <xdr:to>
      <xdr:col>102</xdr:col>
      <xdr:colOff>114300</xdr:colOff>
      <xdr:row>82</xdr:row>
      <xdr:rowOff>38100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6802100" y="135826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00000000-0008-0000-0E00-0000D4020000}"/>
            </a:ext>
          </a:extLst>
        </xdr:cNvPr>
        <xdr:cNvSpPr txBox="1"/>
      </xdr:nvSpPr>
      <xdr:spPr>
        <a:xfrm>
          <a:off x="189802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00000000-0008-0000-0E00-0000D5020000}"/>
            </a:ext>
          </a:extLst>
        </xdr:cNvPr>
        <xdr:cNvSpPr txBox="1"/>
      </xdr:nvSpPr>
      <xdr:spPr>
        <a:xfrm>
          <a:off x="181801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26" name="n_3aveValue【児童館】&#10;一人当たり面積">
          <a:extLst>
            <a:ext uri="{FF2B5EF4-FFF2-40B4-BE49-F238E27FC236}">
              <a16:creationId xmlns:a16="http://schemas.microsoft.com/office/drawing/2014/main" id="{00000000-0008-0000-0E00-0000D6020000}"/>
            </a:ext>
          </a:extLst>
        </xdr:cNvPr>
        <xdr:cNvSpPr txBox="1"/>
      </xdr:nvSpPr>
      <xdr:spPr>
        <a:xfrm>
          <a:off x="1738637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7" name="n_4aveValue【児童館】&#10;一人当たり面積">
          <a:extLst>
            <a:ext uri="{FF2B5EF4-FFF2-40B4-BE49-F238E27FC236}">
              <a16:creationId xmlns:a16="http://schemas.microsoft.com/office/drawing/2014/main" id="{00000000-0008-0000-0E00-0000D7020000}"/>
            </a:ext>
          </a:extLst>
        </xdr:cNvPr>
        <xdr:cNvSpPr txBox="1"/>
      </xdr:nvSpPr>
      <xdr:spPr>
        <a:xfrm>
          <a:off x="165926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28" name="n_1mainValue【児童館】&#10;一人当たり面積">
          <a:extLst>
            <a:ext uri="{FF2B5EF4-FFF2-40B4-BE49-F238E27FC236}">
              <a16:creationId xmlns:a16="http://schemas.microsoft.com/office/drawing/2014/main" id="{00000000-0008-0000-0E00-0000D8020000}"/>
            </a:ext>
          </a:extLst>
        </xdr:cNvPr>
        <xdr:cNvSpPr txBox="1"/>
      </xdr:nvSpPr>
      <xdr:spPr>
        <a:xfrm>
          <a:off x="189802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29" name="n_2mainValue【児童館】&#10;一人当たり面積">
          <a:extLst>
            <a:ext uri="{FF2B5EF4-FFF2-40B4-BE49-F238E27FC236}">
              <a16:creationId xmlns:a16="http://schemas.microsoft.com/office/drawing/2014/main" id="{00000000-0008-0000-0E00-0000D9020000}"/>
            </a:ext>
          </a:extLst>
        </xdr:cNvPr>
        <xdr:cNvSpPr txBox="1"/>
      </xdr:nvSpPr>
      <xdr:spPr>
        <a:xfrm>
          <a:off x="181801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30" name="n_3mainValue【児童館】&#10;一人当たり面積">
          <a:extLst>
            <a:ext uri="{FF2B5EF4-FFF2-40B4-BE49-F238E27FC236}">
              <a16:creationId xmlns:a16="http://schemas.microsoft.com/office/drawing/2014/main" id="{00000000-0008-0000-0E00-0000DA020000}"/>
            </a:ext>
          </a:extLst>
        </xdr:cNvPr>
        <xdr:cNvSpPr txBox="1"/>
      </xdr:nvSpPr>
      <xdr:spPr>
        <a:xfrm>
          <a:off x="1738637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731" name="n_4mainValue【児童館】&#10;一人当たり面積">
          <a:extLst>
            <a:ext uri="{FF2B5EF4-FFF2-40B4-BE49-F238E27FC236}">
              <a16:creationId xmlns:a16="http://schemas.microsoft.com/office/drawing/2014/main" id="{00000000-0008-0000-0E00-0000DB020000}"/>
            </a:ext>
          </a:extLst>
        </xdr:cNvPr>
        <xdr:cNvSpPr txBox="1"/>
      </xdr:nvSpPr>
      <xdr:spPr>
        <a:xfrm>
          <a:off x="165926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00000000-0008-0000-0E00-0000F102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flipV="1">
          <a:off x="14699614" y="16581120"/>
          <a:ext cx="0" cy="1328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00000000-0008-0000-0E00-0000F3020000}"/>
            </a:ext>
          </a:extLst>
        </xdr:cNvPr>
        <xdr:cNvSpPr txBox="1"/>
      </xdr:nvSpPr>
      <xdr:spPr>
        <a:xfrm>
          <a:off x="14738350" y="17913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4611350" y="179092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00000000-0008-0000-0E00-0000F5020000}"/>
            </a:ext>
          </a:extLst>
        </xdr:cNvPr>
        <xdr:cNvSpPr txBox="1"/>
      </xdr:nvSpPr>
      <xdr:spPr>
        <a:xfrm>
          <a:off x="14738350" y="16356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461135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759" name="【公民館】&#10;有形固定資産減価償却率平均値テキスト">
          <a:extLst>
            <a:ext uri="{FF2B5EF4-FFF2-40B4-BE49-F238E27FC236}">
              <a16:creationId xmlns:a16="http://schemas.microsoft.com/office/drawing/2014/main" id="{00000000-0008-0000-0E00-0000F7020000}"/>
            </a:ext>
          </a:extLst>
        </xdr:cNvPr>
        <xdr:cNvSpPr txBox="1"/>
      </xdr:nvSpPr>
      <xdr:spPr>
        <a:xfrm>
          <a:off x="14738350" y="170012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00000000-0008-0000-0E00-0000F8020000}"/>
            </a:ext>
          </a:extLst>
        </xdr:cNvPr>
        <xdr:cNvSpPr/>
      </xdr:nvSpPr>
      <xdr:spPr>
        <a:xfrm>
          <a:off x="14649450" y="1714982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00000000-0008-0000-0E00-0000F9020000}"/>
            </a:ext>
          </a:extLst>
        </xdr:cNvPr>
        <xdr:cNvSpPr/>
      </xdr:nvSpPr>
      <xdr:spPr>
        <a:xfrm>
          <a:off x="13887450" y="1711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00000000-0008-0000-0E00-0000FA020000}"/>
            </a:ext>
          </a:extLst>
        </xdr:cNvPr>
        <xdr:cNvSpPr/>
      </xdr:nvSpPr>
      <xdr:spPr>
        <a:xfrm>
          <a:off x="13093700" y="1706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63" name="フローチャート: 判断 762">
          <a:extLst>
            <a:ext uri="{FF2B5EF4-FFF2-40B4-BE49-F238E27FC236}">
              <a16:creationId xmlns:a16="http://schemas.microsoft.com/office/drawing/2014/main" id="{00000000-0008-0000-0E00-0000FB020000}"/>
            </a:ext>
          </a:extLst>
        </xdr:cNvPr>
        <xdr:cNvSpPr/>
      </xdr:nvSpPr>
      <xdr:spPr>
        <a:xfrm>
          <a:off x="12299950" y="170629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764" name="フローチャート: 判断 763">
          <a:extLst>
            <a:ext uri="{FF2B5EF4-FFF2-40B4-BE49-F238E27FC236}">
              <a16:creationId xmlns:a16="http://schemas.microsoft.com/office/drawing/2014/main" id="{00000000-0008-0000-0E00-0000FC020000}"/>
            </a:ext>
          </a:extLst>
        </xdr:cNvPr>
        <xdr:cNvSpPr/>
      </xdr:nvSpPr>
      <xdr:spPr>
        <a:xfrm>
          <a:off x="11487150" y="17058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E00-0000FE02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E00-0000FF02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E00-000000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E00-000001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89408</xdr:rowOff>
    </xdr:from>
    <xdr:to>
      <xdr:col>85</xdr:col>
      <xdr:colOff>177800</xdr:colOff>
      <xdr:row>105</xdr:row>
      <xdr:rowOff>19558</xdr:rowOff>
    </xdr:to>
    <xdr:sp macro="" textlink="">
      <xdr:nvSpPr>
        <xdr:cNvPr id="770" name="楕円 769">
          <a:extLst>
            <a:ext uri="{FF2B5EF4-FFF2-40B4-BE49-F238E27FC236}">
              <a16:creationId xmlns:a16="http://schemas.microsoft.com/office/drawing/2014/main" id="{00000000-0008-0000-0E00-000002030000}"/>
            </a:ext>
          </a:extLst>
        </xdr:cNvPr>
        <xdr:cNvSpPr/>
      </xdr:nvSpPr>
      <xdr:spPr>
        <a:xfrm>
          <a:off x="14649450" y="1734870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67835</xdr:rowOff>
    </xdr:from>
    <xdr:ext cx="405111" cy="259045"/>
    <xdr:sp macro="" textlink="">
      <xdr:nvSpPr>
        <xdr:cNvPr id="771" name="【公民館】&#10;有形固定資産減価償却率該当値テキスト">
          <a:extLst>
            <a:ext uri="{FF2B5EF4-FFF2-40B4-BE49-F238E27FC236}">
              <a16:creationId xmlns:a16="http://schemas.microsoft.com/office/drawing/2014/main" id="{00000000-0008-0000-0E00-000003030000}"/>
            </a:ext>
          </a:extLst>
        </xdr:cNvPr>
        <xdr:cNvSpPr txBox="1"/>
      </xdr:nvSpPr>
      <xdr:spPr>
        <a:xfrm>
          <a:off x="14738350" y="17327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43687</xdr:rowOff>
    </xdr:from>
    <xdr:to>
      <xdr:col>81</xdr:col>
      <xdr:colOff>101600</xdr:colOff>
      <xdr:row>104</xdr:row>
      <xdr:rowOff>145287</xdr:rowOff>
    </xdr:to>
    <xdr:sp macro="" textlink="">
      <xdr:nvSpPr>
        <xdr:cNvPr id="772" name="楕円 771">
          <a:extLst>
            <a:ext uri="{FF2B5EF4-FFF2-40B4-BE49-F238E27FC236}">
              <a16:creationId xmlns:a16="http://schemas.microsoft.com/office/drawing/2014/main" id="{00000000-0008-0000-0E00-000004030000}"/>
            </a:ext>
          </a:extLst>
        </xdr:cNvPr>
        <xdr:cNvSpPr/>
      </xdr:nvSpPr>
      <xdr:spPr>
        <a:xfrm>
          <a:off x="13887450" y="1730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94487</xdr:rowOff>
    </xdr:from>
    <xdr:to>
      <xdr:col>85</xdr:col>
      <xdr:colOff>127000</xdr:colOff>
      <xdr:row>104</xdr:row>
      <xdr:rowOff>140208</xdr:rowOff>
    </xdr:to>
    <xdr:cxnSp macro="">
      <xdr:nvCxnSpPr>
        <xdr:cNvPr id="773" name="直線コネクタ 772">
          <a:extLst>
            <a:ext uri="{FF2B5EF4-FFF2-40B4-BE49-F238E27FC236}">
              <a16:creationId xmlns:a16="http://schemas.microsoft.com/office/drawing/2014/main" id="{00000000-0008-0000-0E00-000005030000}"/>
            </a:ext>
          </a:extLst>
        </xdr:cNvPr>
        <xdr:cNvCxnSpPr/>
      </xdr:nvCxnSpPr>
      <xdr:spPr>
        <a:xfrm>
          <a:off x="13938250" y="17353787"/>
          <a:ext cx="762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164846</xdr:rowOff>
    </xdr:from>
    <xdr:to>
      <xdr:col>76</xdr:col>
      <xdr:colOff>165100</xdr:colOff>
      <xdr:row>104</xdr:row>
      <xdr:rowOff>94996</xdr:rowOff>
    </xdr:to>
    <xdr:sp macro="" textlink="">
      <xdr:nvSpPr>
        <xdr:cNvPr id="774" name="楕円 773">
          <a:extLst>
            <a:ext uri="{FF2B5EF4-FFF2-40B4-BE49-F238E27FC236}">
              <a16:creationId xmlns:a16="http://schemas.microsoft.com/office/drawing/2014/main" id="{00000000-0008-0000-0E00-000006030000}"/>
            </a:ext>
          </a:extLst>
        </xdr:cNvPr>
        <xdr:cNvSpPr/>
      </xdr:nvSpPr>
      <xdr:spPr>
        <a:xfrm>
          <a:off x="13093700" y="1725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44196</xdr:rowOff>
    </xdr:from>
    <xdr:to>
      <xdr:col>81</xdr:col>
      <xdr:colOff>50800</xdr:colOff>
      <xdr:row>104</xdr:row>
      <xdr:rowOff>94487</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a:off x="13144500" y="17303496"/>
          <a:ext cx="79375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84837</xdr:rowOff>
    </xdr:from>
    <xdr:to>
      <xdr:col>72</xdr:col>
      <xdr:colOff>38100</xdr:colOff>
      <xdr:row>104</xdr:row>
      <xdr:rowOff>14987</xdr:rowOff>
    </xdr:to>
    <xdr:sp macro="" textlink="">
      <xdr:nvSpPr>
        <xdr:cNvPr id="776" name="楕円 775">
          <a:extLst>
            <a:ext uri="{FF2B5EF4-FFF2-40B4-BE49-F238E27FC236}">
              <a16:creationId xmlns:a16="http://schemas.microsoft.com/office/drawing/2014/main" id="{00000000-0008-0000-0E00-000008030000}"/>
            </a:ext>
          </a:extLst>
        </xdr:cNvPr>
        <xdr:cNvSpPr/>
      </xdr:nvSpPr>
      <xdr:spPr>
        <a:xfrm>
          <a:off x="12299950" y="171726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135637</xdr:rowOff>
    </xdr:from>
    <xdr:to>
      <xdr:col>76</xdr:col>
      <xdr:colOff>114300</xdr:colOff>
      <xdr:row>104</xdr:row>
      <xdr:rowOff>44196</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2344400" y="17223487"/>
          <a:ext cx="8001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100837</xdr:rowOff>
    </xdr:from>
    <xdr:to>
      <xdr:col>67</xdr:col>
      <xdr:colOff>101600</xdr:colOff>
      <xdr:row>104</xdr:row>
      <xdr:rowOff>30987</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1487150" y="1718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135637</xdr:rowOff>
    </xdr:from>
    <xdr:to>
      <xdr:col>71</xdr:col>
      <xdr:colOff>177800</xdr:colOff>
      <xdr:row>103</xdr:row>
      <xdr:rowOff>151637</xdr:rowOff>
    </xdr:to>
    <xdr:cxnSp macro="">
      <xdr:nvCxnSpPr>
        <xdr:cNvPr id="779" name="直線コネクタ 778">
          <a:extLst>
            <a:ext uri="{FF2B5EF4-FFF2-40B4-BE49-F238E27FC236}">
              <a16:creationId xmlns:a16="http://schemas.microsoft.com/office/drawing/2014/main" id="{00000000-0008-0000-0E00-00000B030000}"/>
            </a:ext>
          </a:extLst>
        </xdr:cNvPr>
        <xdr:cNvCxnSpPr/>
      </xdr:nvCxnSpPr>
      <xdr:spPr>
        <a:xfrm flipV="1">
          <a:off x="11537950" y="17223487"/>
          <a:ext cx="80645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780" name="n_1aveValue【公民館】&#10;有形固定資産減価償却率">
          <a:extLst>
            <a:ext uri="{FF2B5EF4-FFF2-40B4-BE49-F238E27FC236}">
              <a16:creationId xmlns:a16="http://schemas.microsoft.com/office/drawing/2014/main" id="{00000000-0008-0000-0E00-00000C030000}"/>
            </a:ext>
          </a:extLst>
        </xdr:cNvPr>
        <xdr:cNvSpPr txBox="1"/>
      </xdr:nvSpPr>
      <xdr:spPr>
        <a:xfrm>
          <a:off x="13742044" y="16893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781" name="n_2aveValue【公民館】&#10;有形固定資産減価償却率">
          <a:extLst>
            <a:ext uri="{FF2B5EF4-FFF2-40B4-BE49-F238E27FC236}">
              <a16:creationId xmlns:a16="http://schemas.microsoft.com/office/drawing/2014/main" id="{00000000-0008-0000-0E00-00000D030000}"/>
            </a:ext>
          </a:extLst>
        </xdr:cNvPr>
        <xdr:cNvSpPr txBox="1"/>
      </xdr:nvSpPr>
      <xdr:spPr>
        <a:xfrm>
          <a:off x="12960994" y="16845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82" name="n_3aveValue【公民館】&#10;有形固定資産減価償却率">
          <a:extLst>
            <a:ext uri="{FF2B5EF4-FFF2-40B4-BE49-F238E27FC236}">
              <a16:creationId xmlns:a16="http://schemas.microsoft.com/office/drawing/2014/main" id="{00000000-0008-0000-0E00-00000E030000}"/>
            </a:ext>
          </a:extLst>
        </xdr:cNvPr>
        <xdr:cNvSpPr txBox="1"/>
      </xdr:nvSpPr>
      <xdr:spPr>
        <a:xfrm>
          <a:off x="12167244" y="1683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88664</xdr:rowOff>
    </xdr:from>
    <xdr:ext cx="405111" cy="259045"/>
    <xdr:sp macro="" textlink="">
      <xdr:nvSpPr>
        <xdr:cNvPr id="783" name="n_4aveValue【公民館】&#10;有形固定資産減価償却率">
          <a:extLst>
            <a:ext uri="{FF2B5EF4-FFF2-40B4-BE49-F238E27FC236}">
              <a16:creationId xmlns:a16="http://schemas.microsoft.com/office/drawing/2014/main" id="{00000000-0008-0000-0E00-00000F030000}"/>
            </a:ext>
          </a:extLst>
        </xdr:cNvPr>
        <xdr:cNvSpPr txBox="1"/>
      </xdr:nvSpPr>
      <xdr:spPr>
        <a:xfrm>
          <a:off x="11354444" y="16833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136414</xdr:rowOff>
    </xdr:from>
    <xdr:ext cx="405111" cy="259045"/>
    <xdr:sp macro="" textlink="">
      <xdr:nvSpPr>
        <xdr:cNvPr id="784" name="n_1mainValue【公民館】&#10;有形固定資産減価償却率">
          <a:extLst>
            <a:ext uri="{FF2B5EF4-FFF2-40B4-BE49-F238E27FC236}">
              <a16:creationId xmlns:a16="http://schemas.microsoft.com/office/drawing/2014/main" id="{00000000-0008-0000-0E00-000010030000}"/>
            </a:ext>
          </a:extLst>
        </xdr:cNvPr>
        <xdr:cNvSpPr txBox="1"/>
      </xdr:nvSpPr>
      <xdr:spPr>
        <a:xfrm>
          <a:off x="13742044" y="17395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86123</xdr:rowOff>
    </xdr:from>
    <xdr:ext cx="405111" cy="259045"/>
    <xdr:sp macro="" textlink="">
      <xdr:nvSpPr>
        <xdr:cNvPr id="785" name="n_2mainValue【公民館】&#10;有形固定資産減価償却率">
          <a:extLst>
            <a:ext uri="{FF2B5EF4-FFF2-40B4-BE49-F238E27FC236}">
              <a16:creationId xmlns:a16="http://schemas.microsoft.com/office/drawing/2014/main" id="{00000000-0008-0000-0E00-000011030000}"/>
            </a:ext>
          </a:extLst>
        </xdr:cNvPr>
        <xdr:cNvSpPr txBox="1"/>
      </xdr:nvSpPr>
      <xdr:spPr>
        <a:xfrm>
          <a:off x="12960994" y="17345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6114</xdr:rowOff>
    </xdr:from>
    <xdr:ext cx="405111" cy="259045"/>
    <xdr:sp macro="" textlink="">
      <xdr:nvSpPr>
        <xdr:cNvPr id="786" name="n_3mainValue【公民館】&#10;有形固定資産減価償却率">
          <a:extLst>
            <a:ext uri="{FF2B5EF4-FFF2-40B4-BE49-F238E27FC236}">
              <a16:creationId xmlns:a16="http://schemas.microsoft.com/office/drawing/2014/main" id="{00000000-0008-0000-0E00-000012030000}"/>
            </a:ext>
          </a:extLst>
        </xdr:cNvPr>
        <xdr:cNvSpPr txBox="1"/>
      </xdr:nvSpPr>
      <xdr:spPr>
        <a:xfrm>
          <a:off x="12167244" y="1726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22114</xdr:rowOff>
    </xdr:from>
    <xdr:ext cx="405111" cy="259045"/>
    <xdr:sp macro="" textlink="">
      <xdr:nvSpPr>
        <xdr:cNvPr id="787" name="n_4mainValue【公民館】&#10;有形固定資産減価償却率">
          <a:extLst>
            <a:ext uri="{FF2B5EF4-FFF2-40B4-BE49-F238E27FC236}">
              <a16:creationId xmlns:a16="http://schemas.microsoft.com/office/drawing/2014/main" id="{00000000-0008-0000-0E00-000013030000}"/>
            </a:ext>
          </a:extLst>
        </xdr:cNvPr>
        <xdr:cNvSpPr txBox="1"/>
      </xdr:nvSpPr>
      <xdr:spPr>
        <a:xfrm>
          <a:off x="11354444" y="17281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00000000-0008-0000-0E00-00001A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00000000-0008-0000-0E00-00001B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00000000-0008-0000-0E00-00001C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00000000-0008-0000-0E00-00001D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00000000-0008-0000-0E00-000022030000}"/>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00000000-0008-0000-0E00-000028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flipV="1">
          <a:off x="19951064" y="166405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00000000-0008-0000-0E00-00002A030000}"/>
            </a:ext>
          </a:extLst>
        </xdr:cNvPr>
        <xdr:cNvSpPr txBox="1"/>
      </xdr:nvSpPr>
      <xdr:spPr>
        <a:xfrm>
          <a:off x="19989800" y="1801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19881850" y="180121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00000000-0008-0000-0E00-00002C030000}"/>
            </a:ext>
          </a:extLst>
        </xdr:cNvPr>
        <xdr:cNvSpPr txBox="1"/>
      </xdr:nvSpPr>
      <xdr:spPr>
        <a:xfrm>
          <a:off x="19989800" y="16415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9881850" y="16640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814" name="【公民館】&#10;一人当たり面積平均値テキスト">
          <a:extLst>
            <a:ext uri="{FF2B5EF4-FFF2-40B4-BE49-F238E27FC236}">
              <a16:creationId xmlns:a16="http://schemas.microsoft.com/office/drawing/2014/main" id="{00000000-0008-0000-0E00-00002E030000}"/>
            </a:ext>
          </a:extLst>
        </xdr:cNvPr>
        <xdr:cNvSpPr txBox="1"/>
      </xdr:nvSpPr>
      <xdr:spPr>
        <a:xfrm>
          <a:off x="19989800" y="17456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00000000-0008-0000-0E00-00002F030000}"/>
            </a:ext>
          </a:extLst>
        </xdr:cNvPr>
        <xdr:cNvSpPr/>
      </xdr:nvSpPr>
      <xdr:spPr>
        <a:xfrm>
          <a:off x="199009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00000000-0008-0000-0E00-000030030000}"/>
            </a:ext>
          </a:extLst>
        </xdr:cNvPr>
        <xdr:cNvSpPr/>
      </xdr:nvSpPr>
      <xdr:spPr>
        <a:xfrm>
          <a:off x="19157950" y="176230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00000000-0008-0000-0E00-000031030000}"/>
            </a:ext>
          </a:extLst>
        </xdr:cNvPr>
        <xdr:cNvSpPr/>
      </xdr:nvSpPr>
      <xdr:spPr>
        <a:xfrm>
          <a:off x="18345150" y="1762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818" name="フローチャート: 判断 817">
          <a:extLst>
            <a:ext uri="{FF2B5EF4-FFF2-40B4-BE49-F238E27FC236}">
              <a16:creationId xmlns:a16="http://schemas.microsoft.com/office/drawing/2014/main" id="{00000000-0008-0000-0E00-000032030000}"/>
            </a:ext>
          </a:extLst>
        </xdr:cNvPr>
        <xdr:cNvSpPr/>
      </xdr:nvSpPr>
      <xdr:spPr>
        <a:xfrm>
          <a:off x="17551400" y="1762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19" name="フローチャート: 判断 818">
          <a:extLst>
            <a:ext uri="{FF2B5EF4-FFF2-40B4-BE49-F238E27FC236}">
              <a16:creationId xmlns:a16="http://schemas.microsoft.com/office/drawing/2014/main" id="{00000000-0008-0000-0E00-000033030000}"/>
            </a:ext>
          </a:extLst>
        </xdr:cNvPr>
        <xdr:cNvSpPr/>
      </xdr:nvSpPr>
      <xdr:spPr>
        <a:xfrm>
          <a:off x="16757650" y="176047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00000000-0008-0000-0E00-000034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00000000-0008-0000-0E00-000035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E00-000037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93980</xdr:rowOff>
    </xdr:from>
    <xdr:to>
      <xdr:col>116</xdr:col>
      <xdr:colOff>114300</xdr:colOff>
      <xdr:row>107</xdr:row>
      <xdr:rowOff>24130</xdr:rowOff>
    </xdr:to>
    <xdr:sp macro="" textlink="">
      <xdr:nvSpPr>
        <xdr:cNvPr id="825" name="楕円 824">
          <a:extLst>
            <a:ext uri="{FF2B5EF4-FFF2-40B4-BE49-F238E27FC236}">
              <a16:creationId xmlns:a16="http://schemas.microsoft.com/office/drawing/2014/main" id="{00000000-0008-0000-0E00-000039030000}"/>
            </a:ext>
          </a:extLst>
        </xdr:cNvPr>
        <xdr:cNvSpPr/>
      </xdr:nvSpPr>
      <xdr:spPr>
        <a:xfrm>
          <a:off x="199009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72407</xdr:rowOff>
    </xdr:from>
    <xdr:ext cx="469744" cy="259045"/>
    <xdr:sp macro="" textlink="">
      <xdr:nvSpPr>
        <xdr:cNvPr id="826" name="【公民館】&#10;一人当たり面積該当値テキスト">
          <a:extLst>
            <a:ext uri="{FF2B5EF4-FFF2-40B4-BE49-F238E27FC236}">
              <a16:creationId xmlns:a16="http://schemas.microsoft.com/office/drawing/2014/main" id="{00000000-0008-0000-0E00-00003A030000}"/>
            </a:ext>
          </a:extLst>
        </xdr:cNvPr>
        <xdr:cNvSpPr txBox="1"/>
      </xdr:nvSpPr>
      <xdr:spPr>
        <a:xfrm>
          <a:off x="19989800" y="1767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93980</xdr:rowOff>
    </xdr:from>
    <xdr:to>
      <xdr:col>112</xdr:col>
      <xdr:colOff>38100</xdr:colOff>
      <xdr:row>107</xdr:row>
      <xdr:rowOff>24130</xdr:rowOff>
    </xdr:to>
    <xdr:sp macro="" textlink="">
      <xdr:nvSpPr>
        <xdr:cNvPr id="827" name="楕円 826">
          <a:extLst>
            <a:ext uri="{FF2B5EF4-FFF2-40B4-BE49-F238E27FC236}">
              <a16:creationId xmlns:a16="http://schemas.microsoft.com/office/drawing/2014/main" id="{00000000-0008-0000-0E00-00003B030000}"/>
            </a:ext>
          </a:extLst>
        </xdr:cNvPr>
        <xdr:cNvSpPr/>
      </xdr:nvSpPr>
      <xdr:spPr>
        <a:xfrm>
          <a:off x="19157950" y="17696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144780</xdr:rowOff>
    </xdr:from>
    <xdr:to>
      <xdr:col>116</xdr:col>
      <xdr:colOff>63500</xdr:colOff>
      <xdr:row>106</xdr:row>
      <xdr:rowOff>144780</xdr:rowOff>
    </xdr:to>
    <xdr:cxnSp macro="">
      <xdr:nvCxnSpPr>
        <xdr:cNvPr id="828" name="直線コネクタ 827">
          <a:extLst>
            <a:ext uri="{FF2B5EF4-FFF2-40B4-BE49-F238E27FC236}">
              <a16:creationId xmlns:a16="http://schemas.microsoft.com/office/drawing/2014/main" id="{00000000-0008-0000-0E00-00003C030000}"/>
            </a:ext>
          </a:extLst>
        </xdr:cNvPr>
        <xdr:cNvCxnSpPr/>
      </xdr:nvCxnSpPr>
      <xdr:spPr>
        <a:xfrm>
          <a:off x="19202400" y="177469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93980</xdr:rowOff>
    </xdr:from>
    <xdr:to>
      <xdr:col>107</xdr:col>
      <xdr:colOff>101600</xdr:colOff>
      <xdr:row>107</xdr:row>
      <xdr:rowOff>24130</xdr:rowOff>
    </xdr:to>
    <xdr:sp macro="" textlink="">
      <xdr:nvSpPr>
        <xdr:cNvPr id="829" name="楕円 828">
          <a:extLst>
            <a:ext uri="{FF2B5EF4-FFF2-40B4-BE49-F238E27FC236}">
              <a16:creationId xmlns:a16="http://schemas.microsoft.com/office/drawing/2014/main" id="{00000000-0008-0000-0E00-00003D030000}"/>
            </a:ext>
          </a:extLst>
        </xdr:cNvPr>
        <xdr:cNvSpPr/>
      </xdr:nvSpPr>
      <xdr:spPr>
        <a:xfrm>
          <a:off x="1834515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144780</xdr:rowOff>
    </xdr:from>
    <xdr:to>
      <xdr:col>111</xdr:col>
      <xdr:colOff>177800</xdr:colOff>
      <xdr:row>106</xdr:row>
      <xdr:rowOff>144780</xdr:rowOff>
    </xdr:to>
    <xdr:cxnSp macro="">
      <xdr:nvCxnSpPr>
        <xdr:cNvPr id="830" name="直線コネクタ 829">
          <a:extLst>
            <a:ext uri="{FF2B5EF4-FFF2-40B4-BE49-F238E27FC236}">
              <a16:creationId xmlns:a16="http://schemas.microsoft.com/office/drawing/2014/main" id="{00000000-0008-0000-0E00-00003E030000}"/>
            </a:ext>
          </a:extLst>
        </xdr:cNvPr>
        <xdr:cNvCxnSpPr/>
      </xdr:nvCxnSpPr>
      <xdr:spPr>
        <a:xfrm>
          <a:off x="18395950" y="177469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831" name="楕円 830">
          <a:extLst>
            <a:ext uri="{FF2B5EF4-FFF2-40B4-BE49-F238E27FC236}">
              <a16:creationId xmlns:a16="http://schemas.microsoft.com/office/drawing/2014/main" id="{00000000-0008-0000-0E00-00003F030000}"/>
            </a:ext>
          </a:extLst>
        </xdr:cNvPr>
        <xdr:cNvSpPr/>
      </xdr:nvSpPr>
      <xdr:spPr>
        <a:xfrm>
          <a:off x="175514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144780</xdr:rowOff>
    </xdr:from>
    <xdr:to>
      <xdr:col>107</xdr:col>
      <xdr:colOff>50800</xdr:colOff>
      <xdr:row>106</xdr:row>
      <xdr:rowOff>144780</xdr:rowOff>
    </xdr:to>
    <xdr:cxnSp macro="">
      <xdr:nvCxnSpPr>
        <xdr:cNvPr id="832" name="直線コネクタ 831">
          <a:extLst>
            <a:ext uri="{FF2B5EF4-FFF2-40B4-BE49-F238E27FC236}">
              <a16:creationId xmlns:a16="http://schemas.microsoft.com/office/drawing/2014/main" id="{00000000-0008-0000-0E00-000040030000}"/>
            </a:ext>
          </a:extLst>
        </xdr:cNvPr>
        <xdr:cNvCxnSpPr/>
      </xdr:nvCxnSpPr>
      <xdr:spPr>
        <a:xfrm>
          <a:off x="17602200" y="177469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93980</xdr:rowOff>
    </xdr:from>
    <xdr:to>
      <xdr:col>98</xdr:col>
      <xdr:colOff>38100</xdr:colOff>
      <xdr:row>107</xdr:row>
      <xdr:rowOff>24130</xdr:rowOff>
    </xdr:to>
    <xdr:sp macro="" textlink="">
      <xdr:nvSpPr>
        <xdr:cNvPr id="833" name="楕円 832">
          <a:extLst>
            <a:ext uri="{FF2B5EF4-FFF2-40B4-BE49-F238E27FC236}">
              <a16:creationId xmlns:a16="http://schemas.microsoft.com/office/drawing/2014/main" id="{00000000-0008-0000-0E00-000041030000}"/>
            </a:ext>
          </a:extLst>
        </xdr:cNvPr>
        <xdr:cNvSpPr/>
      </xdr:nvSpPr>
      <xdr:spPr>
        <a:xfrm>
          <a:off x="16757650" y="17696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144780</xdr:rowOff>
    </xdr:from>
    <xdr:to>
      <xdr:col>102</xdr:col>
      <xdr:colOff>114300</xdr:colOff>
      <xdr:row>106</xdr:row>
      <xdr:rowOff>144780</xdr:rowOff>
    </xdr:to>
    <xdr:cxnSp macro="">
      <xdr:nvCxnSpPr>
        <xdr:cNvPr id="834" name="直線コネクタ 833">
          <a:extLst>
            <a:ext uri="{FF2B5EF4-FFF2-40B4-BE49-F238E27FC236}">
              <a16:creationId xmlns:a16="http://schemas.microsoft.com/office/drawing/2014/main" id="{00000000-0008-0000-0E00-000042030000}"/>
            </a:ext>
          </a:extLst>
        </xdr:cNvPr>
        <xdr:cNvCxnSpPr/>
      </xdr:nvCxnSpPr>
      <xdr:spPr>
        <a:xfrm>
          <a:off x="16802100" y="177469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835" name="n_1aveValue【公民館】&#10;一人当たり面積">
          <a:extLst>
            <a:ext uri="{FF2B5EF4-FFF2-40B4-BE49-F238E27FC236}">
              <a16:creationId xmlns:a16="http://schemas.microsoft.com/office/drawing/2014/main" id="{00000000-0008-0000-0E00-000043030000}"/>
            </a:ext>
          </a:extLst>
        </xdr:cNvPr>
        <xdr:cNvSpPr txBox="1"/>
      </xdr:nvSpPr>
      <xdr:spPr>
        <a:xfrm>
          <a:off x="18980227" y="1739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836" name="n_2aveValue【公民館】&#10;一人当たり面積">
          <a:extLst>
            <a:ext uri="{FF2B5EF4-FFF2-40B4-BE49-F238E27FC236}">
              <a16:creationId xmlns:a16="http://schemas.microsoft.com/office/drawing/2014/main" id="{00000000-0008-0000-0E00-000044030000}"/>
            </a:ext>
          </a:extLst>
        </xdr:cNvPr>
        <xdr:cNvSpPr txBox="1"/>
      </xdr:nvSpPr>
      <xdr:spPr>
        <a:xfrm>
          <a:off x="18180127" y="1739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138955</xdr:rowOff>
    </xdr:from>
    <xdr:ext cx="469744" cy="259045"/>
    <xdr:sp macro="" textlink="">
      <xdr:nvSpPr>
        <xdr:cNvPr id="837" name="n_3aveValue【公民館】&#10;一人当たり面積">
          <a:extLst>
            <a:ext uri="{FF2B5EF4-FFF2-40B4-BE49-F238E27FC236}">
              <a16:creationId xmlns:a16="http://schemas.microsoft.com/office/drawing/2014/main" id="{00000000-0008-0000-0E00-000045030000}"/>
            </a:ext>
          </a:extLst>
        </xdr:cNvPr>
        <xdr:cNvSpPr txBox="1"/>
      </xdr:nvSpPr>
      <xdr:spPr>
        <a:xfrm>
          <a:off x="17386377" y="1739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838" name="n_4aveValue【公民館】&#10;一人当たり面積">
          <a:extLst>
            <a:ext uri="{FF2B5EF4-FFF2-40B4-BE49-F238E27FC236}">
              <a16:creationId xmlns:a16="http://schemas.microsoft.com/office/drawing/2014/main" id="{00000000-0008-0000-0E00-000046030000}"/>
            </a:ext>
          </a:extLst>
        </xdr:cNvPr>
        <xdr:cNvSpPr txBox="1"/>
      </xdr:nvSpPr>
      <xdr:spPr>
        <a:xfrm>
          <a:off x="165926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15257</xdr:rowOff>
    </xdr:from>
    <xdr:ext cx="469744" cy="259045"/>
    <xdr:sp macro="" textlink="">
      <xdr:nvSpPr>
        <xdr:cNvPr id="839" name="n_1mainValue【公民館】&#10;一人当たり面積">
          <a:extLst>
            <a:ext uri="{FF2B5EF4-FFF2-40B4-BE49-F238E27FC236}">
              <a16:creationId xmlns:a16="http://schemas.microsoft.com/office/drawing/2014/main" id="{00000000-0008-0000-0E00-000047030000}"/>
            </a:ext>
          </a:extLst>
        </xdr:cNvPr>
        <xdr:cNvSpPr txBox="1"/>
      </xdr:nvSpPr>
      <xdr:spPr>
        <a:xfrm>
          <a:off x="189802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15257</xdr:rowOff>
    </xdr:from>
    <xdr:ext cx="469744" cy="259045"/>
    <xdr:sp macro="" textlink="">
      <xdr:nvSpPr>
        <xdr:cNvPr id="840" name="n_2mainValue【公民館】&#10;一人当たり面積">
          <a:extLst>
            <a:ext uri="{FF2B5EF4-FFF2-40B4-BE49-F238E27FC236}">
              <a16:creationId xmlns:a16="http://schemas.microsoft.com/office/drawing/2014/main" id="{00000000-0008-0000-0E00-000048030000}"/>
            </a:ext>
          </a:extLst>
        </xdr:cNvPr>
        <xdr:cNvSpPr txBox="1"/>
      </xdr:nvSpPr>
      <xdr:spPr>
        <a:xfrm>
          <a:off x="181801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841" name="n_3mainValue【公民館】&#10;一人当たり面積">
          <a:extLst>
            <a:ext uri="{FF2B5EF4-FFF2-40B4-BE49-F238E27FC236}">
              <a16:creationId xmlns:a16="http://schemas.microsoft.com/office/drawing/2014/main" id="{00000000-0008-0000-0E00-000049030000}"/>
            </a:ext>
          </a:extLst>
        </xdr:cNvPr>
        <xdr:cNvSpPr txBox="1"/>
      </xdr:nvSpPr>
      <xdr:spPr>
        <a:xfrm>
          <a:off x="1738637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15257</xdr:rowOff>
    </xdr:from>
    <xdr:ext cx="469744" cy="259045"/>
    <xdr:sp macro="" textlink="">
      <xdr:nvSpPr>
        <xdr:cNvPr id="842" name="n_4mainValue【公民館】&#10;一人当たり面積">
          <a:extLst>
            <a:ext uri="{FF2B5EF4-FFF2-40B4-BE49-F238E27FC236}">
              <a16:creationId xmlns:a16="http://schemas.microsoft.com/office/drawing/2014/main" id="{00000000-0008-0000-0E00-00004A030000}"/>
            </a:ext>
          </a:extLst>
        </xdr:cNvPr>
        <xdr:cNvSpPr txBox="1"/>
      </xdr:nvSpPr>
      <xdr:spPr>
        <a:xfrm>
          <a:off x="165926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0000000-0008-0000-0E00-00004B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00000000-0008-0000-0E00-00004C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000000-0008-0000-0E00-00004D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全体的に増加傾向にある中で、インフラにおいては、道路及び橋りょうは、有形固定資産減価償却率が全国平均及び東京都平均を下回り一定程度の整備が図られている。平成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橋梁長寿命化修繕計画に基づき、引続き計画的な修繕を図っていく。公共施設においては、児童館及び公民館で、有形固定資産減価償却率が全国平均及び東京都平均を上回っており、老朽化が進んでいると言える。学校施設については、学校施設改築・長寿命化計画に基づく計画的な改築及び修繕等を行っており、前年度よりも数値が良化しているのはそれが要因となっている。全国平均を下回っているものの、東京都平均を上回る償却率となっている市立保育所においては、６つの市立保育所を基幹保育所と位置づけ再編を進めるとともに、改修等を進め、市立幼稚園３園は段階的に廃止を進め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年度に終了しているところであり、今後も継続して取組を進める。その他公共施設においても公共施設マネジメントに基づく施設の計画的な保全を進めている状況である。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177665" y="5663565"/>
          <a:ext cx="0" cy="110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16400" y="677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08450" y="67735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16400" y="5451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08450" y="56635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80027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16400" y="6029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127500" y="6051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84550" y="60229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71750" y="60305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7800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84250" y="6049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93980</xdr:rowOff>
    </xdr:from>
    <xdr:to>
      <xdr:col>24</xdr:col>
      <xdr:colOff>114300</xdr:colOff>
      <xdr:row>36</xdr:row>
      <xdr:rowOff>24130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127500" y="58788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116857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16400"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55880</xdr:rowOff>
    </xdr:from>
    <xdr:to>
      <xdr:col>20</xdr:col>
      <xdr:colOff>38100</xdr:colOff>
      <xdr:row>35</xdr:row>
      <xdr:rowOff>157480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84550" y="58407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106680</xdr:rowOff>
    </xdr:from>
    <xdr:to>
      <xdr:col>24</xdr:col>
      <xdr:colOff>63500</xdr:colOff>
      <xdr:row>35</xdr:row>
      <xdr:rowOff>144780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29000" y="5891530"/>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8255</xdr:rowOff>
    </xdr:from>
    <xdr:to>
      <xdr:col>15</xdr:col>
      <xdr:colOff>101600</xdr:colOff>
      <xdr:row>36</xdr:row>
      <xdr:rowOff>109855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71750" y="59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106680</xdr:rowOff>
    </xdr:from>
    <xdr:to>
      <xdr:col>19</xdr:col>
      <xdr:colOff>177800</xdr:colOff>
      <xdr:row>36</xdr:row>
      <xdr:rowOff>59055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flipV="1">
          <a:off x="2622550" y="5891530"/>
          <a:ext cx="806450" cy="117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105410</xdr:rowOff>
    </xdr:from>
    <xdr:to>
      <xdr:col>10</xdr:col>
      <xdr:colOff>165100</xdr:colOff>
      <xdr:row>36</xdr:row>
      <xdr:rowOff>35560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78000" y="5890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156210</xdr:rowOff>
    </xdr:from>
    <xdr:to>
      <xdr:col>15</xdr:col>
      <xdr:colOff>50800</xdr:colOff>
      <xdr:row>36</xdr:row>
      <xdr:rowOff>59055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28800" y="5941060"/>
          <a:ext cx="79375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109220</xdr:rowOff>
    </xdr:from>
    <xdr:to>
      <xdr:col>6</xdr:col>
      <xdr:colOff>38100</xdr:colOff>
      <xdr:row>36</xdr:row>
      <xdr:rowOff>39370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84250" y="5894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156210</xdr:rowOff>
    </xdr:from>
    <xdr:to>
      <xdr:col>10</xdr:col>
      <xdr:colOff>114300</xdr:colOff>
      <xdr:row>35</xdr:row>
      <xdr:rowOff>160020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flipV="1">
          <a:off x="1028700" y="594106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165752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2391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439044" y="6116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64529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20972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851544" y="6136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2557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239144" y="56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126382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4390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52087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64529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55897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85154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429115" y="540385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9467850"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35990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9467850" y="518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359900" y="5403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946785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398000" y="6565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36000" y="6565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42250" y="6578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029450" y="6578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23570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398000" y="6235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143527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9467850"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120650</xdr:rowOff>
    </xdr:from>
    <xdr:to>
      <xdr:col>50</xdr:col>
      <xdr:colOff>165100</xdr:colOff>
      <xdr:row>38</xdr:row>
      <xdr:rowOff>50800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63600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0</xdr:rowOff>
    </xdr:from>
    <xdr:to>
      <xdr:col>55</xdr:col>
      <xdr:colOff>0</xdr:colOff>
      <xdr:row>38</xdr:row>
      <xdr:rowOff>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8686800" y="62801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842250" y="6235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0</xdr:rowOff>
    </xdr:from>
    <xdr:to>
      <xdr:col>50</xdr:col>
      <xdr:colOff>114300</xdr:colOff>
      <xdr:row>38</xdr:row>
      <xdr:rowOff>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7886700" y="6280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120650</xdr:rowOff>
    </xdr:from>
    <xdr:to>
      <xdr:col>41</xdr:col>
      <xdr:colOff>101600</xdr:colOff>
      <xdr:row>38</xdr:row>
      <xdr:rowOff>50800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02945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0</xdr:rowOff>
    </xdr:from>
    <xdr:to>
      <xdr:col>45</xdr:col>
      <xdr:colOff>177800</xdr:colOff>
      <xdr:row>38</xdr:row>
      <xdr:rowOff>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080250" y="6280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120650</xdr:rowOff>
    </xdr:from>
    <xdr:to>
      <xdr:col>36</xdr:col>
      <xdr:colOff>165100</xdr:colOff>
      <xdr:row>38</xdr:row>
      <xdr:rowOff>50800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23570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0</xdr:rowOff>
    </xdr:from>
    <xdr:to>
      <xdr:col>41</xdr:col>
      <xdr:colOff>50800</xdr:colOff>
      <xdr:row>38</xdr:row>
      <xdr:rowOff>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286500" y="62801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41927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8458277"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767722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54627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686442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07067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67327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845827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67327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767722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67327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686442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67327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07067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177665" y="923544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216400" y="901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108450" y="92354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216400" y="974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127500" y="9886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384550" y="9852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57175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778000" y="9818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984250" y="9864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48260</xdr:rowOff>
    </xdr:from>
    <xdr:to>
      <xdr:col>24</xdr:col>
      <xdr:colOff>114300</xdr:colOff>
      <xdr:row>61</xdr:row>
      <xdr:rowOff>149860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127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26687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216400" y="10104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34925</xdr:rowOff>
    </xdr:from>
    <xdr:to>
      <xdr:col>20</xdr:col>
      <xdr:colOff>38100</xdr:colOff>
      <xdr:row>61</xdr:row>
      <xdr:rowOff>136525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384550" y="101123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85725</xdr:rowOff>
    </xdr:from>
    <xdr:to>
      <xdr:col>24</xdr:col>
      <xdr:colOff>63500</xdr:colOff>
      <xdr:row>61</xdr:row>
      <xdr:rowOff>99060</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429000" y="10163175"/>
          <a:ext cx="7493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57175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85725</xdr:rowOff>
    </xdr:from>
    <xdr:to>
      <xdr:col>19</xdr:col>
      <xdr:colOff>177800</xdr:colOff>
      <xdr:row>61</xdr:row>
      <xdr:rowOff>108585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flipV="1">
          <a:off x="2622550" y="10163175"/>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4445</xdr:rowOff>
    </xdr:from>
    <xdr:to>
      <xdr:col>10</xdr:col>
      <xdr:colOff>165100</xdr:colOff>
      <xdr:row>61</xdr:row>
      <xdr:rowOff>106045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77800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55245</xdr:rowOff>
    </xdr:from>
    <xdr:to>
      <xdr:col>15</xdr:col>
      <xdr:colOff>50800</xdr:colOff>
      <xdr:row>61</xdr:row>
      <xdr:rowOff>108585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1828800" y="10132695"/>
          <a:ext cx="7937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57785</xdr:rowOff>
    </xdr:from>
    <xdr:to>
      <xdr:col>6</xdr:col>
      <xdr:colOff>38100</xdr:colOff>
      <xdr:row>61</xdr:row>
      <xdr:rowOff>159385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984250" y="101352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55245</xdr:rowOff>
    </xdr:from>
    <xdr:to>
      <xdr:col>10</xdr:col>
      <xdr:colOff>114300</xdr:colOff>
      <xdr:row>61</xdr:row>
      <xdr:rowOff>108585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flipV="1">
          <a:off x="1028700" y="10132695"/>
          <a:ext cx="8001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2391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4390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64529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85154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127652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239144" y="1020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4390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97172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645294" y="1017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150512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8515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9429115" y="929005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9467850"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9359900" y="1054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946785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35990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9467850" y="1012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398000" y="102641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36000" y="1027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42250" y="102565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029450" y="1027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235700" y="1029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9398000" y="10298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9467850" y="1027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8636000" y="1029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106680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8686800" y="1034923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40640</xdr:rowOff>
    </xdr:from>
    <xdr:to>
      <xdr:col>46</xdr:col>
      <xdr:colOff>38100</xdr:colOff>
      <xdr:row>62</xdr:row>
      <xdr:rowOff>142240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7842250" y="102831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91440</xdr:rowOff>
    </xdr:from>
    <xdr:to>
      <xdr:col>50</xdr:col>
      <xdr:colOff>114300</xdr:colOff>
      <xdr:row>62</xdr:row>
      <xdr:rowOff>106680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7886700" y="10333990"/>
          <a:ext cx="8001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40640</xdr:rowOff>
    </xdr:from>
    <xdr:to>
      <xdr:col>41</xdr:col>
      <xdr:colOff>101600</xdr:colOff>
      <xdr:row>62</xdr:row>
      <xdr:rowOff>142240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02945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91440</xdr:rowOff>
    </xdr:from>
    <xdr:to>
      <xdr:col>45</xdr:col>
      <xdr:colOff>177800</xdr:colOff>
      <xdr:row>62</xdr:row>
      <xdr:rowOff>91440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080250" y="1033399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40640</xdr:rowOff>
    </xdr:from>
    <xdr:to>
      <xdr:col>36</xdr:col>
      <xdr:colOff>165100</xdr:colOff>
      <xdr:row>62</xdr:row>
      <xdr:rowOff>142240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23570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91440</xdr:rowOff>
    </xdr:from>
    <xdr:to>
      <xdr:col>41</xdr:col>
      <xdr:colOff>50800</xdr:colOff>
      <xdr:row>62</xdr:row>
      <xdr:rowOff>91440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286500" y="1033399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8458277" y="1006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7677227" y="1004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68644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070677" y="1038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845827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133367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76772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133367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68644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158767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070677" y="10071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177665" y="12810489"/>
          <a:ext cx="0" cy="1313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216400"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108450" y="14123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216400" y="1259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108450" y="12810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216400" y="13369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127500" y="135115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384550" y="134924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571750" y="13482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778000" y="134867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984250" y="134543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12750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137177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216400"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8255</xdr:rowOff>
    </xdr:from>
    <xdr:to>
      <xdr:col>20</xdr:col>
      <xdr:colOff>38100</xdr:colOff>
      <xdr:row>83</xdr:row>
      <xdr:rowOff>109855</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384550" y="137179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83</xdr:row>
      <xdr:rowOff>59055</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flipV="1">
          <a:off x="3429000" y="13582650"/>
          <a:ext cx="749300" cy="18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164464</xdr:rowOff>
    </xdr:from>
    <xdr:to>
      <xdr:col>15</xdr:col>
      <xdr:colOff>101600</xdr:colOff>
      <xdr:row>83</xdr:row>
      <xdr:rowOff>94614</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571750" y="137090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43814</xdr:rowOff>
    </xdr:from>
    <xdr:to>
      <xdr:col>19</xdr:col>
      <xdr:colOff>177800</xdr:colOff>
      <xdr:row>83</xdr:row>
      <xdr:rowOff>59055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622550" y="13753464"/>
          <a:ext cx="8064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38736</xdr:rowOff>
    </xdr:from>
    <xdr:to>
      <xdr:col>10</xdr:col>
      <xdr:colOff>165100</xdr:colOff>
      <xdr:row>83</xdr:row>
      <xdr:rowOff>140336</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778000" y="1374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43814</xdr:rowOff>
    </xdr:from>
    <xdr:to>
      <xdr:col>15</xdr:col>
      <xdr:colOff>50800</xdr:colOff>
      <xdr:row>83</xdr:row>
      <xdr:rowOff>89536</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flipV="1">
          <a:off x="1828800" y="13753464"/>
          <a:ext cx="79375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42545</xdr:rowOff>
    </xdr:from>
    <xdr:to>
      <xdr:col>6</xdr:col>
      <xdr:colOff>38100</xdr:colOff>
      <xdr:row>83</xdr:row>
      <xdr:rowOff>144145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984250" y="137521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89536</xdr:rowOff>
    </xdr:from>
    <xdr:to>
      <xdr:col>10</xdr:col>
      <xdr:colOff>114300</xdr:colOff>
      <xdr:row>83</xdr:row>
      <xdr:rowOff>93345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flipV="1">
          <a:off x="1028700" y="13799186"/>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2391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439044" y="1326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53991</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645294"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851544"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100982</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239144" y="13810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85741</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439044" y="13795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131463</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645294" y="1384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135272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851544" y="13844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F00-000058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0000000-0008-0000-0F00-000059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flipV="1">
          <a:off x="9429115" y="12965793"/>
          <a:ext cx="0" cy="1364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00000000-0008-0000-0F00-00005B010000}"/>
            </a:ext>
          </a:extLst>
        </xdr:cNvPr>
        <xdr:cNvSpPr txBox="1"/>
      </xdr:nvSpPr>
      <xdr:spPr>
        <a:xfrm>
          <a:off x="9467850" y="1433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359900" y="14330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00000000-0008-0000-0F00-00005D010000}"/>
            </a:ext>
          </a:extLst>
        </xdr:cNvPr>
        <xdr:cNvSpPr txBox="1"/>
      </xdr:nvSpPr>
      <xdr:spPr>
        <a:xfrm>
          <a:off x="9467850" y="1274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9359900" y="129657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00000000-0008-0000-0F00-00005F010000}"/>
            </a:ext>
          </a:extLst>
        </xdr:cNvPr>
        <xdr:cNvSpPr txBox="1"/>
      </xdr:nvSpPr>
      <xdr:spPr>
        <a:xfrm>
          <a:off x="9467850" y="13797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939800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8636000" y="138194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784225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029450" y="138629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6235700" y="138629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126093</xdr:rowOff>
    </xdr:from>
    <xdr:to>
      <xdr:col>55</xdr:col>
      <xdr:colOff>50800</xdr:colOff>
      <xdr:row>82</xdr:row>
      <xdr:rowOff>56243</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398000" y="135055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148970</xdr:rowOff>
    </xdr:from>
    <xdr:ext cx="469744" cy="259045"/>
    <xdr:sp macro="" textlink="">
      <xdr:nvSpPr>
        <xdr:cNvPr id="363" name="【福祉施設】&#10;一人当たり面積該当値テキスト">
          <a:extLst>
            <a:ext uri="{FF2B5EF4-FFF2-40B4-BE49-F238E27FC236}">
              <a16:creationId xmlns:a16="http://schemas.microsoft.com/office/drawing/2014/main" id="{00000000-0008-0000-0F00-00006B010000}"/>
            </a:ext>
          </a:extLst>
        </xdr:cNvPr>
        <xdr:cNvSpPr txBox="1"/>
      </xdr:nvSpPr>
      <xdr:spPr>
        <a:xfrm>
          <a:off x="9467850" y="13363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85271</xdr:rowOff>
    </xdr:from>
    <xdr:to>
      <xdr:col>50</xdr:col>
      <xdr:colOff>165100</xdr:colOff>
      <xdr:row>83</xdr:row>
      <xdr:rowOff>15421</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36000" y="136298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5443</xdr:rowOff>
    </xdr:from>
    <xdr:to>
      <xdr:col>55</xdr:col>
      <xdr:colOff>0</xdr:colOff>
      <xdr:row>82</xdr:row>
      <xdr:rowOff>136071</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flipV="1">
          <a:off x="8686800" y="13549993"/>
          <a:ext cx="74295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85271</xdr:rowOff>
    </xdr:from>
    <xdr:to>
      <xdr:col>46</xdr:col>
      <xdr:colOff>38100</xdr:colOff>
      <xdr:row>83</xdr:row>
      <xdr:rowOff>15421</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42250" y="136298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136071</xdr:rowOff>
    </xdr:from>
    <xdr:to>
      <xdr:col>50</xdr:col>
      <xdr:colOff>114300</xdr:colOff>
      <xdr:row>82</xdr:row>
      <xdr:rowOff>136071</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86700" y="1368062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85271</xdr:rowOff>
    </xdr:from>
    <xdr:to>
      <xdr:col>41</xdr:col>
      <xdr:colOff>101600</xdr:colOff>
      <xdr:row>83</xdr:row>
      <xdr:rowOff>15421</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7029450" y="136298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136071</xdr:rowOff>
    </xdr:from>
    <xdr:to>
      <xdr:col>45</xdr:col>
      <xdr:colOff>177800</xdr:colOff>
      <xdr:row>82</xdr:row>
      <xdr:rowOff>136071</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7080250" y="1368062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85271</xdr:rowOff>
    </xdr:from>
    <xdr:to>
      <xdr:col>36</xdr:col>
      <xdr:colOff>165100</xdr:colOff>
      <xdr:row>83</xdr:row>
      <xdr:rowOff>15421</xdr:rowOff>
    </xdr:to>
    <xdr:sp macro="" textlink="">
      <xdr:nvSpPr>
        <xdr:cNvPr id="370" name="楕円 369">
          <a:extLst>
            <a:ext uri="{FF2B5EF4-FFF2-40B4-BE49-F238E27FC236}">
              <a16:creationId xmlns:a16="http://schemas.microsoft.com/office/drawing/2014/main" id="{00000000-0008-0000-0F00-000072010000}"/>
            </a:ext>
          </a:extLst>
        </xdr:cNvPr>
        <xdr:cNvSpPr/>
      </xdr:nvSpPr>
      <xdr:spPr>
        <a:xfrm>
          <a:off x="6235700" y="136298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136071</xdr:rowOff>
    </xdr:from>
    <xdr:to>
      <xdr:col>41</xdr:col>
      <xdr:colOff>50800</xdr:colOff>
      <xdr:row>82</xdr:row>
      <xdr:rowOff>136071</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6286500" y="1368062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00000000-0008-0000-0F00-000074010000}"/>
            </a:ext>
          </a:extLst>
        </xdr:cNvPr>
        <xdr:cNvSpPr txBox="1"/>
      </xdr:nvSpPr>
      <xdr:spPr>
        <a:xfrm>
          <a:off x="8458277" y="1390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00000000-0008-0000-0F00-000075010000}"/>
            </a:ext>
          </a:extLst>
        </xdr:cNvPr>
        <xdr:cNvSpPr txBox="1"/>
      </xdr:nvSpPr>
      <xdr:spPr>
        <a:xfrm>
          <a:off x="7677227" y="1390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74584</xdr:rowOff>
    </xdr:from>
    <xdr:ext cx="469744" cy="259045"/>
    <xdr:sp macro="" textlink="">
      <xdr:nvSpPr>
        <xdr:cNvPr id="374" name="n_3aveValue【福祉施設】&#10;一人当たり面積">
          <a:extLst>
            <a:ext uri="{FF2B5EF4-FFF2-40B4-BE49-F238E27FC236}">
              <a16:creationId xmlns:a16="http://schemas.microsoft.com/office/drawing/2014/main" id="{00000000-0008-0000-0F00-000076010000}"/>
            </a:ext>
          </a:extLst>
        </xdr:cNvPr>
        <xdr:cNvSpPr txBox="1"/>
      </xdr:nvSpPr>
      <xdr:spPr>
        <a:xfrm>
          <a:off x="6864427" y="139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74584</xdr:rowOff>
    </xdr:from>
    <xdr:ext cx="469744" cy="259045"/>
    <xdr:sp macro="" textlink="">
      <xdr:nvSpPr>
        <xdr:cNvPr id="375" name="n_4aveValue【福祉施設】&#10;一人当たり面積">
          <a:extLst>
            <a:ext uri="{FF2B5EF4-FFF2-40B4-BE49-F238E27FC236}">
              <a16:creationId xmlns:a16="http://schemas.microsoft.com/office/drawing/2014/main" id="{00000000-0008-0000-0F00-000077010000}"/>
            </a:ext>
          </a:extLst>
        </xdr:cNvPr>
        <xdr:cNvSpPr txBox="1"/>
      </xdr:nvSpPr>
      <xdr:spPr>
        <a:xfrm>
          <a:off x="6070677" y="139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31948</xdr:rowOff>
    </xdr:from>
    <xdr:ext cx="469744" cy="259045"/>
    <xdr:sp macro="" textlink="">
      <xdr:nvSpPr>
        <xdr:cNvPr id="376" name="n_1mainValue【福祉施設】&#10;一人当たり面積">
          <a:extLst>
            <a:ext uri="{FF2B5EF4-FFF2-40B4-BE49-F238E27FC236}">
              <a16:creationId xmlns:a16="http://schemas.microsoft.com/office/drawing/2014/main" id="{00000000-0008-0000-0F00-000078010000}"/>
            </a:ext>
          </a:extLst>
        </xdr:cNvPr>
        <xdr:cNvSpPr txBox="1"/>
      </xdr:nvSpPr>
      <xdr:spPr>
        <a:xfrm>
          <a:off x="8458277" y="1341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31948</xdr:rowOff>
    </xdr:from>
    <xdr:ext cx="469744" cy="259045"/>
    <xdr:sp macro="" textlink="">
      <xdr:nvSpPr>
        <xdr:cNvPr id="377" name="n_2mainValue【福祉施設】&#10;一人当たり面積">
          <a:extLst>
            <a:ext uri="{FF2B5EF4-FFF2-40B4-BE49-F238E27FC236}">
              <a16:creationId xmlns:a16="http://schemas.microsoft.com/office/drawing/2014/main" id="{00000000-0008-0000-0F00-000079010000}"/>
            </a:ext>
          </a:extLst>
        </xdr:cNvPr>
        <xdr:cNvSpPr txBox="1"/>
      </xdr:nvSpPr>
      <xdr:spPr>
        <a:xfrm>
          <a:off x="7677227" y="1341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31948</xdr:rowOff>
    </xdr:from>
    <xdr:ext cx="469744" cy="259045"/>
    <xdr:sp macro="" textlink="">
      <xdr:nvSpPr>
        <xdr:cNvPr id="378" name="n_3mainValue【福祉施設】&#10;一人当たり面積">
          <a:extLst>
            <a:ext uri="{FF2B5EF4-FFF2-40B4-BE49-F238E27FC236}">
              <a16:creationId xmlns:a16="http://schemas.microsoft.com/office/drawing/2014/main" id="{00000000-0008-0000-0F00-00007A010000}"/>
            </a:ext>
          </a:extLst>
        </xdr:cNvPr>
        <xdr:cNvSpPr txBox="1"/>
      </xdr:nvSpPr>
      <xdr:spPr>
        <a:xfrm>
          <a:off x="6864427" y="1341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31948</xdr:rowOff>
    </xdr:from>
    <xdr:ext cx="469744" cy="259045"/>
    <xdr:sp macro="" textlink="">
      <xdr:nvSpPr>
        <xdr:cNvPr id="379" name="n_4mainValue【福祉施設】&#10;一人当たり面積">
          <a:extLst>
            <a:ext uri="{FF2B5EF4-FFF2-40B4-BE49-F238E27FC236}">
              <a16:creationId xmlns:a16="http://schemas.microsoft.com/office/drawing/2014/main" id="{00000000-0008-0000-0F00-00007B010000}"/>
            </a:ext>
          </a:extLst>
        </xdr:cNvPr>
        <xdr:cNvSpPr txBox="1"/>
      </xdr:nvSpPr>
      <xdr:spPr>
        <a:xfrm>
          <a:off x="6070677" y="1341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00000000-0008-0000-0F00-000092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F00-000093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flipV="1">
          <a:off x="4177665" y="167697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F00-000095010000}"/>
            </a:ext>
          </a:extLst>
        </xdr:cNvPr>
        <xdr:cNvSpPr txBox="1"/>
      </xdr:nvSpPr>
      <xdr:spPr>
        <a:xfrm>
          <a:off x="4216400"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108450" y="18036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00000000-0008-0000-0F00-000097010000}"/>
            </a:ext>
          </a:extLst>
        </xdr:cNvPr>
        <xdr:cNvSpPr txBox="1"/>
      </xdr:nvSpPr>
      <xdr:spPr>
        <a:xfrm>
          <a:off x="4216400" y="1654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4108450" y="167697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F00-000099010000}"/>
            </a:ext>
          </a:extLst>
        </xdr:cNvPr>
        <xdr:cNvSpPr txBox="1"/>
      </xdr:nvSpPr>
      <xdr:spPr>
        <a:xfrm>
          <a:off x="4216400" y="17040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412750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3384550" y="171551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2571750" y="1714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778000" y="1713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984250" y="171265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23495</xdr:rowOff>
    </xdr:from>
    <xdr:to>
      <xdr:col>24</xdr:col>
      <xdr:colOff>114300</xdr:colOff>
      <xdr:row>104</xdr:row>
      <xdr:rowOff>125095</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4127500" y="1728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1922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F00-0000A5010000}"/>
            </a:ext>
          </a:extLst>
        </xdr:cNvPr>
        <xdr:cNvSpPr txBox="1"/>
      </xdr:nvSpPr>
      <xdr:spPr>
        <a:xfrm>
          <a:off x="4216400" y="17261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158750</xdr:rowOff>
    </xdr:from>
    <xdr:to>
      <xdr:col>20</xdr:col>
      <xdr:colOff>38100</xdr:colOff>
      <xdr:row>104</xdr:row>
      <xdr:rowOff>88900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3384550" y="17246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38100</xdr:rowOff>
    </xdr:from>
    <xdr:to>
      <xdr:col>24</xdr:col>
      <xdr:colOff>63500</xdr:colOff>
      <xdr:row>104</xdr:row>
      <xdr:rowOff>74295</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3429000" y="17297400"/>
          <a:ext cx="7493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143511</xdr:rowOff>
    </xdr:from>
    <xdr:to>
      <xdr:col>15</xdr:col>
      <xdr:colOff>101600</xdr:colOff>
      <xdr:row>104</xdr:row>
      <xdr:rowOff>73661</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2571750" y="1723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22861</xdr:rowOff>
    </xdr:from>
    <xdr:to>
      <xdr:col>19</xdr:col>
      <xdr:colOff>177800</xdr:colOff>
      <xdr:row>104</xdr:row>
      <xdr:rowOff>38100</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622550" y="17282161"/>
          <a:ext cx="80645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73025</xdr:rowOff>
    </xdr:from>
    <xdr:to>
      <xdr:col>10</xdr:col>
      <xdr:colOff>165100</xdr:colOff>
      <xdr:row>104</xdr:row>
      <xdr:rowOff>3175</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778000" y="1716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123825</xdr:rowOff>
    </xdr:from>
    <xdr:to>
      <xdr:col>15</xdr:col>
      <xdr:colOff>50800</xdr:colOff>
      <xdr:row>104</xdr:row>
      <xdr:rowOff>22861</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828800" y="17211675"/>
          <a:ext cx="79375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73025</xdr:rowOff>
    </xdr:from>
    <xdr:to>
      <xdr:col>6</xdr:col>
      <xdr:colOff>38100</xdr:colOff>
      <xdr:row>104</xdr:row>
      <xdr:rowOff>3175</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984250" y="17160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123825</xdr:rowOff>
    </xdr:from>
    <xdr:to>
      <xdr:col>10</xdr:col>
      <xdr:colOff>114300</xdr:colOff>
      <xdr:row>103</xdr:row>
      <xdr:rowOff>123825</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028700" y="172116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F00-0000AE010000}"/>
            </a:ext>
          </a:extLst>
        </xdr:cNvPr>
        <xdr:cNvSpPr txBox="1"/>
      </xdr:nvSpPr>
      <xdr:spPr>
        <a:xfrm>
          <a:off x="3239144" y="1693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F00-0000AF010000}"/>
            </a:ext>
          </a:extLst>
        </xdr:cNvPr>
        <xdr:cNvSpPr txBox="1"/>
      </xdr:nvSpPr>
      <xdr:spPr>
        <a:xfrm>
          <a:off x="2439044" y="1691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F00-0000B0010000}"/>
            </a:ext>
          </a:extLst>
        </xdr:cNvPr>
        <xdr:cNvSpPr txBox="1"/>
      </xdr:nvSpPr>
      <xdr:spPr>
        <a:xfrm>
          <a:off x="1645294" y="1691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F00-0000B1010000}"/>
            </a:ext>
          </a:extLst>
        </xdr:cNvPr>
        <xdr:cNvSpPr txBox="1"/>
      </xdr:nvSpPr>
      <xdr:spPr>
        <a:xfrm>
          <a:off x="8515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80027</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F00-0000B2010000}"/>
            </a:ext>
          </a:extLst>
        </xdr:cNvPr>
        <xdr:cNvSpPr txBox="1"/>
      </xdr:nvSpPr>
      <xdr:spPr>
        <a:xfrm>
          <a:off x="3239144" y="17339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64788</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F00-0000B3010000}"/>
            </a:ext>
          </a:extLst>
        </xdr:cNvPr>
        <xdr:cNvSpPr txBox="1"/>
      </xdr:nvSpPr>
      <xdr:spPr>
        <a:xfrm>
          <a:off x="2439044" y="17324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165752</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F00-0000B4010000}"/>
            </a:ext>
          </a:extLst>
        </xdr:cNvPr>
        <xdr:cNvSpPr txBox="1"/>
      </xdr:nvSpPr>
      <xdr:spPr>
        <a:xfrm>
          <a:off x="1645294" y="17253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165752</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F00-0000B5010000}"/>
            </a:ext>
          </a:extLst>
        </xdr:cNvPr>
        <xdr:cNvSpPr txBox="1"/>
      </xdr:nvSpPr>
      <xdr:spPr>
        <a:xfrm>
          <a:off x="851544" y="17253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F00-0000CC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flipV="1">
          <a:off x="9429115" y="166725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F00-0000CE010000}"/>
            </a:ext>
          </a:extLst>
        </xdr:cNvPr>
        <xdr:cNvSpPr txBox="1"/>
      </xdr:nvSpPr>
      <xdr:spPr>
        <a:xfrm>
          <a:off x="946785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35990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F00-0000D0010000}"/>
            </a:ext>
          </a:extLst>
        </xdr:cNvPr>
        <xdr:cNvSpPr txBox="1"/>
      </xdr:nvSpPr>
      <xdr:spPr>
        <a:xfrm>
          <a:off x="9467850" y="1644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a:off x="9359900" y="166725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15257</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F00-0000D2010000}"/>
            </a:ext>
          </a:extLst>
        </xdr:cNvPr>
        <xdr:cNvSpPr txBox="1"/>
      </xdr:nvSpPr>
      <xdr:spPr>
        <a:xfrm>
          <a:off x="9467850" y="17446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39800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36000" y="1746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4225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70294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6235700" y="175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13970</xdr:rowOff>
    </xdr:from>
    <xdr:to>
      <xdr:col>55</xdr:col>
      <xdr:colOff>50800</xdr:colOff>
      <xdr:row>101</xdr:row>
      <xdr:rowOff>115570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9398000" y="16758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36847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F00-0000DE010000}"/>
            </a:ext>
          </a:extLst>
        </xdr:cNvPr>
        <xdr:cNvSpPr txBox="1"/>
      </xdr:nvSpPr>
      <xdr:spPr>
        <a:xfrm>
          <a:off x="9467850" y="1661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6350</xdr:rowOff>
    </xdr:from>
    <xdr:to>
      <xdr:col>50</xdr:col>
      <xdr:colOff>165100</xdr:colOff>
      <xdr:row>101</xdr:row>
      <xdr:rowOff>107950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8636000" y="1675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57150</xdr:rowOff>
    </xdr:from>
    <xdr:to>
      <xdr:col>55</xdr:col>
      <xdr:colOff>0</xdr:colOff>
      <xdr:row>101</xdr:row>
      <xdr:rowOff>64770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8686800" y="16802100"/>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13970</xdr:rowOff>
    </xdr:from>
    <xdr:to>
      <xdr:col>46</xdr:col>
      <xdr:colOff>38100</xdr:colOff>
      <xdr:row>101</xdr:row>
      <xdr:rowOff>115570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842250" y="16758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57150</xdr:rowOff>
    </xdr:from>
    <xdr:to>
      <xdr:col>50</xdr:col>
      <xdr:colOff>114300</xdr:colOff>
      <xdr:row>101</xdr:row>
      <xdr:rowOff>64770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flipV="1">
          <a:off x="7886700" y="1680210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13970</xdr:rowOff>
    </xdr:from>
    <xdr:to>
      <xdr:col>41</xdr:col>
      <xdr:colOff>101600</xdr:colOff>
      <xdr:row>101</xdr:row>
      <xdr:rowOff>115570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702945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64770</xdr:rowOff>
    </xdr:from>
    <xdr:to>
      <xdr:col>45</xdr:col>
      <xdr:colOff>177800</xdr:colOff>
      <xdr:row>101</xdr:row>
      <xdr:rowOff>64770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7080250" y="168097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13970</xdr:rowOff>
    </xdr:from>
    <xdr:to>
      <xdr:col>36</xdr:col>
      <xdr:colOff>165100</xdr:colOff>
      <xdr:row>101</xdr:row>
      <xdr:rowOff>115570</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623570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64770</xdr:rowOff>
    </xdr:from>
    <xdr:to>
      <xdr:col>41</xdr:col>
      <xdr:colOff>50800</xdr:colOff>
      <xdr:row>101</xdr:row>
      <xdr:rowOff>64770</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a:off x="6286500" y="168097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129557</xdr:rowOff>
    </xdr:from>
    <xdr:ext cx="469744" cy="259045"/>
    <xdr:sp macro="" textlink="">
      <xdr:nvSpPr>
        <xdr:cNvPr id="487" name="n_1aveValue【市民会館】&#10;一人当たり面積">
          <a:extLst>
            <a:ext uri="{FF2B5EF4-FFF2-40B4-BE49-F238E27FC236}">
              <a16:creationId xmlns:a16="http://schemas.microsoft.com/office/drawing/2014/main" id="{00000000-0008-0000-0F00-0000E7010000}"/>
            </a:ext>
          </a:extLst>
        </xdr:cNvPr>
        <xdr:cNvSpPr txBox="1"/>
      </xdr:nvSpPr>
      <xdr:spPr>
        <a:xfrm>
          <a:off x="8458277"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88" name="n_2aveValue【市民会館】&#10;一人当たり面積">
          <a:extLst>
            <a:ext uri="{FF2B5EF4-FFF2-40B4-BE49-F238E27FC236}">
              <a16:creationId xmlns:a16="http://schemas.microsoft.com/office/drawing/2014/main" id="{00000000-0008-0000-0F00-0000E8010000}"/>
            </a:ext>
          </a:extLst>
        </xdr:cNvPr>
        <xdr:cNvSpPr txBox="1"/>
      </xdr:nvSpPr>
      <xdr:spPr>
        <a:xfrm>
          <a:off x="7677227"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9" name="n_3aveValue【市民会館】&#10;一人当たり面積">
          <a:extLst>
            <a:ext uri="{FF2B5EF4-FFF2-40B4-BE49-F238E27FC236}">
              <a16:creationId xmlns:a16="http://schemas.microsoft.com/office/drawing/2014/main" id="{00000000-0008-0000-0F00-0000E9010000}"/>
            </a:ext>
          </a:extLst>
        </xdr:cNvPr>
        <xdr:cNvSpPr txBox="1"/>
      </xdr:nvSpPr>
      <xdr:spPr>
        <a:xfrm>
          <a:off x="686442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26688</xdr:rowOff>
    </xdr:from>
    <xdr:ext cx="469744" cy="259045"/>
    <xdr:sp macro="" textlink="">
      <xdr:nvSpPr>
        <xdr:cNvPr id="490" name="n_4aveValue【市民会館】&#10;一人当たり面積">
          <a:extLst>
            <a:ext uri="{FF2B5EF4-FFF2-40B4-BE49-F238E27FC236}">
              <a16:creationId xmlns:a16="http://schemas.microsoft.com/office/drawing/2014/main" id="{00000000-0008-0000-0F00-0000EA010000}"/>
            </a:ext>
          </a:extLst>
        </xdr:cNvPr>
        <xdr:cNvSpPr txBox="1"/>
      </xdr:nvSpPr>
      <xdr:spPr>
        <a:xfrm>
          <a:off x="6070677" y="1762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124477</xdr:rowOff>
    </xdr:from>
    <xdr:ext cx="469744" cy="259045"/>
    <xdr:sp macro="" textlink="">
      <xdr:nvSpPr>
        <xdr:cNvPr id="491" name="n_1mainValue【市民会館】&#10;一人当たり面積">
          <a:extLst>
            <a:ext uri="{FF2B5EF4-FFF2-40B4-BE49-F238E27FC236}">
              <a16:creationId xmlns:a16="http://schemas.microsoft.com/office/drawing/2014/main" id="{00000000-0008-0000-0F00-0000EB010000}"/>
            </a:ext>
          </a:extLst>
        </xdr:cNvPr>
        <xdr:cNvSpPr txBox="1"/>
      </xdr:nvSpPr>
      <xdr:spPr>
        <a:xfrm>
          <a:off x="8458277" y="1652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132097</xdr:rowOff>
    </xdr:from>
    <xdr:ext cx="469744" cy="259045"/>
    <xdr:sp macro="" textlink="">
      <xdr:nvSpPr>
        <xdr:cNvPr id="492" name="n_2mainValue【市民会館】&#10;一人当たり面積">
          <a:extLst>
            <a:ext uri="{FF2B5EF4-FFF2-40B4-BE49-F238E27FC236}">
              <a16:creationId xmlns:a16="http://schemas.microsoft.com/office/drawing/2014/main" id="{00000000-0008-0000-0F00-0000EC010000}"/>
            </a:ext>
          </a:extLst>
        </xdr:cNvPr>
        <xdr:cNvSpPr txBox="1"/>
      </xdr:nvSpPr>
      <xdr:spPr>
        <a:xfrm>
          <a:off x="767722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132097</xdr:rowOff>
    </xdr:from>
    <xdr:ext cx="469744" cy="259045"/>
    <xdr:sp macro="" textlink="">
      <xdr:nvSpPr>
        <xdr:cNvPr id="493" name="n_3mainValue【市民会館】&#10;一人当たり面積">
          <a:extLst>
            <a:ext uri="{FF2B5EF4-FFF2-40B4-BE49-F238E27FC236}">
              <a16:creationId xmlns:a16="http://schemas.microsoft.com/office/drawing/2014/main" id="{00000000-0008-0000-0F00-0000ED010000}"/>
            </a:ext>
          </a:extLst>
        </xdr:cNvPr>
        <xdr:cNvSpPr txBox="1"/>
      </xdr:nvSpPr>
      <xdr:spPr>
        <a:xfrm>
          <a:off x="686442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132097</xdr:rowOff>
    </xdr:from>
    <xdr:ext cx="469744" cy="259045"/>
    <xdr:sp macro="" textlink="">
      <xdr:nvSpPr>
        <xdr:cNvPr id="494" name="n_4mainValue【市民会館】&#10;一人当たり面積">
          <a:extLst>
            <a:ext uri="{FF2B5EF4-FFF2-40B4-BE49-F238E27FC236}">
              <a16:creationId xmlns:a16="http://schemas.microsoft.com/office/drawing/2014/main" id="{00000000-0008-0000-0F00-0000EE010000}"/>
            </a:ext>
          </a:extLst>
        </xdr:cNvPr>
        <xdr:cNvSpPr txBox="1"/>
      </xdr:nvSpPr>
      <xdr:spPr>
        <a:xfrm>
          <a:off x="607067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699614" y="560705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738350" y="6961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611350" y="69576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738350" y="538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611350" y="5607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738350" y="614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649450" y="628459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887450" y="6262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093700" y="62718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299950" y="6313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487150" y="632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166370</xdr:rowOff>
    </xdr:from>
    <xdr:to>
      <xdr:col>85</xdr:col>
      <xdr:colOff>177800</xdr:colOff>
      <xdr:row>39</xdr:row>
      <xdr:rowOff>96520</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649450" y="64465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144797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738350" y="642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124460</xdr:rowOff>
    </xdr:from>
    <xdr:to>
      <xdr:col>81</xdr:col>
      <xdr:colOff>101600</xdr:colOff>
      <xdr:row>39</xdr:row>
      <xdr:rowOff>54610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887450" y="6404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3810</xdr:rowOff>
    </xdr:from>
    <xdr:to>
      <xdr:col>85</xdr:col>
      <xdr:colOff>127000</xdr:colOff>
      <xdr:row>39</xdr:row>
      <xdr:rowOff>45720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938250" y="6449060"/>
          <a:ext cx="762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84455</xdr:rowOff>
    </xdr:from>
    <xdr:to>
      <xdr:col>76</xdr:col>
      <xdr:colOff>165100</xdr:colOff>
      <xdr:row>39</xdr:row>
      <xdr:rowOff>14605</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3093700" y="63646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135255</xdr:rowOff>
    </xdr:from>
    <xdr:to>
      <xdr:col>81</xdr:col>
      <xdr:colOff>50800</xdr:colOff>
      <xdr:row>39</xdr:row>
      <xdr:rowOff>3810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3144500" y="6415405"/>
          <a:ext cx="79375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27305</xdr:rowOff>
    </xdr:from>
    <xdr:to>
      <xdr:col>72</xdr:col>
      <xdr:colOff>38100</xdr:colOff>
      <xdr:row>38</xdr:row>
      <xdr:rowOff>128905</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299950" y="63074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78105</xdr:rowOff>
    </xdr:from>
    <xdr:to>
      <xdr:col>76</xdr:col>
      <xdr:colOff>114300</xdr:colOff>
      <xdr:row>38</xdr:row>
      <xdr:rowOff>135255</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344400" y="6358255"/>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6350</xdr:rowOff>
    </xdr:from>
    <xdr:to>
      <xdr:col>67</xdr:col>
      <xdr:colOff>101600</xdr:colOff>
      <xdr:row>38</xdr:row>
      <xdr:rowOff>107950</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48715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57150</xdr:rowOff>
    </xdr:from>
    <xdr:to>
      <xdr:col>71</xdr:col>
      <xdr:colOff>177800</xdr:colOff>
      <xdr:row>38</xdr:row>
      <xdr:rowOff>78105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537950" y="6337300"/>
          <a:ext cx="8064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93997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44" y="604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94" y="6053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44" y="640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44" y="642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45737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742044" y="6490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5732</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960994" y="645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145432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167244" y="609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124477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3544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6248514" y="6897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9850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9850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9850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939981" y="56353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593998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F00-000041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flipV="1">
          <a:off x="19951064" y="5459287"/>
          <a:ext cx="0" cy="1517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F00-000043020000}"/>
            </a:ext>
          </a:extLst>
        </xdr:cNvPr>
        <xdr:cNvSpPr txBox="1"/>
      </xdr:nvSpPr>
      <xdr:spPr>
        <a:xfrm>
          <a:off x="19989800" y="69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9881850" y="69762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F00-000045020000}"/>
            </a:ext>
          </a:extLst>
        </xdr:cNvPr>
        <xdr:cNvSpPr txBox="1"/>
      </xdr:nvSpPr>
      <xdr:spPr>
        <a:xfrm>
          <a:off x="19989800" y="5247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9881850" y="54592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F00-000047020000}"/>
            </a:ext>
          </a:extLst>
        </xdr:cNvPr>
        <xdr:cNvSpPr txBox="1"/>
      </xdr:nvSpPr>
      <xdr:spPr>
        <a:xfrm>
          <a:off x="19989800" y="6223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9900900" y="63652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9157950" y="63766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8345150" y="64091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7551400" y="64361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16757650" y="64118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170496</xdr:rowOff>
    </xdr:from>
    <xdr:to>
      <xdr:col>116</xdr:col>
      <xdr:colOff>114300</xdr:colOff>
      <xdr:row>39</xdr:row>
      <xdr:rowOff>100646</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9900900" y="644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148923</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F00-000053020000}"/>
            </a:ext>
          </a:extLst>
        </xdr:cNvPr>
        <xdr:cNvSpPr txBox="1"/>
      </xdr:nvSpPr>
      <xdr:spPr>
        <a:xfrm>
          <a:off x="19989800" y="64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2311</xdr:rowOff>
    </xdr:from>
    <xdr:to>
      <xdr:col>112</xdr:col>
      <xdr:colOff>38100</xdr:colOff>
      <xdr:row>39</xdr:row>
      <xdr:rowOff>103911</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9157950" y="64475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49846</xdr:rowOff>
    </xdr:from>
    <xdr:to>
      <xdr:col>116</xdr:col>
      <xdr:colOff>63500</xdr:colOff>
      <xdr:row>39</xdr:row>
      <xdr:rowOff>53111</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9202400" y="6495096"/>
          <a:ext cx="7493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5925</xdr:rowOff>
    </xdr:from>
    <xdr:to>
      <xdr:col>107</xdr:col>
      <xdr:colOff>101600</xdr:colOff>
      <xdr:row>39</xdr:row>
      <xdr:rowOff>107525</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8345150" y="645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53111</xdr:rowOff>
    </xdr:from>
    <xdr:to>
      <xdr:col>111</xdr:col>
      <xdr:colOff>177800</xdr:colOff>
      <xdr:row>39</xdr:row>
      <xdr:rowOff>56725</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8395950" y="6498361"/>
          <a:ext cx="806450" cy="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13480</xdr:rowOff>
    </xdr:from>
    <xdr:to>
      <xdr:col>102</xdr:col>
      <xdr:colOff>165100</xdr:colOff>
      <xdr:row>39</xdr:row>
      <xdr:rowOff>115080</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7551400" y="645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56725</xdr:rowOff>
    </xdr:from>
    <xdr:to>
      <xdr:col>107</xdr:col>
      <xdr:colOff>50800</xdr:colOff>
      <xdr:row>39</xdr:row>
      <xdr:rowOff>64280</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7602200" y="6501975"/>
          <a:ext cx="79375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27479</xdr:rowOff>
    </xdr:from>
    <xdr:to>
      <xdr:col>98</xdr:col>
      <xdr:colOff>38100</xdr:colOff>
      <xdr:row>39</xdr:row>
      <xdr:rowOff>129079</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16757650" y="64727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64280</xdr:rowOff>
    </xdr:from>
    <xdr:to>
      <xdr:col>102</xdr:col>
      <xdr:colOff>114300</xdr:colOff>
      <xdr:row>39</xdr:row>
      <xdr:rowOff>78279</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flipV="1">
          <a:off x="16802100" y="6509530"/>
          <a:ext cx="800100" cy="1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947911" y="61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166861" y="619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7354061" y="621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78376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6560311" y="619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95038</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8947911" y="654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98652</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8166861" y="654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106207</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7354061" y="655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120206</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6560311" y="656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F00-00007C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flipV="1">
          <a:off x="14699614" y="9183188"/>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F00-00007E020000}"/>
            </a:ext>
          </a:extLst>
        </xdr:cNvPr>
        <xdr:cNvSpPr txBox="1"/>
      </xdr:nvSpPr>
      <xdr:spPr>
        <a:xfrm>
          <a:off x="14738350" y="10612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4611350" y="106086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000000-0008-0000-0F00-000080020000}"/>
            </a:ext>
          </a:extLst>
        </xdr:cNvPr>
        <xdr:cNvSpPr txBox="1"/>
      </xdr:nvSpPr>
      <xdr:spPr>
        <a:xfrm>
          <a:off x="14738350" y="89647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4611350" y="91831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F00-000082020000}"/>
            </a:ext>
          </a:extLst>
        </xdr:cNvPr>
        <xdr:cNvSpPr txBox="1"/>
      </xdr:nvSpPr>
      <xdr:spPr>
        <a:xfrm>
          <a:off x="14738350" y="98319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4649450" y="997421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3887450" y="995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3093700" y="994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299950" y="99119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1487150" y="98744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136978</xdr:rowOff>
    </xdr:from>
    <xdr:to>
      <xdr:col>85</xdr:col>
      <xdr:colOff>177800</xdr:colOff>
      <xdr:row>62</xdr:row>
      <xdr:rowOff>67128</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4649450" y="1021442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115405</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F00-00008E020000}"/>
            </a:ext>
          </a:extLst>
        </xdr:cNvPr>
        <xdr:cNvSpPr txBox="1"/>
      </xdr:nvSpPr>
      <xdr:spPr>
        <a:xfrm>
          <a:off x="14738350" y="1019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136978</xdr:rowOff>
    </xdr:from>
    <xdr:to>
      <xdr:col>81</xdr:col>
      <xdr:colOff>101600</xdr:colOff>
      <xdr:row>62</xdr:row>
      <xdr:rowOff>67128</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887450" y="102144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16328</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3938250" y="1025887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17780</xdr:rowOff>
    </xdr:from>
    <xdr:to>
      <xdr:col>76</xdr:col>
      <xdr:colOff>165100</xdr:colOff>
      <xdr:row>62</xdr:row>
      <xdr:rowOff>119380</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3093700" y="102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68580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flipV="1">
          <a:off x="13144500" y="10258878"/>
          <a:ext cx="7937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136978</xdr:rowOff>
    </xdr:from>
    <xdr:to>
      <xdr:col>72</xdr:col>
      <xdr:colOff>38100</xdr:colOff>
      <xdr:row>62</xdr:row>
      <xdr:rowOff>67128</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2299950" y="10214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16328</xdr:rowOff>
    </xdr:from>
    <xdr:to>
      <xdr:col>76</xdr:col>
      <xdr:colOff>114300</xdr:colOff>
      <xdr:row>62</xdr:row>
      <xdr:rowOff>68580</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2344400" y="10258878"/>
          <a:ext cx="8001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61867</xdr:rowOff>
    </xdr:from>
    <xdr:to>
      <xdr:col>67</xdr:col>
      <xdr:colOff>101600</xdr:colOff>
      <xdr:row>62</xdr:row>
      <xdr:rowOff>163467</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1487150" y="1030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16328</xdr:rowOff>
    </xdr:from>
    <xdr:to>
      <xdr:col>71</xdr:col>
      <xdr:colOff>177800</xdr:colOff>
      <xdr:row>62</xdr:row>
      <xdr:rowOff>112667</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flipV="1">
          <a:off x="11537950" y="10258878"/>
          <a:ext cx="80645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742044" y="973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960994" y="973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167244" y="9693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1354444" y="965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58255</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3742044" y="10300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110507</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2960994" y="1035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58255</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2167244" y="10300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154594</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1354444" y="10397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F00-0000B3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flipV="1">
          <a:off x="19951064" y="9389110"/>
          <a:ext cx="0" cy="114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F00-0000B5020000}"/>
            </a:ext>
          </a:extLst>
        </xdr:cNvPr>
        <xdr:cNvSpPr txBox="1"/>
      </xdr:nvSpPr>
      <xdr:spPr>
        <a:xfrm>
          <a:off x="19989800"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9881850" y="105333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F00-0000B7020000}"/>
            </a:ext>
          </a:extLst>
        </xdr:cNvPr>
        <xdr:cNvSpPr txBox="1"/>
      </xdr:nvSpPr>
      <xdr:spPr>
        <a:xfrm>
          <a:off x="199898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9881850" y="9389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F00-0000B9020000}"/>
            </a:ext>
          </a:extLst>
        </xdr:cNvPr>
        <xdr:cNvSpPr txBox="1"/>
      </xdr:nvSpPr>
      <xdr:spPr>
        <a:xfrm>
          <a:off x="19989800" y="10033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9009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9157950" y="1017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834515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75514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6757650" y="1017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990090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F00-0000C5020000}"/>
            </a:ext>
          </a:extLst>
        </xdr:cNvPr>
        <xdr:cNvSpPr txBox="1"/>
      </xdr:nvSpPr>
      <xdr:spPr>
        <a:xfrm>
          <a:off x="19989800"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191579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9202400" y="1026541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834515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8395950" y="1026541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755140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7602200" y="1026541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67576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802100" y="102654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9802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81801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738637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65926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9802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81801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738637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65926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4699614" y="13006070"/>
          <a:ext cx="0" cy="1094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4738350"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4611350" y="14100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4738350" y="1278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611350" y="130060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4738350" y="13537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4649450" y="135528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887450" y="13545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093700" y="135058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299950" y="134848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148715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130175</xdr:rowOff>
    </xdr:from>
    <xdr:to>
      <xdr:col>85</xdr:col>
      <xdr:colOff>177800</xdr:colOff>
      <xdr:row>81</xdr:row>
      <xdr:rowOff>60325</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4649450" y="133445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153052</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4738350"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109220</xdr:rowOff>
    </xdr:from>
    <xdr:to>
      <xdr:col>81</xdr:col>
      <xdr:colOff>101600</xdr:colOff>
      <xdr:row>81</xdr:row>
      <xdr:rowOff>39370</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3887450" y="13323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160020</xdr:rowOff>
    </xdr:from>
    <xdr:to>
      <xdr:col>85</xdr:col>
      <xdr:colOff>127000</xdr:colOff>
      <xdr:row>81</xdr:row>
      <xdr:rowOff>9525</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3938250" y="13374370"/>
          <a:ext cx="7620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86361</xdr:rowOff>
    </xdr:from>
    <xdr:to>
      <xdr:col>76</xdr:col>
      <xdr:colOff>165100</xdr:colOff>
      <xdr:row>81</xdr:row>
      <xdr:rowOff>16511</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3093700" y="133007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137161</xdr:rowOff>
    </xdr:from>
    <xdr:to>
      <xdr:col>81</xdr:col>
      <xdr:colOff>50800</xdr:colOff>
      <xdr:row>80</xdr:row>
      <xdr:rowOff>160020</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3144500" y="13351511"/>
          <a:ext cx="7937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21589</xdr:rowOff>
    </xdr:from>
    <xdr:to>
      <xdr:col>72</xdr:col>
      <xdr:colOff>38100</xdr:colOff>
      <xdr:row>80</xdr:row>
      <xdr:rowOff>123189</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2299950" y="13235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72389</xdr:rowOff>
    </xdr:from>
    <xdr:to>
      <xdr:col>76</xdr:col>
      <xdr:colOff>114300</xdr:colOff>
      <xdr:row>80</xdr:row>
      <xdr:rowOff>137161</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2344400" y="13286739"/>
          <a:ext cx="8001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63500</xdr:rowOff>
    </xdr:from>
    <xdr:to>
      <xdr:col>67</xdr:col>
      <xdr:colOff>101600</xdr:colOff>
      <xdr:row>80</xdr:row>
      <xdr:rowOff>165100</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148715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72389</xdr:rowOff>
    </xdr:from>
    <xdr:to>
      <xdr:col>71</xdr:col>
      <xdr:colOff>177800</xdr:colOff>
      <xdr:row>80</xdr:row>
      <xdr:rowOff>114300</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flipV="1">
          <a:off x="11537950" y="13286739"/>
          <a:ext cx="8064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3742044" y="1363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2960994" y="13592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2167244" y="1357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1354444" y="13580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55897</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3742044" y="1310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33038</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96099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139716</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167244" y="1302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10177</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1354444" y="1305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F00-00002603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flipV="1">
          <a:off x="19951064" y="128397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F00-000028030000}"/>
            </a:ext>
          </a:extLst>
        </xdr:cNvPr>
        <xdr:cNvSpPr txBox="1"/>
      </xdr:nvSpPr>
      <xdr:spPr>
        <a:xfrm>
          <a:off x="1998980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88185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F00-00002A030000}"/>
            </a:ext>
          </a:extLst>
        </xdr:cNvPr>
        <xdr:cNvSpPr txBox="1"/>
      </xdr:nvSpPr>
      <xdr:spPr>
        <a:xfrm>
          <a:off x="19989800" y="1262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9881850" y="1283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F00-00002C030000}"/>
            </a:ext>
          </a:extLst>
        </xdr:cNvPr>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157950" y="1384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345150" y="1384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16757650" y="13766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9009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F00-000038030000}"/>
            </a:ext>
          </a:extLst>
        </xdr:cNvPr>
        <xdr:cNvSpPr txBox="1"/>
      </xdr:nvSpPr>
      <xdr:spPr>
        <a:xfrm>
          <a:off x="19989800" y="1403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91579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19202400" y="141732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834515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8395950" y="1417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75514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7602200" y="14173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167576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a:off x="16802100" y="1417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00000000-0008-0000-0F00-000041030000}"/>
            </a:ext>
          </a:extLst>
        </xdr:cNvPr>
        <xdr:cNvSpPr txBox="1"/>
      </xdr:nvSpPr>
      <xdr:spPr>
        <a:xfrm>
          <a:off x="189802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00000000-0008-0000-0F00-000042030000}"/>
            </a:ext>
          </a:extLst>
        </xdr:cNvPr>
        <xdr:cNvSpPr txBox="1"/>
      </xdr:nvSpPr>
      <xdr:spPr>
        <a:xfrm>
          <a:off x="181801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00000000-0008-0000-0F00-000043030000}"/>
            </a:ext>
          </a:extLst>
        </xdr:cNvPr>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00000000-0008-0000-0F00-000044030000}"/>
            </a:ext>
          </a:extLst>
        </xdr:cNvPr>
        <xdr:cNvSpPr txBox="1"/>
      </xdr:nvSpPr>
      <xdr:spPr>
        <a:xfrm>
          <a:off x="16592627" y="135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7" name="n_1mainValue【消防施設】&#10;一人当たり面積">
          <a:extLst>
            <a:ext uri="{FF2B5EF4-FFF2-40B4-BE49-F238E27FC236}">
              <a16:creationId xmlns:a16="http://schemas.microsoft.com/office/drawing/2014/main" id="{00000000-0008-0000-0F00-000045030000}"/>
            </a:ext>
          </a:extLst>
        </xdr:cNvPr>
        <xdr:cNvSpPr txBox="1"/>
      </xdr:nvSpPr>
      <xdr:spPr>
        <a:xfrm>
          <a:off x="189802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8" name="n_2mainValue【消防施設】&#10;一人当たり面積">
          <a:extLst>
            <a:ext uri="{FF2B5EF4-FFF2-40B4-BE49-F238E27FC236}">
              <a16:creationId xmlns:a16="http://schemas.microsoft.com/office/drawing/2014/main" id="{00000000-0008-0000-0F00-000046030000}"/>
            </a:ext>
          </a:extLst>
        </xdr:cNvPr>
        <xdr:cNvSpPr txBox="1"/>
      </xdr:nvSpPr>
      <xdr:spPr>
        <a:xfrm>
          <a:off x="181801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9" name="n_3mainValue【消防施設】&#10;一人当たり面積">
          <a:extLst>
            <a:ext uri="{FF2B5EF4-FFF2-40B4-BE49-F238E27FC236}">
              <a16:creationId xmlns:a16="http://schemas.microsoft.com/office/drawing/2014/main" id="{00000000-0008-0000-0F00-000047030000}"/>
            </a:ext>
          </a:extLst>
        </xdr:cNvPr>
        <xdr:cNvSpPr txBox="1"/>
      </xdr:nvSpPr>
      <xdr:spPr>
        <a:xfrm>
          <a:off x="1738637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40" name="n_4mainValue【消防施設】&#10;一人当たり面積">
          <a:extLst>
            <a:ext uri="{FF2B5EF4-FFF2-40B4-BE49-F238E27FC236}">
              <a16:creationId xmlns:a16="http://schemas.microsoft.com/office/drawing/2014/main" id="{00000000-0008-0000-0F00-000048030000}"/>
            </a:ext>
          </a:extLst>
        </xdr:cNvPr>
        <xdr:cNvSpPr txBox="1"/>
      </xdr:nvSpPr>
      <xdr:spPr>
        <a:xfrm>
          <a:off x="165926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F00-00006103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148045</xdr:rowOff>
    </xdr:from>
    <xdr:to>
      <xdr:col>85</xdr:col>
      <xdr:colOff>126364</xdr:colOff>
      <xdr:row>107</xdr:row>
      <xdr:rowOff>128451</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flipV="1">
          <a:off x="14699614" y="16721545"/>
          <a:ext cx="0" cy="1180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132278</xdr:rowOff>
    </xdr:from>
    <xdr:ext cx="405111" cy="259045"/>
    <xdr:sp macro="" textlink="">
      <xdr:nvSpPr>
        <xdr:cNvPr id="867" name="【庁舎】&#10;有形固定資産減価償却率最小値テキスト">
          <a:extLst>
            <a:ext uri="{FF2B5EF4-FFF2-40B4-BE49-F238E27FC236}">
              <a16:creationId xmlns:a16="http://schemas.microsoft.com/office/drawing/2014/main" id="{00000000-0008-0000-0F00-000063030000}"/>
            </a:ext>
          </a:extLst>
        </xdr:cNvPr>
        <xdr:cNvSpPr txBox="1"/>
      </xdr:nvSpPr>
      <xdr:spPr>
        <a:xfrm>
          <a:off x="14738350" y="17905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128451</xdr:rowOff>
    </xdr:from>
    <xdr:to>
      <xdr:col>86</xdr:col>
      <xdr:colOff>25400</xdr:colOff>
      <xdr:row>107</xdr:row>
      <xdr:rowOff>128451</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79021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94722</xdr:rowOff>
    </xdr:from>
    <xdr:ext cx="405111" cy="259045"/>
    <xdr:sp macro="" textlink="">
      <xdr:nvSpPr>
        <xdr:cNvPr id="869" name="【庁舎】&#10;有形固定資産減価償却率最大値テキスト">
          <a:extLst>
            <a:ext uri="{FF2B5EF4-FFF2-40B4-BE49-F238E27FC236}">
              <a16:creationId xmlns:a16="http://schemas.microsoft.com/office/drawing/2014/main" id="{00000000-0008-0000-0F00-000065030000}"/>
            </a:ext>
          </a:extLst>
        </xdr:cNvPr>
        <xdr:cNvSpPr txBox="1"/>
      </xdr:nvSpPr>
      <xdr:spPr>
        <a:xfrm>
          <a:off x="14738350" y="16496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148045</xdr:rowOff>
    </xdr:from>
    <xdr:to>
      <xdr:col>86</xdr:col>
      <xdr:colOff>25400</xdr:colOff>
      <xdr:row>100</xdr:row>
      <xdr:rowOff>148045</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4611350" y="167215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125021</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F00-000067030000}"/>
            </a:ext>
          </a:extLst>
        </xdr:cNvPr>
        <xdr:cNvSpPr txBox="1"/>
      </xdr:nvSpPr>
      <xdr:spPr>
        <a:xfrm>
          <a:off x="14738350" y="170414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102144</xdr:rowOff>
    </xdr:from>
    <xdr:to>
      <xdr:col>85</xdr:col>
      <xdr:colOff>177800</xdr:colOff>
      <xdr:row>104</xdr:row>
      <xdr:rowOff>32294</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649450" y="1718999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95613</xdr:rowOff>
    </xdr:from>
    <xdr:to>
      <xdr:col>81</xdr:col>
      <xdr:colOff>101600</xdr:colOff>
      <xdr:row>104</xdr:row>
      <xdr:rowOff>25763</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887450" y="1718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116839</xdr:rowOff>
    </xdr:from>
    <xdr:to>
      <xdr:col>76</xdr:col>
      <xdr:colOff>165100</xdr:colOff>
      <xdr:row>104</xdr:row>
      <xdr:rowOff>46989</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3093700" y="1720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121738</xdr:rowOff>
    </xdr:from>
    <xdr:to>
      <xdr:col>72</xdr:col>
      <xdr:colOff>38100</xdr:colOff>
      <xdr:row>104</xdr:row>
      <xdr:rowOff>51888</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299950" y="1720958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5806</xdr:rowOff>
    </xdr:from>
    <xdr:to>
      <xdr:col>67</xdr:col>
      <xdr:colOff>101600</xdr:colOff>
      <xdr:row>104</xdr:row>
      <xdr:rowOff>107406</xdr:rowOff>
    </xdr:to>
    <xdr:sp macro="" textlink="">
      <xdr:nvSpPr>
        <xdr:cNvPr id="876" name="フローチャート: 判断 875">
          <a:extLst>
            <a:ext uri="{FF2B5EF4-FFF2-40B4-BE49-F238E27FC236}">
              <a16:creationId xmlns:a16="http://schemas.microsoft.com/office/drawing/2014/main" id="{00000000-0008-0000-0F00-00006C030000}"/>
            </a:ext>
          </a:extLst>
        </xdr:cNvPr>
        <xdr:cNvSpPr/>
      </xdr:nvSpPr>
      <xdr:spPr>
        <a:xfrm>
          <a:off x="11487150" y="172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F00-000071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108676</xdr:rowOff>
    </xdr:from>
    <xdr:to>
      <xdr:col>85</xdr:col>
      <xdr:colOff>177800</xdr:colOff>
      <xdr:row>104</xdr:row>
      <xdr:rowOff>38826</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4649450" y="1719652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87103</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F00-000073030000}"/>
            </a:ext>
          </a:extLst>
        </xdr:cNvPr>
        <xdr:cNvSpPr txBox="1"/>
      </xdr:nvSpPr>
      <xdr:spPr>
        <a:xfrm>
          <a:off x="14738350" y="1717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87449</xdr:rowOff>
    </xdr:from>
    <xdr:to>
      <xdr:col>81</xdr:col>
      <xdr:colOff>101600</xdr:colOff>
      <xdr:row>108</xdr:row>
      <xdr:rowOff>17599</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887450" y="1786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159476</xdr:rowOff>
    </xdr:from>
    <xdr:to>
      <xdr:col>85</xdr:col>
      <xdr:colOff>127000</xdr:colOff>
      <xdr:row>107</xdr:row>
      <xdr:rowOff>138249</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flipV="1">
          <a:off x="13938250" y="17247326"/>
          <a:ext cx="762000" cy="66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69487</xdr:rowOff>
    </xdr:from>
    <xdr:to>
      <xdr:col>76</xdr:col>
      <xdr:colOff>165100</xdr:colOff>
      <xdr:row>107</xdr:row>
      <xdr:rowOff>171087</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3093700" y="1784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120287</xdr:rowOff>
    </xdr:from>
    <xdr:to>
      <xdr:col>81</xdr:col>
      <xdr:colOff>50800</xdr:colOff>
      <xdr:row>107</xdr:row>
      <xdr:rowOff>138249</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3144500" y="17893937"/>
          <a:ext cx="7937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44994</xdr:rowOff>
    </xdr:from>
    <xdr:to>
      <xdr:col>72</xdr:col>
      <xdr:colOff>38100</xdr:colOff>
      <xdr:row>107</xdr:row>
      <xdr:rowOff>146594</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299950" y="1781864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95794</xdr:rowOff>
    </xdr:from>
    <xdr:to>
      <xdr:col>76</xdr:col>
      <xdr:colOff>114300</xdr:colOff>
      <xdr:row>107</xdr:row>
      <xdr:rowOff>120287</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2344400" y="17869444"/>
          <a:ext cx="8001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48261</xdr:rowOff>
    </xdr:from>
    <xdr:to>
      <xdr:col>67</xdr:col>
      <xdr:colOff>101600</xdr:colOff>
      <xdr:row>107</xdr:row>
      <xdr:rowOff>149861</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1487150" y="178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95794</xdr:rowOff>
    </xdr:from>
    <xdr:to>
      <xdr:col>71</xdr:col>
      <xdr:colOff>177800</xdr:colOff>
      <xdr:row>107</xdr:row>
      <xdr:rowOff>99061</xdr:rowOff>
    </xdr:to>
    <xdr:cxnSp macro="">
      <xdr:nvCxnSpPr>
        <xdr:cNvPr id="891" name="直線コネクタ 890">
          <a:extLst>
            <a:ext uri="{FF2B5EF4-FFF2-40B4-BE49-F238E27FC236}">
              <a16:creationId xmlns:a16="http://schemas.microsoft.com/office/drawing/2014/main" id="{00000000-0008-0000-0F00-00007B030000}"/>
            </a:ext>
          </a:extLst>
        </xdr:cNvPr>
        <xdr:cNvCxnSpPr/>
      </xdr:nvCxnSpPr>
      <xdr:spPr>
        <a:xfrm flipV="1">
          <a:off x="11537950" y="17869444"/>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42290</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F00-00007C030000}"/>
            </a:ext>
          </a:extLst>
        </xdr:cNvPr>
        <xdr:cNvSpPr txBox="1"/>
      </xdr:nvSpPr>
      <xdr:spPr>
        <a:xfrm>
          <a:off x="13742044" y="16958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63516</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F00-00007D030000}"/>
            </a:ext>
          </a:extLst>
        </xdr:cNvPr>
        <xdr:cNvSpPr txBox="1"/>
      </xdr:nvSpPr>
      <xdr:spPr>
        <a:xfrm>
          <a:off x="12960994" y="1697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68415</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F00-00007E030000}"/>
            </a:ext>
          </a:extLst>
        </xdr:cNvPr>
        <xdr:cNvSpPr txBox="1"/>
      </xdr:nvSpPr>
      <xdr:spPr>
        <a:xfrm>
          <a:off x="12167244" y="16984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123933</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F00-00007F030000}"/>
            </a:ext>
          </a:extLst>
        </xdr:cNvPr>
        <xdr:cNvSpPr txBox="1"/>
      </xdr:nvSpPr>
      <xdr:spPr>
        <a:xfrm>
          <a:off x="11354444" y="1704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8726</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F00-000080030000}"/>
            </a:ext>
          </a:extLst>
        </xdr:cNvPr>
        <xdr:cNvSpPr txBox="1"/>
      </xdr:nvSpPr>
      <xdr:spPr>
        <a:xfrm>
          <a:off x="13742044" y="1795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162214</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F00-000081030000}"/>
            </a:ext>
          </a:extLst>
        </xdr:cNvPr>
        <xdr:cNvSpPr txBox="1"/>
      </xdr:nvSpPr>
      <xdr:spPr>
        <a:xfrm>
          <a:off x="12960994" y="1793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137721</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F00-000082030000}"/>
            </a:ext>
          </a:extLst>
        </xdr:cNvPr>
        <xdr:cNvSpPr txBox="1"/>
      </xdr:nvSpPr>
      <xdr:spPr>
        <a:xfrm>
          <a:off x="12167244"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140988</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F00-000083030000}"/>
            </a:ext>
          </a:extLst>
        </xdr:cNvPr>
        <xdr:cNvSpPr txBox="1"/>
      </xdr:nvSpPr>
      <xdr:spPr>
        <a:xfrm>
          <a:off x="113544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F00-00008B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00000000-0008-0000-0F00-000098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21" name="直線コネクタ 920">
          <a:extLst>
            <a:ext uri="{FF2B5EF4-FFF2-40B4-BE49-F238E27FC236}">
              <a16:creationId xmlns:a16="http://schemas.microsoft.com/office/drawing/2014/main" id="{00000000-0008-0000-0F00-000099030000}"/>
            </a:ext>
          </a:extLst>
        </xdr:cNvPr>
        <xdr:cNvCxnSpPr/>
      </xdr:nvCxnSpPr>
      <xdr:spPr>
        <a:xfrm flipV="1">
          <a:off x="19951064" y="168005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2" name="【庁舎】&#10;一人当たり面積最小値テキスト">
          <a:extLst>
            <a:ext uri="{FF2B5EF4-FFF2-40B4-BE49-F238E27FC236}">
              <a16:creationId xmlns:a16="http://schemas.microsoft.com/office/drawing/2014/main" id="{00000000-0008-0000-0F00-00009A030000}"/>
            </a:ext>
          </a:extLst>
        </xdr:cNvPr>
        <xdr:cNvSpPr txBox="1"/>
      </xdr:nvSpPr>
      <xdr:spPr>
        <a:xfrm>
          <a:off x="19989800" y="1774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a:off x="19881850" y="177424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4" name="【庁舎】&#10;一人当たり面積最大値テキスト">
          <a:extLst>
            <a:ext uri="{FF2B5EF4-FFF2-40B4-BE49-F238E27FC236}">
              <a16:creationId xmlns:a16="http://schemas.microsoft.com/office/drawing/2014/main" id="{00000000-0008-0000-0F00-00009C030000}"/>
            </a:ext>
          </a:extLst>
        </xdr:cNvPr>
        <xdr:cNvSpPr txBox="1"/>
      </xdr:nvSpPr>
      <xdr:spPr>
        <a:xfrm>
          <a:off x="19989800" y="16575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a:off x="19881850" y="168005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6" name="【庁舎】&#10;一人当たり面積平均値テキスト">
          <a:extLst>
            <a:ext uri="{FF2B5EF4-FFF2-40B4-BE49-F238E27FC236}">
              <a16:creationId xmlns:a16="http://schemas.microsoft.com/office/drawing/2014/main" id="{00000000-0008-0000-0F00-00009E030000}"/>
            </a:ext>
          </a:extLst>
        </xdr:cNvPr>
        <xdr:cNvSpPr txBox="1"/>
      </xdr:nvSpPr>
      <xdr:spPr>
        <a:xfrm>
          <a:off x="19989800" y="17281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19900900" y="1730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19157950" y="173304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8345150" y="1733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7551400" y="1733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16757650" y="173807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114554</xdr:rowOff>
    </xdr:from>
    <xdr:to>
      <xdr:col>116</xdr:col>
      <xdr:colOff>114300</xdr:colOff>
      <xdr:row>102</xdr:row>
      <xdr:rowOff>44704</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900900" y="1685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29481</xdr:rowOff>
    </xdr:from>
    <xdr:ext cx="469744" cy="259045"/>
    <xdr:sp macro="" textlink="">
      <xdr:nvSpPr>
        <xdr:cNvPr id="938" name="【庁舎】&#10;一人当たり面積該当値テキスト">
          <a:extLst>
            <a:ext uri="{FF2B5EF4-FFF2-40B4-BE49-F238E27FC236}">
              <a16:creationId xmlns:a16="http://schemas.microsoft.com/office/drawing/2014/main" id="{00000000-0008-0000-0F00-0000AA030000}"/>
            </a:ext>
          </a:extLst>
        </xdr:cNvPr>
        <xdr:cNvSpPr txBox="1"/>
      </xdr:nvSpPr>
      <xdr:spPr>
        <a:xfrm>
          <a:off x="19989800" y="1677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167132</xdr:rowOff>
    </xdr:from>
    <xdr:to>
      <xdr:col>112</xdr:col>
      <xdr:colOff>38100</xdr:colOff>
      <xdr:row>105</xdr:row>
      <xdr:rowOff>97282</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9157950" y="174264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165354</xdr:rowOff>
    </xdr:from>
    <xdr:to>
      <xdr:col>116</xdr:col>
      <xdr:colOff>63500</xdr:colOff>
      <xdr:row>105</xdr:row>
      <xdr:rowOff>46482</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flipV="1">
          <a:off x="19202400" y="16910304"/>
          <a:ext cx="749300" cy="5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254</xdr:rowOff>
    </xdr:from>
    <xdr:to>
      <xdr:col>107</xdr:col>
      <xdr:colOff>101600</xdr:colOff>
      <xdr:row>105</xdr:row>
      <xdr:rowOff>101854</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8345150" y="1743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46482</xdr:rowOff>
    </xdr:from>
    <xdr:to>
      <xdr:col>111</xdr:col>
      <xdr:colOff>177800</xdr:colOff>
      <xdr:row>105</xdr:row>
      <xdr:rowOff>51054</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flipV="1">
          <a:off x="18395950" y="1747723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254</xdr:rowOff>
    </xdr:from>
    <xdr:to>
      <xdr:col>102</xdr:col>
      <xdr:colOff>165100</xdr:colOff>
      <xdr:row>105</xdr:row>
      <xdr:rowOff>101854</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7551400" y="1743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51054</xdr:rowOff>
    </xdr:from>
    <xdr:to>
      <xdr:col>107</xdr:col>
      <xdr:colOff>50800</xdr:colOff>
      <xdr:row>105</xdr:row>
      <xdr:rowOff>51054</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17602200" y="1748180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167132</xdr:rowOff>
    </xdr:from>
    <xdr:to>
      <xdr:col>98</xdr:col>
      <xdr:colOff>38100</xdr:colOff>
      <xdr:row>105</xdr:row>
      <xdr:rowOff>97282</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6757650" y="174264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46482</xdr:rowOff>
    </xdr:from>
    <xdr:to>
      <xdr:col>102</xdr:col>
      <xdr:colOff>114300</xdr:colOff>
      <xdr:row>105</xdr:row>
      <xdr:rowOff>51054</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a:off x="16802100" y="17477232"/>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947" name="n_1aveValue【庁舎】&#10;一人当たり面積">
          <a:extLst>
            <a:ext uri="{FF2B5EF4-FFF2-40B4-BE49-F238E27FC236}">
              <a16:creationId xmlns:a16="http://schemas.microsoft.com/office/drawing/2014/main" id="{00000000-0008-0000-0F00-0000B3030000}"/>
            </a:ext>
          </a:extLst>
        </xdr:cNvPr>
        <xdr:cNvSpPr txBox="1"/>
      </xdr:nvSpPr>
      <xdr:spPr>
        <a:xfrm>
          <a:off x="189802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8" name="n_2aveValue【庁舎】&#10;一人当たり面積">
          <a:extLst>
            <a:ext uri="{FF2B5EF4-FFF2-40B4-BE49-F238E27FC236}">
              <a16:creationId xmlns:a16="http://schemas.microsoft.com/office/drawing/2014/main" id="{00000000-0008-0000-0F00-0000B4030000}"/>
            </a:ext>
          </a:extLst>
        </xdr:cNvPr>
        <xdr:cNvSpPr txBox="1"/>
      </xdr:nvSpPr>
      <xdr:spPr>
        <a:xfrm>
          <a:off x="18180127" y="1711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22369</xdr:rowOff>
    </xdr:from>
    <xdr:ext cx="469744" cy="259045"/>
    <xdr:sp macro="" textlink="">
      <xdr:nvSpPr>
        <xdr:cNvPr id="949" name="n_3aveValue【庁舎】&#10;一人当たり面積">
          <a:extLst>
            <a:ext uri="{FF2B5EF4-FFF2-40B4-BE49-F238E27FC236}">
              <a16:creationId xmlns:a16="http://schemas.microsoft.com/office/drawing/2014/main" id="{00000000-0008-0000-0F00-0000B5030000}"/>
            </a:ext>
          </a:extLst>
        </xdr:cNvPr>
        <xdr:cNvSpPr txBox="1"/>
      </xdr:nvSpPr>
      <xdr:spPr>
        <a:xfrm>
          <a:off x="17386377" y="1711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68090</xdr:rowOff>
    </xdr:from>
    <xdr:ext cx="469744" cy="259045"/>
    <xdr:sp macro="" textlink="">
      <xdr:nvSpPr>
        <xdr:cNvPr id="950" name="n_4aveValue【庁舎】&#10;一人当たり面積">
          <a:extLst>
            <a:ext uri="{FF2B5EF4-FFF2-40B4-BE49-F238E27FC236}">
              <a16:creationId xmlns:a16="http://schemas.microsoft.com/office/drawing/2014/main" id="{00000000-0008-0000-0F00-0000B6030000}"/>
            </a:ext>
          </a:extLst>
        </xdr:cNvPr>
        <xdr:cNvSpPr txBox="1"/>
      </xdr:nvSpPr>
      <xdr:spPr>
        <a:xfrm>
          <a:off x="16592627" y="1715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88409</xdr:rowOff>
    </xdr:from>
    <xdr:ext cx="469744" cy="259045"/>
    <xdr:sp macro="" textlink="">
      <xdr:nvSpPr>
        <xdr:cNvPr id="951" name="n_1mainValue【庁舎】&#10;一人当たり面積">
          <a:extLst>
            <a:ext uri="{FF2B5EF4-FFF2-40B4-BE49-F238E27FC236}">
              <a16:creationId xmlns:a16="http://schemas.microsoft.com/office/drawing/2014/main" id="{00000000-0008-0000-0F00-0000B7030000}"/>
            </a:ext>
          </a:extLst>
        </xdr:cNvPr>
        <xdr:cNvSpPr txBox="1"/>
      </xdr:nvSpPr>
      <xdr:spPr>
        <a:xfrm>
          <a:off x="18980227" y="175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92981</xdr:rowOff>
    </xdr:from>
    <xdr:ext cx="469744" cy="259045"/>
    <xdr:sp macro="" textlink="">
      <xdr:nvSpPr>
        <xdr:cNvPr id="952" name="n_2mainValue【庁舎】&#10;一人当たり面積">
          <a:extLst>
            <a:ext uri="{FF2B5EF4-FFF2-40B4-BE49-F238E27FC236}">
              <a16:creationId xmlns:a16="http://schemas.microsoft.com/office/drawing/2014/main" id="{00000000-0008-0000-0F00-0000B8030000}"/>
            </a:ext>
          </a:extLst>
        </xdr:cNvPr>
        <xdr:cNvSpPr txBox="1"/>
      </xdr:nvSpPr>
      <xdr:spPr>
        <a:xfrm>
          <a:off x="18180127" y="1752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92981</xdr:rowOff>
    </xdr:from>
    <xdr:ext cx="469744" cy="259045"/>
    <xdr:sp macro="" textlink="">
      <xdr:nvSpPr>
        <xdr:cNvPr id="953" name="n_3mainValue【庁舎】&#10;一人当たり面積">
          <a:extLst>
            <a:ext uri="{FF2B5EF4-FFF2-40B4-BE49-F238E27FC236}">
              <a16:creationId xmlns:a16="http://schemas.microsoft.com/office/drawing/2014/main" id="{00000000-0008-0000-0F00-0000B9030000}"/>
            </a:ext>
          </a:extLst>
        </xdr:cNvPr>
        <xdr:cNvSpPr txBox="1"/>
      </xdr:nvSpPr>
      <xdr:spPr>
        <a:xfrm>
          <a:off x="17386377" y="1752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88409</xdr:rowOff>
    </xdr:from>
    <xdr:ext cx="469744" cy="259045"/>
    <xdr:sp macro="" textlink="">
      <xdr:nvSpPr>
        <xdr:cNvPr id="954" name="n_4mainValue【庁舎】&#10;一人当たり面積">
          <a:extLst>
            <a:ext uri="{FF2B5EF4-FFF2-40B4-BE49-F238E27FC236}">
              <a16:creationId xmlns:a16="http://schemas.microsoft.com/office/drawing/2014/main" id="{00000000-0008-0000-0F00-0000BA030000}"/>
            </a:ext>
          </a:extLst>
        </xdr:cNvPr>
        <xdr:cNvSpPr txBox="1"/>
      </xdr:nvSpPr>
      <xdr:spPr>
        <a:xfrm>
          <a:off x="16592627" y="175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00000000-0008-0000-0F00-0000BB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00000000-0008-0000-0F00-0000BC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00000000-0008-0000-0F00-0000BD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有形固定資産減価償却率が、最も全国平均及び東京都平均と乖離があり、</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令和４年度において</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類似団体内順位３</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位であ</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庁舎については、本庁舎の新築を進め</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令和５年度</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本庁舎のおもや完成</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したことで良化した。現在は、</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８年度の本庁舎のはなれ完成を目指しているところである。また、体育館・プールについても有形固定資産減価償却率が全国平均及び東京都平均を大幅に上回っており、体育館では、規模や配置状況、老朽化状況を踏まえ、処分や機能移転を検討しつつ、必要な施設に耐震補強</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やトイレ改修</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大規模改修を実施している状況である。老朽化の進んでいる地域プールについては、公共施設マネジメントに沿って令和３年度末に一部廃止するなどの取組みを進めた。その他公共施設においても有形固定資産減価償却率が全国平均及び東京都平均を上回っている施設があるが</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公共施設マネジメント</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に基づく施設の計画的な保全を進めている状況である。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令和５年度の基準財政需要額は前年度と比べて</a:t>
          </a:r>
          <a:r>
            <a:rPr kumimoji="1" lang="en-US" altLang="ja-JP" sz="1300">
              <a:latin typeface="ＭＳ Ｐゴシック" panose="020B0600070205080204" pitchFamily="50" charset="-128"/>
              <a:ea typeface="ＭＳ Ｐゴシック" panose="020B0600070205080204" pitchFamily="50" charset="-128"/>
            </a:rPr>
            <a:t>377,908</a:t>
          </a:r>
          <a:r>
            <a:rPr kumimoji="1" lang="ja-JP" altLang="en-US" sz="1300">
              <a:latin typeface="ＭＳ Ｐゴシック" panose="020B0600070205080204" pitchFamily="50" charset="-128"/>
              <a:ea typeface="ＭＳ Ｐゴシック" panose="020B0600070205080204" pitchFamily="50" charset="-128"/>
            </a:rPr>
            <a:t>千円の増加となり、増加額が最大の費目は「包括算定経費（人口）」で、要因は単位費用の増だった。一方、基準財政収入額は</a:t>
          </a:r>
          <a:r>
            <a:rPr kumimoji="1" lang="en-US" altLang="ja-JP" sz="1300">
              <a:latin typeface="ＭＳ Ｐゴシック" panose="020B0600070205080204" pitchFamily="50" charset="-128"/>
              <a:ea typeface="ＭＳ Ｐゴシック" panose="020B0600070205080204" pitchFamily="50" charset="-128"/>
            </a:rPr>
            <a:t>2,793,154</a:t>
          </a:r>
          <a:r>
            <a:rPr kumimoji="1" lang="ja-JP" altLang="en-US" sz="1300">
              <a:latin typeface="ＭＳ Ｐゴシック" panose="020B0600070205080204" pitchFamily="50" charset="-128"/>
              <a:ea typeface="ＭＳ Ｐゴシック" panose="020B0600070205080204" pitchFamily="50" charset="-128"/>
            </a:rPr>
            <a:t>千円の増加となり、増加額が最大の費目は「市町村民税（法人税割）」で要因は推計基準税額算出に用いる現事業年度分調定額の増だった。財政力指数のうち、とりわけ基準財政需要額については本市の裁量はないが、市税の課税標準額の増加等により、結果的に高い水準を維持できたと捉え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54328</xdr:rowOff>
    </xdr:from>
    <xdr:to>
      <xdr:col>23</xdr:col>
      <xdr:colOff>133350</xdr:colOff>
      <xdr:row>38</xdr:row>
      <xdr:rowOff>94545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69428"/>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94545</xdr:rowOff>
    </xdr:from>
    <xdr:to>
      <xdr:col>19</xdr:col>
      <xdr:colOff>133350</xdr:colOff>
      <xdr:row>38</xdr:row>
      <xdr:rowOff>94545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096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40922</xdr:rowOff>
    </xdr:from>
    <xdr:to>
      <xdr:col>15</xdr:col>
      <xdr:colOff>82550</xdr:colOff>
      <xdr:row>38</xdr:row>
      <xdr:rowOff>94545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55602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40922</xdr:rowOff>
    </xdr:from>
    <xdr:to>
      <xdr:col>11</xdr:col>
      <xdr:colOff>31750</xdr:colOff>
      <xdr:row>38</xdr:row>
      <xdr:rowOff>54328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5560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3528</xdr:rowOff>
    </xdr:from>
    <xdr:to>
      <xdr:col>23</xdr:col>
      <xdr:colOff>184150</xdr:colOff>
      <xdr:row>38</xdr:row>
      <xdr:rowOff>105128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20055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36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43745</xdr:rowOff>
    </xdr:from>
    <xdr:to>
      <xdr:col>19</xdr:col>
      <xdr:colOff>184150</xdr:colOff>
      <xdr:row>38</xdr:row>
      <xdr:rowOff>145345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155522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2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43745</xdr:rowOff>
    </xdr:from>
    <xdr:to>
      <xdr:col>15</xdr:col>
      <xdr:colOff>133350</xdr:colOff>
      <xdr:row>38</xdr:row>
      <xdr:rowOff>145345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155522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161572</xdr:rowOff>
    </xdr:from>
    <xdr:to>
      <xdr:col>11</xdr:col>
      <xdr:colOff>82550</xdr:colOff>
      <xdr:row>38</xdr:row>
      <xdr:rowOff>91722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101899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3528</xdr:rowOff>
    </xdr:from>
    <xdr:to>
      <xdr:col>7</xdr:col>
      <xdr:colOff>31750</xdr:colOff>
      <xdr:row>38</xdr:row>
      <xdr:rowOff>105128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115305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営業所得や雑所得の増により個人市民税が増となったほか、家屋や償却資産などの固定資産税全体が増となったことなどから、分母の経常一般財源は前年度と比べて</a:t>
          </a:r>
          <a:r>
            <a:rPr kumimoji="1" lang="en-US" altLang="ja-JP" sz="1300">
              <a:latin typeface="ＭＳ Ｐゴシック" panose="020B0600070205080204" pitchFamily="50" charset="-128"/>
              <a:ea typeface="ＭＳ Ｐゴシック" panose="020B0600070205080204" pitchFamily="50" charset="-128"/>
            </a:rPr>
            <a:t>352,505</a:t>
          </a:r>
          <a:r>
            <a:rPr kumimoji="1" lang="ja-JP" altLang="en-US" sz="1300">
              <a:latin typeface="ＭＳ Ｐゴシック" panose="020B0600070205080204" pitchFamily="50" charset="-128"/>
              <a:ea typeface="ＭＳ Ｐゴシック" panose="020B0600070205080204" pitchFamily="50" charset="-128"/>
            </a:rPr>
            <a:t>千円の増となった。一方で、新庁舎移転に伴う経費の増や物価高騰による公共施設の管理運営費の増などにより物件費が増となったほか、生活保護費や自立支援介護給付費等の扶助費が増となったことなどから、分子の経常経費充当一般財源は前年度と比べて</a:t>
          </a:r>
          <a:r>
            <a:rPr kumimoji="1" lang="en-US" altLang="ja-JP" sz="1300">
              <a:latin typeface="ＭＳ Ｐゴシック" panose="020B0600070205080204" pitchFamily="50" charset="-128"/>
              <a:ea typeface="ＭＳ Ｐゴシック" panose="020B0600070205080204" pitchFamily="50" charset="-128"/>
            </a:rPr>
            <a:t>2,332,953</a:t>
          </a:r>
          <a:r>
            <a:rPr kumimoji="1" lang="ja-JP" altLang="en-US" sz="1300">
              <a:latin typeface="ＭＳ Ｐゴシック" panose="020B0600070205080204" pitchFamily="50" charset="-128"/>
              <a:ea typeface="ＭＳ Ｐゴシック" panose="020B0600070205080204" pitchFamily="50" charset="-128"/>
            </a:rPr>
            <a:t>千円の増となった。引き続き、経常一般財源や経常経費充当特定財源の確保に加え、経常的経費の抑制に努めていく。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79693</xdr:rowOff>
    </xdr:from>
    <xdr:to>
      <xdr:col>23</xdr:col>
      <xdr:colOff>133350</xdr:colOff>
      <xdr:row>61</xdr:row>
      <xdr:rowOff>107315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366693"/>
          <a:ext cx="838200" cy="19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79693</xdr:rowOff>
    </xdr:from>
    <xdr:to>
      <xdr:col>19</xdr:col>
      <xdr:colOff>133350</xdr:colOff>
      <xdr:row>61</xdr:row>
      <xdr:rowOff>40957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366693"/>
          <a:ext cx="8890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40957</xdr:rowOff>
    </xdr:from>
    <xdr:to>
      <xdr:col>15</xdr:col>
      <xdr:colOff>82550</xdr:colOff>
      <xdr:row>61</xdr:row>
      <xdr:rowOff>40957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4994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40957</xdr:rowOff>
    </xdr:from>
    <xdr:to>
      <xdr:col>11</xdr:col>
      <xdr:colOff>31750</xdr:colOff>
      <xdr:row>61</xdr:row>
      <xdr:rowOff>155575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499407"/>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56515</xdr:rowOff>
    </xdr:from>
    <xdr:to>
      <xdr:col>23</xdr:col>
      <xdr:colOff>184150</xdr:colOff>
      <xdr:row>61</xdr:row>
      <xdr:rowOff>158115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73042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36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28893</xdr:rowOff>
    </xdr:from>
    <xdr:to>
      <xdr:col>19</xdr:col>
      <xdr:colOff>184150</xdr:colOff>
      <xdr:row>60</xdr:row>
      <xdr:rowOff>130493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140670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084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161607</xdr:rowOff>
    </xdr:from>
    <xdr:to>
      <xdr:col>15</xdr:col>
      <xdr:colOff>133350</xdr:colOff>
      <xdr:row>61</xdr:row>
      <xdr:rowOff>91757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101934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21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161607</xdr:rowOff>
    </xdr:from>
    <xdr:to>
      <xdr:col>11</xdr:col>
      <xdr:colOff>82550</xdr:colOff>
      <xdr:row>61</xdr:row>
      <xdr:rowOff>91757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101934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21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104775</xdr:rowOff>
    </xdr:from>
    <xdr:to>
      <xdr:col>7</xdr:col>
      <xdr:colOff>31750</xdr:colOff>
      <xdr:row>62</xdr:row>
      <xdr:rowOff>34925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45102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職員数の適正化や事務事業の見直しを徹底してきた結果、全国の自治体との比較では、昨年度に引き続き平均を下回っているが、類似団体及び東京都内自治体との比較では、平均を上回っている状況である。</a:t>
          </a:r>
        </a:p>
        <a:p>
          <a:r>
            <a:rPr kumimoji="1" lang="ja-JP" altLang="en-US" sz="1300">
              <a:latin typeface="ＭＳ Ｐゴシック" panose="020B0600070205080204" pitchFamily="50" charset="-128"/>
              <a:ea typeface="ＭＳ Ｐゴシック" panose="020B0600070205080204" pitchFamily="50" charset="-128"/>
            </a:rPr>
            <a:t>今後も行政サービスの水準を維持し、多様化する市民ニーズに対応しながらも、適正な人件費及び物件費等となるよう努めていく。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128611</xdr:rowOff>
    </xdr:from>
    <xdr:to>
      <xdr:col>23</xdr:col>
      <xdr:colOff>133350</xdr:colOff>
      <xdr:row>85</xdr:row>
      <xdr:rowOff>57421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530411"/>
          <a:ext cx="838200" cy="10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77064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5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79226</xdr:rowOff>
    </xdr:from>
    <xdr:to>
      <xdr:col>19</xdr:col>
      <xdr:colOff>133350</xdr:colOff>
      <xdr:row>84</xdr:row>
      <xdr:rowOff>128611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81026"/>
          <a:ext cx="889000" cy="4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21536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8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116030</xdr:rowOff>
    </xdr:from>
    <xdr:to>
      <xdr:col>15</xdr:col>
      <xdr:colOff>82550</xdr:colOff>
      <xdr:row>84</xdr:row>
      <xdr:rowOff>79226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346380"/>
          <a:ext cx="889000" cy="13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68280</xdr:rowOff>
    </xdr:from>
    <xdr:to>
      <xdr:col>11</xdr:col>
      <xdr:colOff>31750</xdr:colOff>
      <xdr:row>83</xdr:row>
      <xdr:rowOff>116030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98630"/>
          <a:ext cx="889000" cy="4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8996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66592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8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6621</xdr:rowOff>
    </xdr:from>
    <xdr:to>
      <xdr:col>23</xdr:col>
      <xdr:colOff>184150</xdr:colOff>
      <xdr:row>85</xdr:row>
      <xdr:rowOff>108221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57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150148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55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77811</xdr:rowOff>
    </xdr:from>
    <xdr:to>
      <xdr:col>19</xdr:col>
      <xdr:colOff>184150</xdr:colOff>
      <xdr:row>85</xdr:row>
      <xdr:rowOff>7961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7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164188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6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28426</xdr:rowOff>
    </xdr:from>
    <xdr:to>
      <xdr:col>15</xdr:col>
      <xdr:colOff>133350</xdr:colOff>
      <xdr:row>84</xdr:row>
      <xdr:rowOff>130026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3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114803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1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65230</xdr:rowOff>
    </xdr:from>
    <xdr:to>
      <xdr:col>11</xdr:col>
      <xdr:colOff>82550</xdr:colOff>
      <xdr:row>83</xdr:row>
      <xdr:rowOff>166830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151607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3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17480</xdr:rowOff>
    </xdr:from>
    <xdr:to>
      <xdr:col>7</xdr:col>
      <xdr:colOff>31750</xdr:colOff>
      <xdr:row>83</xdr:row>
      <xdr:rowOff>119080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103857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3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前から、国や東京都に準じた給与構造改革等を実施してきており、平成２８年度からは更なる職務給化を図るため、東京都に準じた給料表への切替を実施し、一時的に指数が上昇することとなった。令和５年度は経験年数階層の変動が主な要因とな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ポイント増加したが、引き続き国の水準を下回る状況となっている。今後も引き続き給与の適正化に努めていく。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62441</xdr:rowOff>
    </xdr:from>
    <xdr:to>
      <xdr:col>81</xdr:col>
      <xdr:colOff>44450</xdr:colOff>
      <xdr:row>84</xdr:row>
      <xdr:rowOff>162984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464241"/>
          <a:ext cx="8382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84</xdr:row>
      <xdr:rowOff>62441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44413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113241</xdr:rowOff>
    </xdr:from>
    <xdr:to>
      <xdr:col>72</xdr:col>
      <xdr:colOff>203200</xdr:colOff>
      <xdr:row>84</xdr:row>
      <xdr:rowOff>42334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34359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113241</xdr:rowOff>
    </xdr:from>
    <xdr:to>
      <xdr:col>68</xdr:col>
      <xdr:colOff>152400</xdr:colOff>
      <xdr:row>85</xdr:row>
      <xdr:rowOff>11641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34359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84261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4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11641</xdr:rowOff>
    </xdr:from>
    <xdr:to>
      <xdr:col>77</xdr:col>
      <xdr:colOff>95250</xdr:colOff>
      <xdr:row>84</xdr:row>
      <xdr:rowOff>113241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123418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182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62441</xdr:rowOff>
    </xdr:from>
    <xdr:to>
      <xdr:col>68</xdr:col>
      <xdr:colOff>203200</xdr:colOff>
      <xdr:row>83</xdr:row>
      <xdr:rowOff>164041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れまでの定員適正化の取組により、類似団体平均や東京都平均と比較し、少ない職員数を維持してきている。今後も事務事業の増加や市民ニーズの多様化・複雑化が進む中で、安定的な市民サービスの提供を実現していくための人材・人員体制の確保を前提としつつ、民間活力の導入状況等も勘案しながら、引き続き適正な定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79647</xdr:rowOff>
    </xdr:from>
    <xdr:to>
      <xdr:col>81</xdr:col>
      <xdr:colOff>44450</xdr:colOff>
      <xdr:row>59</xdr:row>
      <xdr:rowOff>93435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195197"/>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55517</xdr:rowOff>
    </xdr:from>
    <xdr:to>
      <xdr:col>77</xdr:col>
      <xdr:colOff>44450</xdr:colOff>
      <xdr:row>59</xdr:row>
      <xdr:rowOff>79647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17106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55517</xdr:rowOff>
    </xdr:from>
    <xdr:to>
      <xdr:col>72</xdr:col>
      <xdr:colOff>203200</xdr:colOff>
      <xdr:row>59</xdr:row>
      <xdr:rowOff>55517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710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55517</xdr:rowOff>
    </xdr:from>
    <xdr:to>
      <xdr:col>68</xdr:col>
      <xdr:colOff>152400</xdr:colOff>
      <xdr:row>59</xdr:row>
      <xdr:rowOff>69306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17106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42635</xdr:rowOff>
    </xdr:from>
    <xdr:to>
      <xdr:col>81</xdr:col>
      <xdr:colOff>95250</xdr:colOff>
      <xdr:row>59</xdr:row>
      <xdr:rowOff>144235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135362</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07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28847</xdr:rowOff>
    </xdr:from>
    <xdr:to>
      <xdr:col>77</xdr:col>
      <xdr:colOff>95250</xdr:colOff>
      <xdr:row>59</xdr:row>
      <xdr:rowOff>130447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140624</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13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4717</xdr:rowOff>
    </xdr:from>
    <xdr:to>
      <xdr:col>73</xdr:col>
      <xdr:colOff>44450</xdr:colOff>
      <xdr:row>59</xdr:row>
      <xdr:rowOff>106317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116494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8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4717</xdr:rowOff>
    </xdr:from>
    <xdr:to>
      <xdr:col>68</xdr:col>
      <xdr:colOff>203200</xdr:colOff>
      <xdr:row>59</xdr:row>
      <xdr:rowOff>106317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116494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88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18506</xdr:rowOff>
    </xdr:from>
    <xdr:to>
      <xdr:col>64</xdr:col>
      <xdr:colOff>152400</xdr:colOff>
      <xdr:row>59</xdr:row>
      <xdr:rowOff>120106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130283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0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ポイント減となり、この減少に影響を与えた要因は「準公債費債務負担」の減少（△</a:t>
          </a:r>
          <a:r>
            <a:rPr kumimoji="1" lang="en-US" altLang="ja-JP" sz="1300">
              <a:latin typeface="ＭＳ Ｐゴシック" panose="020B0600070205080204" pitchFamily="50" charset="-128"/>
              <a:ea typeface="ＭＳ Ｐゴシック" panose="020B0600070205080204" pitchFamily="50" charset="-128"/>
            </a:rPr>
            <a:t>627,273</a:t>
          </a:r>
          <a:r>
            <a:rPr kumimoji="1" lang="ja-JP" altLang="en-US" sz="1300">
              <a:latin typeface="ＭＳ Ｐゴシック" panose="020B0600070205080204" pitchFamily="50" charset="-128"/>
              <a:ea typeface="ＭＳ Ｐゴシック" panose="020B0600070205080204" pitchFamily="50" charset="-128"/>
            </a:rPr>
            <a:t>千円）で、純粋な影響度としては</a:t>
          </a:r>
          <a:r>
            <a:rPr kumimoji="1" lang="en-US" altLang="ja-JP" sz="1300">
              <a:latin typeface="ＭＳ Ｐゴシック" panose="020B0600070205080204" pitchFamily="50" charset="-128"/>
              <a:ea typeface="ＭＳ Ｐゴシック" panose="020B0600070205080204" pitchFamily="50" charset="-128"/>
            </a:rPr>
            <a:t>1.15754</a:t>
          </a:r>
          <a:r>
            <a:rPr kumimoji="1" lang="ja-JP" altLang="en-US" sz="1300">
              <a:latin typeface="ＭＳ Ｐゴシック" panose="020B0600070205080204" pitchFamily="50" charset="-128"/>
              <a:ea typeface="ＭＳ Ｐゴシック" panose="020B0600070205080204" pitchFamily="50" charset="-128"/>
            </a:rPr>
            <a:t>ポイント引き下げる効果があった。その内訳を見ると、令和４年１０月にＰＦＩの契約が切り替わったことに伴う支払額の減額や用地取得費の減額が寄与している。今後も市債の計画的な借入れを行いながら、健全財政の維持に努め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91622</xdr:rowOff>
    </xdr:from>
    <xdr:to>
      <xdr:col>81</xdr:col>
      <xdr:colOff>44450</xdr:colOff>
      <xdr:row>39</xdr:row>
      <xdr:rowOff>114602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778172"/>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114602</xdr:rowOff>
    </xdr:from>
    <xdr:to>
      <xdr:col>77</xdr:col>
      <xdr:colOff>44450</xdr:colOff>
      <xdr:row>39</xdr:row>
      <xdr:rowOff>149074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80115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126093</xdr:rowOff>
    </xdr:from>
    <xdr:to>
      <xdr:col>72</xdr:col>
      <xdr:colOff>203200</xdr:colOff>
      <xdr:row>39</xdr:row>
      <xdr:rowOff>149074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126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91622</xdr:rowOff>
    </xdr:from>
    <xdr:to>
      <xdr:col>68</xdr:col>
      <xdr:colOff>152400</xdr:colOff>
      <xdr:row>39</xdr:row>
      <xdr:rowOff>126093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7781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40822</xdr:rowOff>
    </xdr:from>
    <xdr:to>
      <xdr:col>81</xdr:col>
      <xdr:colOff>95250</xdr:colOff>
      <xdr:row>39</xdr:row>
      <xdr:rowOff>142422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57349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63802</xdr:rowOff>
    </xdr:from>
    <xdr:to>
      <xdr:col>77</xdr:col>
      <xdr:colOff>95250</xdr:colOff>
      <xdr:row>39</xdr:row>
      <xdr:rowOff>165402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4129</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19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98274</xdr:rowOff>
    </xdr:from>
    <xdr:to>
      <xdr:col>73</xdr:col>
      <xdr:colOff>44450</xdr:colOff>
      <xdr:row>40</xdr:row>
      <xdr:rowOff>28424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38601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75293</xdr:rowOff>
    </xdr:from>
    <xdr:to>
      <xdr:col>68</xdr:col>
      <xdr:colOff>203200</xdr:colOff>
      <xdr:row>40</xdr:row>
      <xdr:rowOff>5443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15620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40822</xdr:rowOff>
    </xdr:from>
    <xdr:to>
      <xdr:col>64</xdr:col>
      <xdr:colOff>152400</xdr:colOff>
      <xdr:row>39</xdr:row>
      <xdr:rowOff>142422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152599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標準財政規模に対する一部事務組合や第３セクターなどを含む市が将来負担すべき実質的な負債の大きさの割合は、負担すべき実質的な負債はあるが、それ以上に基金や返済に充てる歳入が見込まれることから、計算上、将来負担見込額がないため比率は算定されない。今後とも、適正な後年度負担となるよう財政の健全性を維持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早い段階から組織改正など組織・機構の見直しや、事務事業、施設管理の見直しによる委託化などを実施し、職員数の適正化を図ってきた。そのため、類似団体と比較して人件費に係る経常収支比率は低い水準を維持している。</a:t>
          </a:r>
        </a:p>
        <a:p>
          <a:r>
            <a:rPr kumimoji="1" lang="ja-JP" altLang="en-US" sz="1300">
              <a:latin typeface="ＭＳ Ｐゴシック" panose="020B0600070205080204" pitchFamily="50" charset="-128"/>
              <a:ea typeface="ＭＳ Ｐゴシック" panose="020B0600070205080204" pitchFamily="50" charset="-128"/>
            </a:rPr>
            <a:t>今後も、民間活力の積極的な活用を図るとともに、各種事務事業の質と量に応じた適正な定員管理や職務給化を推進し、現在の水準を維持していく。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113393</xdr:rowOff>
    </xdr:from>
    <xdr:to>
      <xdr:col>24</xdr:col>
      <xdr:colOff>25400</xdr:colOff>
      <xdr:row>33</xdr:row>
      <xdr:rowOff>113393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5771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113393</xdr:rowOff>
    </xdr:from>
    <xdr:to>
      <xdr:col>19</xdr:col>
      <xdr:colOff>187325</xdr:colOff>
      <xdr:row>33</xdr:row>
      <xdr:rowOff>156936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57712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156936</xdr:rowOff>
    </xdr:from>
    <xdr:to>
      <xdr:col>15</xdr:col>
      <xdr:colOff>98425</xdr:colOff>
      <xdr:row>34</xdr:row>
      <xdr:rowOff>29028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814786"/>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29028</xdr:rowOff>
    </xdr:from>
    <xdr:to>
      <xdr:col>11</xdr:col>
      <xdr:colOff>9525</xdr:colOff>
      <xdr:row>34</xdr:row>
      <xdr:rowOff>50800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5858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62593</xdr:rowOff>
    </xdr:from>
    <xdr:to>
      <xdr:col>24</xdr:col>
      <xdr:colOff>76200</xdr:colOff>
      <xdr:row>33</xdr:row>
      <xdr:rowOff>164193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72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142620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629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62593</xdr:rowOff>
    </xdr:from>
    <xdr:to>
      <xdr:col>20</xdr:col>
      <xdr:colOff>38100</xdr:colOff>
      <xdr:row>33</xdr:row>
      <xdr:rowOff>164193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72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2920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48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106136</xdr:rowOff>
    </xdr:from>
    <xdr:to>
      <xdr:col>15</xdr:col>
      <xdr:colOff>149225</xdr:colOff>
      <xdr:row>34</xdr:row>
      <xdr:rowOff>36286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76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46463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53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149678</xdr:rowOff>
    </xdr:from>
    <xdr:to>
      <xdr:col>11</xdr:col>
      <xdr:colOff>60325</xdr:colOff>
      <xdr:row>34</xdr:row>
      <xdr:rowOff>79828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80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90005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57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0</xdr:rowOff>
    </xdr:from>
    <xdr:to>
      <xdr:col>6</xdr:col>
      <xdr:colOff>171450</xdr:colOff>
      <xdr:row>34</xdr:row>
      <xdr:rowOff>101600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111777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令和５年度の物件費充当一般財源は</a:t>
          </a:r>
          <a:r>
            <a:rPr kumimoji="1" lang="en-US" altLang="ja-JP" sz="1300">
              <a:latin typeface="ＭＳ Ｐゴシック" panose="020B0600070205080204" pitchFamily="50" charset="-128"/>
              <a:ea typeface="ＭＳ Ｐゴシック" panose="020B0600070205080204" pitchFamily="50" charset="-128"/>
            </a:rPr>
            <a:t>16,504,862</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1,043,924</a:t>
          </a:r>
          <a:r>
            <a:rPr kumimoji="1" lang="ja-JP" altLang="en-US" sz="1300">
              <a:latin typeface="ＭＳ Ｐゴシック" panose="020B0600070205080204" pitchFamily="50" charset="-128"/>
              <a:ea typeface="ＭＳ Ｐゴシック" panose="020B0600070205080204" pitchFamily="50" charset="-128"/>
            </a:rPr>
            <a:t>千円増加となり、経常収支比率を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押し上げた。その要因としては、新庁舎移転に伴う経費の増や物価高騰による公共施設の管理運営費、小・中学校給食材料賄費の増などが挙げられる。今後も、民間活力の活用を進める中で、人件費と一体で効果を検討しながら、公共施設の最適化による管理コストの削減等を進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115570</xdr:rowOff>
    </xdr:from>
    <xdr:to>
      <xdr:col>82</xdr:col>
      <xdr:colOff>107950</xdr:colOff>
      <xdr:row>20</xdr:row>
      <xdr:rowOff>66040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37312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85090</xdr:rowOff>
    </xdr:from>
    <xdr:to>
      <xdr:col>78</xdr:col>
      <xdr:colOff>69850</xdr:colOff>
      <xdr:row>19</xdr:row>
      <xdr:rowOff>115570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342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54610</xdr:rowOff>
    </xdr:from>
    <xdr:to>
      <xdr:col>73</xdr:col>
      <xdr:colOff>180975</xdr:colOff>
      <xdr:row>19</xdr:row>
      <xdr:rowOff>85090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312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54610</xdr:rowOff>
    </xdr:from>
    <xdr:to>
      <xdr:col>69</xdr:col>
      <xdr:colOff>92075</xdr:colOff>
      <xdr:row>19</xdr:row>
      <xdr:rowOff>115570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3121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15240</xdr:rowOff>
    </xdr:from>
    <xdr:to>
      <xdr:col>82</xdr:col>
      <xdr:colOff>158750</xdr:colOff>
      <xdr:row>20</xdr:row>
      <xdr:rowOff>116840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44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158767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41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64770</xdr:rowOff>
    </xdr:from>
    <xdr:to>
      <xdr:col>78</xdr:col>
      <xdr:colOff>120650</xdr:colOff>
      <xdr:row>19</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151147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40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34290</xdr:rowOff>
    </xdr:from>
    <xdr:to>
      <xdr:col>74</xdr:col>
      <xdr:colOff>31750</xdr:colOff>
      <xdr:row>19</xdr:row>
      <xdr:rowOff>135890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120667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3810</xdr:rowOff>
    </xdr:from>
    <xdr:to>
      <xdr:col>69</xdr:col>
      <xdr:colOff>142875</xdr:colOff>
      <xdr:row>19</xdr:row>
      <xdr:rowOff>105410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26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90187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34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64770</xdr:rowOff>
    </xdr:from>
    <xdr:to>
      <xdr:col>65</xdr:col>
      <xdr:colOff>53975</xdr:colOff>
      <xdr:row>19</xdr:row>
      <xdr:rowOff>166370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151147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令和５年度の扶助費充当一般財源は</a:t>
          </a:r>
          <a:r>
            <a:rPr kumimoji="1" lang="en-US" altLang="ja-JP" sz="1300">
              <a:latin typeface="ＭＳ Ｐゴシック" panose="020B0600070205080204" pitchFamily="50" charset="-128"/>
              <a:ea typeface="ＭＳ Ｐゴシック" panose="020B0600070205080204" pitchFamily="50" charset="-128"/>
            </a:rPr>
            <a:t>9,074,029</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582,897</a:t>
          </a:r>
          <a:r>
            <a:rPr kumimoji="1" lang="ja-JP" altLang="en-US" sz="1300">
              <a:latin typeface="ＭＳ Ｐゴシック" panose="020B0600070205080204" pitchFamily="50" charset="-128"/>
              <a:ea typeface="ＭＳ Ｐゴシック" panose="020B0600070205080204" pitchFamily="50" charset="-128"/>
            </a:rPr>
            <a:t>千円増加となり、経常収支比率を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押し上げた。主な要因としては、生活保護費や自立支援介護給付費等の増加が挙げられる。扶助費は年々増加傾向にあり、義務的経費のため止むを得ない部分もあるが、今後も資格審査の適正化を図ることにより抑制を図るとともに、市独自の給付事業等についても他市の状況を把握しながら適正化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58</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044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29227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7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31750</xdr:rowOff>
    </xdr:from>
    <xdr:to>
      <xdr:col>19</xdr:col>
      <xdr:colOff>187325</xdr:colOff>
      <xdr:row>58</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8044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58</xdr:row>
      <xdr:rowOff>69850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880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58</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80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152400</xdr:rowOff>
    </xdr:from>
    <xdr:to>
      <xdr:col>24</xdr:col>
      <xdr:colOff>76200</xdr:colOff>
      <xdr:row>58</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168927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19050</xdr:rowOff>
    </xdr:from>
    <xdr:to>
      <xdr:col>15</xdr:col>
      <xdr:colOff>149225</xdr:colOff>
      <xdr:row>58</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繰出金については、令和５年度の充当一般財源は</a:t>
          </a:r>
          <a:r>
            <a:rPr kumimoji="1" lang="en-US" altLang="ja-JP" sz="1300">
              <a:latin typeface="ＭＳ Ｐゴシック" panose="020B0600070205080204" pitchFamily="50" charset="-128"/>
              <a:ea typeface="ＭＳ Ｐゴシック" panose="020B0600070205080204" pitchFamily="50" charset="-128"/>
            </a:rPr>
            <a:t>5,746,269</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233,643</a:t>
          </a:r>
          <a:r>
            <a:rPr kumimoji="1" lang="ja-JP" altLang="en-US" sz="1300">
              <a:latin typeface="ＭＳ Ｐゴシック" panose="020B0600070205080204" pitchFamily="50" charset="-128"/>
              <a:ea typeface="ＭＳ Ｐゴシック" panose="020B0600070205080204" pitchFamily="50" charset="-128"/>
            </a:rPr>
            <a:t>千円増加となったが、経常収支比率は前年度と同率であった。高齢化の進展による被保険者数の増などに伴い、後期高齢者医療特別会計や介護保険特別会計への繰出金が増加傾向にあることから、引き続き、予防事業の促進や給付適正化の取組を継続し、抑制を目指す。</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56</xdr:row>
      <xdr:rowOff>139700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40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139700</xdr:rowOff>
    </xdr:from>
    <xdr:to>
      <xdr:col>78</xdr:col>
      <xdr:colOff>69850</xdr:colOff>
      <xdr:row>56</xdr:row>
      <xdr:rowOff>139700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4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139700</xdr:rowOff>
    </xdr:from>
    <xdr:to>
      <xdr:col>73</xdr:col>
      <xdr:colOff>180975</xdr:colOff>
      <xdr:row>57</xdr:row>
      <xdr:rowOff>6350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40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6350</xdr:rowOff>
    </xdr:from>
    <xdr:to>
      <xdr:col>69</xdr:col>
      <xdr:colOff>92075</xdr:colOff>
      <xdr:row>58</xdr:row>
      <xdr:rowOff>12700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79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88900</xdr:rowOff>
    </xdr:from>
    <xdr:to>
      <xdr:col>82</xdr:col>
      <xdr:colOff>158750</xdr:colOff>
      <xdr:row>57</xdr:row>
      <xdr:rowOff>19050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105427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88900</xdr:rowOff>
    </xdr:from>
    <xdr:to>
      <xdr:col>78</xdr:col>
      <xdr:colOff>120650</xdr:colOff>
      <xdr:row>57</xdr:row>
      <xdr:rowOff>19050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29227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88900</xdr:rowOff>
    </xdr:from>
    <xdr:to>
      <xdr:col>74</xdr:col>
      <xdr:colOff>31750</xdr:colOff>
      <xdr:row>57</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29227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127000</xdr:rowOff>
    </xdr:from>
    <xdr:to>
      <xdr:col>69</xdr:col>
      <xdr:colOff>142875</xdr:colOff>
      <xdr:row>57</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令和５年度の補助費等充当一般財源は</a:t>
          </a:r>
          <a:r>
            <a:rPr kumimoji="1" lang="en-US" altLang="ja-JP" sz="1300">
              <a:latin typeface="ＭＳ Ｐゴシック" panose="020B0600070205080204" pitchFamily="50" charset="-128"/>
              <a:ea typeface="ＭＳ Ｐゴシック" panose="020B0600070205080204" pitchFamily="50" charset="-128"/>
            </a:rPr>
            <a:t>6,740,085</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209,682</a:t>
          </a:r>
          <a:r>
            <a:rPr kumimoji="1" lang="ja-JP" altLang="en-US" sz="1300">
              <a:latin typeface="ＭＳ Ｐゴシック" panose="020B0600070205080204" pitchFamily="50" charset="-128"/>
              <a:ea typeface="ＭＳ Ｐゴシック" panose="020B0600070205080204" pitchFamily="50" charset="-128"/>
            </a:rPr>
            <a:t>千円増加となり、経常収支比率を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ポイント押し上げた。依然として類似団体との比較では高い水準のままであるとともに、全国平均を上回っていることから、今後も清掃事業関連の負担金抑制や団体補助金の適正化等に努める。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80736</xdr:rowOff>
    </xdr:from>
    <xdr:to>
      <xdr:col>82</xdr:col>
      <xdr:colOff>107950</xdr:colOff>
      <xdr:row>37</xdr:row>
      <xdr:rowOff>113393</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4243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80736</xdr:rowOff>
    </xdr:from>
    <xdr:to>
      <xdr:col>78</xdr:col>
      <xdr:colOff>69850</xdr:colOff>
      <xdr:row>37</xdr:row>
      <xdr:rowOff>124278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424386"/>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124278</xdr:rowOff>
    </xdr:from>
    <xdr:to>
      <xdr:col>73</xdr:col>
      <xdr:colOff>180975</xdr:colOff>
      <xdr:row>37</xdr:row>
      <xdr:rowOff>167822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467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143328</xdr:rowOff>
    </xdr:from>
    <xdr:to>
      <xdr:col>69</xdr:col>
      <xdr:colOff>92075</xdr:colOff>
      <xdr:row>37</xdr:row>
      <xdr:rowOff>167822</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3155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62593</xdr:rowOff>
    </xdr:from>
    <xdr:to>
      <xdr:col>82</xdr:col>
      <xdr:colOff>158750</xdr:colOff>
      <xdr:row>37</xdr:row>
      <xdr:rowOff>164193</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34670</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37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29936</xdr:rowOff>
    </xdr:from>
    <xdr:to>
      <xdr:col>78</xdr:col>
      <xdr:colOff>120650</xdr:colOff>
      <xdr:row>37</xdr:row>
      <xdr:rowOff>131536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116312</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45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73478</xdr:rowOff>
    </xdr:from>
    <xdr:to>
      <xdr:col>74</xdr:col>
      <xdr:colOff>31750</xdr:colOff>
      <xdr:row>38</xdr:row>
      <xdr:rowOff>3628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159855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117022</xdr:rowOff>
    </xdr:from>
    <xdr:to>
      <xdr:col>69</xdr:col>
      <xdr:colOff>142875</xdr:colOff>
      <xdr:row>38</xdr:row>
      <xdr:rowOff>47172</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31949</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92528</xdr:rowOff>
    </xdr:from>
    <xdr:to>
      <xdr:col>65</xdr:col>
      <xdr:colOff>53975</xdr:colOff>
      <xdr:row>37</xdr:row>
      <xdr:rowOff>22678</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7455</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令和５年度の公債費充当一般財源は</a:t>
          </a:r>
          <a:r>
            <a:rPr kumimoji="1" lang="en-US" altLang="ja-JP" sz="1300">
              <a:latin typeface="ＭＳ Ｐゴシック" panose="020B0600070205080204" pitchFamily="50" charset="-128"/>
              <a:ea typeface="ＭＳ Ｐゴシック" panose="020B0600070205080204" pitchFamily="50" charset="-128"/>
            </a:rPr>
            <a:t>3,774,506</a:t>
          </a:r>
          <a:r>
            <a:rPr kumimoji="1" lang="ja-JP" altLang="en-US" sz="1300">
              <a:latin typeface="ＭＳ Ｐゴシック" panose="020B0600070205080204" pitchFamily="50" charset="-128"/>
              <a:ea typeface="ＭＳ Ｐゴシック" panose="020B0600070205080204" pitchFamily="50" charset="-128"/>
            </a:rPr>
            <a:t>千円で、前年度と比べて</a:t>
          </a:r>
          <a:r>
            <a:rPr kumimoji="1" lang="en-US" altLang="ja-JP" sz="1300">
              <a:latin typeface="ＭＳ Ｐゴシック" panose="020B0600070205080204" pitchFamily="50" charset="-128"/>
              <a:ea typeface="ＭＳ Ｐゴシック" panose="020B0600070205080204" pitchFamily="50" charset="-128"/>
            </a:rPr>
            <a:t>340,820</a:t>
          </a:r>
          <a:r>
            <a:rPr kumimoji="1" lang="ja-JP" altLang="en-US" sz="1300">
              <a:latin typeface="ＭＳ Ｐゴシック" panose="020B0600070205080204" pitchFamily="50" charset="-128"/>
              <a:ea typeface="ＭＳ Ｐゴシック" panose="020B0600070205080204" pitchFamily="50" charset="-128"/>
            </a:rPr>
            <a:t>千円増加となり経常収支比率を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押し上げた。なお、全国や東京都の平均と比較して比率は低く、類似団体内順位は２位となっており、過去の市債の償還が着実に進んでいることの現れと認識している。今後、大規模事業の本格化による市債の借入れ増加に伴い、償還額も増加傾向となることから、過度な将来負担とならないよう、計画的な借入れ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133531</xdr:rowOff>
    </xdr:from>
    <xdr:to>
      <xdr:col>24</xdr:col>
      <xdr:colOff>25400</xdr:colOff>
      <xdr:row>74</xdr:row>
      <xdr:rowOff>166188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2083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133531</xdr:rowOff>
    </xdr:from>
    <xdr:to>
      <xdr:col>19</xdr:col>
      <xdr:colOff>187325</xdr:colOff>
      <xdr:row>75</xdr:row>
      <xdr:rowOff>7801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82083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7801</xdr:rowOff>
    </xdr:from>
    <xdr:to>
      <xdr:col>15</xdr:col>
      <xdr:colOff>98425</xdr:colOff>
      <xdr:row>75</xdr:row>
      <xdr:rowOff>7801</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28665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7801</xdr:rowOff>
    </xdr:from>
    <xdr:to>
      <xdr:col>11</xdr:col>
      <xdr:colOff>9525</xdr:colOff>
      <xdr:row>75</xdr:row>
      <xdr:rowOff>14333</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8665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115388</xdr:rowOff>
    </xdr:from>
    <xdr:to>
      <xdr:col>24</xdr:col>
      <xdr:colOff>76200</xdr:colOff>
      <xdr:row>75</xdr:row>
      <xdr:rowOff>45538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0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131915</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64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82731</xdr:rowOff>
    </xdr:from>
    <xdr:to>
      <xdr:col>20</xdr:col>
      <xdr:colOff>38100</xdr:colOff>
      <xdr:row>75</xdr:row>
      <xdr:rowOff>12881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77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23058</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538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128451</xdr:rowOff>
    </xdr:from>
    <xdr:to>
      <xdr:col>15</xdr:col>
      <xdr:colOff>149225</xdr:colOff>
      <xdr:row>75</xdr:row>
      <xdr:rowOff>58601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68778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8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128451</xdr:rowOff>
    </xdr:from>
    <xdr:to>
      <xdr:col>11</xdr:col>
      <xdr:colOff>60325</xdr:colOff>
      <xdr:row>75</xdr:row>
      <xdr:rowOff>58601</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68778</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58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134983</xdr:rowOff>
    </xdr:from>
    <xdr:to>
      <xdr:col>6</xdr:col>
      <xdr:colOff>171450</xdr:colOff>
      <xdr:row>75</xdr:row>
      <xdr:rowOff>65133</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75310</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今後も扶助費や繰出金などの社会保障経費の抑制を図るとともに、物件費や維持補修費においては、物価高騰や公共施設等の老朽化に伴う経費の増加が懸念されることから、公共施設やインフラの最適化による管理コストの削減等を進めて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1814</xdr:rowOff>
    </xdr:from>
    <xdr:to>
      <xdr:col>82</xdr:col>
      <xdr:colOff>107950</xdr:colOff>
      <xdr:row>77</xdr:row>
      <xdr:rowOff>135164</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032014"/>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334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1814</xdr:rowOff>
    </xdr:from>
    <xdr:to>
      <xdr:col>78</xdr:col>
      <xdr:colOff>69850</xdr:colOff>
      <xdr:row>76</xdr:row>
      <xdr:rowOff>165100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30320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159856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165100</xdr:rowOff>
    </xdr:from>
    <xdr:to>
      <xdr:col>73</xdr:col>
      <xdr:colOff>180975</xdr:colOff>
      <xdr:row>76</xdr:row>
      <xdr:rowOff>165100</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a:off x="13893800" y="1319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165100</xdr:rowOff>
    </xdr:from>
    <xdr:to>
      <xdr:col>69</xdr:col>
      <xdr:colOff>92075</xdr:colOff>
      <xdr:row>78</xdr:row>
      <xdr:rowOff>18143</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1953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75491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119034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84364</xdr:rowOff>
    </xdr:from>
    <xdr:to>
      <xdr:col>82</xdr:col>
      <xdr:colOff>158750</xdr:colOff>
      <xdr:row>78</xdr:row>
      <xdr:rowOff>14514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100891</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122465</xdr:rowOff>
    </xdr:from>
    <xdr:to>
      <xdr:col>78</xdr:col>
      <xdr:colOff>120650</xdr:colOff>
      <xdr:row>76</xdr:row>
      <xdr:rowOff>52614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2981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62792</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75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29227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114300</xdr:rowOff>
    </xdr:from>
    <xdr:to>
      <xdr:col>69</xdr:col>
      <xdr:colOff>142875</xdr:colOff>
      <xdr:row>77</xdr:row>
      <xdr:rowOff>44450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54627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138793</xdr:rowOff>
    </xdr:from>
    <xdr:to>
      <xdr:col>65</xdr:col>
      <xdr:colOff>53975</xdr:colOff>
      <xdr:row>78</xdr:row>
      <xdr:rowOff>68943</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79120</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10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28097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04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17920</xdr:rowOff>
    </xdr:from>
    <xdr:to>
      <xdr:col>29</xdr:col>
      <xdr:colOff>127000</xdr:colOff>
      <xdr:row>20</xdr:row>
      <xdr:rowOff>83299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94545"/>
          <a:ext cx="647700" cy="65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83299</xdr:rowOff>
    </xdr:from>
    <xdr:to>
      <xdr:col>26</xdr:col>
      <xdr:colOff>50800</xdr:colOff>
      <xdr:row>20</xdr:row>
      <xdr:rowOff>123647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59924"/>
          <a:ext cx="698500" cy="40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117704</xdr:rowOff>
    </xdr:from>
    <xdr:to>
      <xdr:col>22</xdr:col>
      <xdr:colOff>114300</xdr:colOff>
      <xdr:row>20</xdr:row>
      <xdr:rowOff>123647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594329"/>
          <a:ext cx="698500" cy="5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117704</xdr:rowOff>
    </xdr:from>
    <xdr:to>
      <xdr:col>18</xdr:col>
      <xdr:colOff>177800</xdr:colOff>
      <xdr:row>20</xdr:row>
      <xdr:rowOff>139649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94329"/>
          <a:ext cx="698500" cy="21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138570</xdr:rowOff>
    </xdr:from>
    <xdr:to>
      <xdr:col>29</xdr:col>
      <xdr:colOff>177800</xdr:colOff>
      <xdr:row>20</xdr:row>
      <xdr:rowOff>68720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43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47147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52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32499</xdr:rowOff>
    </xdr:from>
    <xdr:to>
      <xdr:col>26</xdr:col>
      <xdr:colOff>101600</xdr:colOff>
      <xdr:row>20</xdr:row>
      <xdr:rowOff>134099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50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118876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95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72847</xdr:rowOff>
    </xdr:from>
    <xdr:to>
      <xdr:col>22</xdr:col>
      <xdr:colOff>165100</xdr:colOff>
      <xdr:row>21</xdr:row>
      <xdr:rowOff>2997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49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159224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6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66904</xdr:rowOff>
    </xdr:from>
    <xdr:to>
      <xdr:col>19</xdr:col>
      <xdr:colOff>38100</xdr:colOff>
      <xdr:row>20</xdr:row>
      <xdr:rowOff>168504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43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153281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88849</xdr:rowOff>
    </xdr:from>
    <xdr:to>
      <xdr:col>15</xdr:col>
      <xdr:colOff>101600</xdr:colOff>
      <xdr:row>21</xdr:row>
      <xdr:rowOff>18999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65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3776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51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337769</xdr:rowOff>
    </xdr:from>
    <xdr:to>
      <xdr:col>29</xdr:col>
      <xdr:colOff>127000</xdr:colOff>
      <xdr:row>36</xdr:row>
      <xdr:rowOff>60934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48119"/>
          <a:ext cx="647700" cy="660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275857</xdr:rowOff>
    </xdr:from>
    <xdr:to>
      <xdr:col>26</xdr:col>
      <xdr:colOff>50800</xdr:colOff>
      <xdr:row>36</xdr:row>
      <xdr:rowOff>60934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86207"/>
          <a:ext cx="698500" cy="1279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275857</xdr:rowOff>
    </xdr:from>
    <xdr:to>
      <xdr:col>22</xdr:col>
      <xdr:colOff>114300</xdr:colOff>
      <xdr:row>35</xdr:row>
      <xdr:rowOff>316700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86207"/>
          <a:ext cx="698500" cy="4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338865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316700</xdr:rowOff>
    </xdr:from>
    <xdr:to>
      <xdr:col>18</xdr:col>
      <xdr:colOff>177800</xdr:colOff>
      <xdr:row>36</xdr:row>
      <xdr:rowOff>16929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27050"/>
          <a:ext cx="698500" cy="4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22331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286969</xdr:rowOff>
    </xdr:from>
    <xdr:to>
      <xdr:col>29</xdr:col>
      <xdr:colOff>177800</xdr:colOff>
      <xdr:row>36</xdr:row>
      <xdr:rowOff>45669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97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259046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69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10134</xdr:rowOff>
    </xdr:from>
    <xdr:to>
      <xdr:col>26</xdr:col>
      <xdr:colOff>101600</xdr:colOff>
      <xdr:row>36</xdr:row>
      <xdr:rowOff>111734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63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96511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9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225057</xdr:rowOff>
    </xdr:from>
    <xdr:to>
      <xdr:col>22</xdr:col>
      <xdr:colOff>165100</xdr:colOff>
      <xdr:row>35</xdr:row>
      <xdr:rowOff>326657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35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336834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0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265900</xdr:rowOff>
    </xdr:from>
    <xdr:to>
      <xdr:col>19</xdr:col>
      <xdr:colOff>38100</xdr:colOff>
      <xdr:row>36</xdr:row>
      <xdr:rowOff>24600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76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34777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309029</xdr:rowOff>
    </xdr:from>
    <xdr:to>
      <xdr:col>15</xdr:col>
      <xdr:colOff>101600</xdr:colOff>
      <xdr:row>36</xdr:row>
      <xdr:rowOff>67729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1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52506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0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4042</xdr:rowOff>
    </xdr:from>
    <xdr:to>
      <xdr:col>24</xdr:col>
      <xdr:colOff>62865</xdr:colOff>
      <xdr:row>38</xdr:row>
      <xdr:rowOff>23930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18992"/>
          <a:ext cx="1270" cy="1220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27757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23930</xdr:rowOff>
    </xdr:from>
    <xdr:to>
      <xdr:col>24</xdr:col>
      <xdr:colOff>152400</xdr:colOff>
      <xdr:row>38</xdr:row>
      <xdr:rowOff>23930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122169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4042</xdr:rowOff>
    </xdr:from>
    <xdr:to>
      <xdr:col>24</xdr:col>
      <xdr:colOff>152400</xdr:colOff>
      <xdr:row>31</xdr:row>
      <xdr:rowOff>4042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1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127845</xdr:rowOff>
    </xdr:from>
    <xdr:to>
      <xdr:col>24</xdr:col>
      <xdr:colOff>63500</xdr:colOff>
      <xdr:row>37</xdr:row>
      <xdr:rowOff>159000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71495"/>
          <a:ext cx="838200" cy="3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54203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83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31326</xdr:rowOff>
    </xdr:from>
    <xdr:to>
      <xdr:col>24</xdr:col>
      <xdr:colOff>114300</xdr:colOff>
      <xdr:row>35</xdr:row>
      <xdr:rowOff>132926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3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159000</xdr:rowOff>
    </xdr:from>
    <xdr:to>
      <xdr:col>19</xdr:col>
      <xdr:colOff>177800</xdr:colOff>
      <xdr:row>38</xdr:row>
      <xdr:rowOff>38691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02650"/>
          <a:ext cx="889000" cy="5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24467</xdr:rowOff>
    </xdr:from>
    <xdr:to>
      <xdr:col>20</xdr:col>
      <xdr:colOff>38100</xdr:colOff>
      <xdr:row>35</xdr:row>
      <xdr:rowOff>126067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142594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12990</xdr:rowOff>
    </xdr:from>
    <xdr:to>
      <xdr:col>15</xdr:col>
      <xdr:colOff>50800</xdr:colOff>
      <xdr:row>38</xdr:row>
      <xdr:rowOff>38691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28090"/>
          <a:ext cx="8890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43376</xdr:rowOff>
    </xdr:from>
    <xdr:to>
      <xdr:col>15</xdr:col>
      <xdr:colOff>101600</xdr:colOff>
      <xdr:row>35</xdr:row>
      <xdr:rowOff>144976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161503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12990</xdr:rowOff>
    </xdr:from>
    <xdr:to>
      <xdr:col>10</xdr:col>
      <xdr:colOff>114300</xdr:colOff>
      <xdr:row>38</xdr:row>
      <xdr:rowOff>143848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28090"/>
          <a:ext cx="889000" cy="13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57908</xdr:rowOff>
    </xdr:from>
    <xdr:to>
      <xdr:col>10</xdr:col>
      <xdr:colOff>165100</xdr:colOff>
      <xdr:row>35</xdr:row>
      <xdr:rowOff>159508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4585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33220</xdr:rowOff>
    </xdr:from>
    <xdr:to>
      <xdr:col>6</xdr:col>
      <xdr:colOff>38100</xdr:colOff>
      <xdr:row>36</xdr:row>
      <xdr:rowOff>134820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151347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2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163422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108200</xdr:rowOff>
    </xdr:from>
    <xdr:to>
      <xdr:col>20</xdr:col>
      <xdr:colOff>38100</xdr:colOff>
      <xdr:row>38</xdr:row>
      <xdr:rowOff>38350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5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29477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159341</xdr:rowOff>
    </xdr:from>
    <xdr:to>
      <xdr:col>15</xdr:col>
      <xdr:colOff>101600</xdr:colOff>
      <xdr:row>38</xdr:row>
      <xdr:rowOff>89491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0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80618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133640</xdr:rowOff>
    </xdr:from>
    <xdr:to>
      <xdr:col>10</xdr:col>
      <xdr:colOff>165100</xdr:colOff>
      <xdr:row>38</xdr:row>
      <xdr:rowOff>63790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7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54917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7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93048</xdr:rowOff>
    </xdr:from>
    <xdr:to>
      <xdr:col>6</xdr:col>
      <xdr:colOff>38100</xdr:colOff>
      <xdr:row>39</xdr:row>
      <xdr:rowOff>23198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60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14325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7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162637</xdr:rowOff>
    </xdr:from>
    <xdr:to>
      <xdr:col>24</xdr:col>
      <xdr:colOff>63500</xdr:colOff>
      <xdr:row>53</xdr:row>
      <xdr:rowOff>106115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078037"/>
          <a:ext cx="838200" cy="11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106115</xdr:rowOff>
    </xdr:from>
    <xdr:to>
      <xdr:col>19</xdr:col>
      <xdr:colOff>177800</xdr:colOff>
      <xdr:row>53</xdr:row>
      <xdr:rowOff>150463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192965"/>
          <a:ext cx="8890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150463</xdr:rowOff>
    </xdr:from>
    <xdr:to>
      <xdr:col>15</xdr:col>
      <xdr:colOff>50800</xdr:colOff>
      <xdr:row>54</xdr:row>
      <xdr:rowOff>169628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237313"/>
          <a:ext cx="889000" cy="190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144938</xdr:rowOff>
    </xdr:from>
    <xdr:to>
      <xdr:col>10</xdr:col>
      <xdr:colOff>114300</xdr:colOff>
      <xdr:row>54</xdr:row>
      <xdr:rowOff>169628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403238"/>
          <a:ext cx="889000" cy="2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111837</xdr:rowOff>
    </xdr:from>
    <xdr:to>
      <xdr:col>24</xdr:col>
      <xdr:colOff>114300</xdr:colOff>
      <xdr:row>53</xdr:row>
      <xdr:rowOff>41987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02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134714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87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55315</xdr:rowOff>
    </xdr:from>
    <xdr:to>
      <xdr:col>20</xdr:col>
      <xdr:colOff>38100</xdr:colOff>
      <xdr:row>53</xdr:row>
      <xdr:rowOff>156915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14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1992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91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99663</xdr:rowOff>
    </xdr:from>
    <xdr:to>
      <xdr:col>15</xdr:col>
      <xdr:colOff>101600</xdr:colOff>
      <xdr:row>54</xdr:row>
      <xdr:rowOff>29813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18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46340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896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118828</xdr:rowOff>
    </xdr:from>
    <xdr:to>
      <xdr:col>10</xdr:col>
      <xdr:colOff>165100</xdr:colOff>
      <xdr:row>55</xdr:row>
      <xdr:rowOff>48978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37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65505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15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94138</xdr:rowOff>
    </xdr:from>
    <xdr:to>
      <xdr:col>6</xdr:col>
      <xdr:colOff>38100</xdr:colOff>
      <xdr:row>55</xdr:row>
      <xdr:rowOff>24288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3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40815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12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104953</xdr:rowOff>
    </xdr:from>
    <xdr:to>
      <xdr:col>24</xdr:col>
      <xdr:colOff>63500</xdr:colOff>
      <xdr:row>76</xdr:row>
      <xdr:rowOff>118517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135153"/>
          <a:ext cx="8382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104953</xdr:rowOff>
    </xdr:from>
    <xdr:to>
      <xdr:col>19</xdr:col>
      <xdr:colOff>177800</xdr:colOff>
      <xdr:row>76</xdr:row>
      <xdr:rowOff>123546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135153"/>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13301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123546</xdr:rowOff>
    </xdr:from>
    <xdr:to>
      <xdr:col>15</xdr:col>
      <xdr:colOff>50800</xdr:colOff>
      <xdr:row>76</xdr:row>
      <xdr:rowOff>143281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153746"/>
          <a:ext cx="889000" cy="1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22065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143281</xdr:rowOff>
    </xdr:from>
    <xdr:to>
      <xdr:col>10</xdr:col>
      <xdr:colOff>114300</xdr:colOff>
      <xdr:row>76</xdr:row>
      <xdr:rowOff>168656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173481"/>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29912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67717</xdr:rowOff>
    </xdr:from>
    <xdr:to>
      <xdr:col>24</xdr:col>
      <xdr:colOff>114300</xdr:colOff>
      <xdr:row>76</xdr:row>
      <xdr:rowOff>169317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09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90593</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94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54153</xdr:rowOff>
    </xdr:from>
    <xdr:to>
      <xdr:col>20</xdr:col>
      <xdr:colOff>38100</xdr:colOff>
      <xdr:row>76</xdr:row>
      <xdr:rowOff>155753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0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830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85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72746</xdr:rowOff>
    </xdr:from>
    <xdr:to>
      <xdr:col>15</xdr:col>
      <xdr:colOff>101600</xdr:colOff>
      <xdr:row>77</xdr:row>
      <xdr:rowOff>2896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0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19423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87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92481</xdr:rowOff>
    </xdr:from>
    <xdr:to>
      <xdr:col>10</xdr:col>
      <xdr:colOff>165100</xdr:colOff>
      <xdr:row>77</xdr:row>
      <xdr:rowOff>22631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12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39158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897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117856</xdr:rowOff>
    </xdr:from>
    <xdr:to>
      <xdr:col>6</xdr:col>
      <xdr:colOff>38100</xdr:colOff>
      <xdr:row>77</xdr:row>
      <xdr:rowOff>48006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14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64533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92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149758</xdr:rowOff>
    </xdr:from>
    <xdr:to>
      <xdr:col>24</xdr:col>
      <xdr:colOff>63500</xdr:colOff>
      <xdr:row>96</xdr:row>
      <xdr:rowOff>54242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37508"/>
          <a:ext cx="8382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76860</xdr:rowOff>
    </xdr:from>
    <xdr:to>
      <xdr:col>19</xdr:col>
      <xdr:colOff>177800</xdr:colOff>
      <xdr:row>96</xdr:row>
      <xdr:rowOff>54242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364610"/>
          <a:ext cx="889000" cy="14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76860</xdr:rowOff>
    </xdr:from>
    <xdr:to>
      <xdr:col>15</xdr:col>
      <xdr:colOff>50800</xdr:colOff>
      <xdr:row>96</xdr:row>
      <xdr:rowOff>162713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364610"/>
          <a:ext cx="889000" cy="25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162713</xdr:rowOff>
    </xdr:from>
    <xdr:to>
      <xdr:col>10</xdr:col>
      <xdr:colOff>114300</xdr:colOff>
      <xdr:row>97</xdr:row>
      <xdr:rowOff>61658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21913"/>
          <a:ext cx="889000" cy="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98958</xdr:rowOff>
    </xdr:from>
    <xdr:to>
      <xdr:col>24</xdr:col>
      <xdr:colOff>114300</xdr:colOff>
      <xdr:row>96</xdr:row>
      <xdr:rowOff>29108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8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121835</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38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3442</xdr:rowOff>
    </xdr:from>
    <xdr:to>
      <xdr:col>20</xdr:col>
      <xdr:colOff>38100</xdr:colOff>
      <xdr:row>96</xdr:row>
      <xdr:rowOff>105042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6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121569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3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26060</xdr:rowOff>
    </xdr:from>
    <xdr:to>
      <xdr:col>15</xdr:col>
      <xdr:colOff>101600</xdr:colOff>
      <xdr:row>95</xdr:row>
      <xdr:rowOff>127660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1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144187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08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111913</xdr:rowOff>
    </xdr:from>
    <xdr:to>
      <xdr:col>10</xdr:col>
      <xdr:colOff>165100</xdr:colOff>
      <xdr:row>97</xdr:row>
      <xdr:rowOff>42063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58590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3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10858</xdr:rowOff>
    </xdr:from>
    <xdr:to>
      <xdr:col>6</xdr:col>
      <xdr:colOff>38100</xdr:colOff>
      <xdr:row>97</xdr:row>
      <xdr:rowOff>112458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4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128985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416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51667</xdr:rowOff>
    </xdr:from>
    <xdr:to>
      <xdr:col>55</xdr:col>
      <xdr:colOff>0</xdr:colOff>
      <xdr:row>36</xdr:row>
      <xdr:rowOff>122250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223867"/>
          <a:ext cx="838200" cy="7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51667</xdr:rowOff>
    </xdr:from>
    <xdr:to>
      <xdr:col>50</xdr:col>
      <xdr:colOff>114300</xdr:colOff>
      <xdr:row>36</xdr:row>
      <xdr:rowOff>134344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223867"/>
          <a:ext cx="8890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154406</xdr:rowOff>
    </xdr:from>
    <xdr:to>
      <xdr:col>45</xdr:col>
      <xdr:colOff>177800</xdr:colOff>
      <xdr:row>36</xdr:row>
      <xdr:rowOff>134344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126456"/>
          <a:ext cx="889000" cy="1180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154406</xdr:rowOff>
    </xdr:from>
    <xdr:to>
      <xdr:col>41</xdr:col>
      <xdr:colOff>50800</xdr:colOff>
      <xdr:row>37</xdr:row>
      <xdr:rowOff>60082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126456"/>
          <a:ext cx="889000" cy="127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71450</xdr:rowOff>
    </xdr:from>
    <xdr:to>
      <xdr:col>55</xdr:col>
      <xdr:colOff>50800</xdr:colOff>
      <xdr:row>37</xdr:row>
      <xdr:rowOff>1600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94327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9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867</xdr:rowOff>
    </xdr:from>
    <xdr:to>
      <xdr:col>50</xdr:col>
      <xdr:colOff>165100</xdr:colOff>
      <xdr:row>36</xdr:row>
      <xdr:rowOff>102467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17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118994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94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83544</xdr:rowOff>
    </xdr:from>
    <xdr:to>
      <xdr:col>46</xdr:col>
      <xdr:colOff>38100</xdr:colOff>
      <xdr:row>37</xdr:row>
      <xdr:rowOff>13694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5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30221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0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103606</xdr:rowOff>
    </xdr:from>
    <xdr:to>
      <xdr:col>41</xdr:col>
      <xdr:colOff>101600</xdr:colOff>
      <xdr:row>30</xdr:row>
      <xdr:rowOff>33756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07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50283</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48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9282</xdr:rowOff>
    </xdr:from>
    <xdr:to>
      <xdr:col>36</xdr:col>
      <xdr:colOff>165100</xdr:colOff>
      <xdr:row>37</xdr:row>
      <xdr:rowOff>110882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127409</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2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24600</xdr:rowOff>
    </xdr:from>
    <xdr:to>
      <xdr:col>55</xdr:col>
      <xdr:colOff>0</xdr:colOff>
      <xdr:row>54</xdr:row>
      <xdr:rowOff>16980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8940000"/>
          <a:ext cx="8382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162024</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763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24600</xdr:rowOff>
    </xdr:from>
    <xdr:to>
      <xdr:col>50</xdr:col>
      <xdr:colOff>114300</xdr:colOff>
      <xdr:row>55</xdr:row>
      <xdr:rowOff>85560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8940000"/>
          <a:ext cx="889000" cy="575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85560</xdr:rowOff>
    </xdr:from>
    <xdr:to>
      <xdr:col>45</xdr:col>
      <xdr:colOff>177800</xdr:colOff>
      <xdr:row>57</xdr:row>
      <xdr:rowOff>10331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515310"/>
          <a:ext cx="889000" cy="26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10331</xdr:rowOff>
    </xdr:from>
    <xdr:to>
      <xdr:col>41</xdr:col>
      <xdr:colOff>50800</xdr:colOff>
      <xdr:row>57</xdr:row>
      <xdr:rowOff>113659</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782981"/>
          <a:ext cx="889000" cy="10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63117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83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137630</xdr:rowOff>
    </xdr:from>
    <xdr:to>
      <xdr:col>55</xdr:col>
      <xdr:colOff>50800</xdr:colOff>
      <xdr:row>54</xdr:row>
      <xdr:rowOff>67780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22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160507</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07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145250</xdr:rowOff>
    </xdr:from>
    <xdr:to>
      <xdr:col>50</xdr:col>
      <xdr:colOff>165100</xdr:colOff>
      <xdr:row>52</xdr:row>
      <xdr:rowOff>75400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88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91927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86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34760</xdr:rowOff>
    </xdr:from>
    <xdr:to>
      <xdr:col>46</xdr:col>
      <xdr:colOff>38100</xdr:colOff>
      <xdr:row>55</xdr:row>
      <xdr:rowOff>136360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46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152887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2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130981</xdr:rowOff>
    </xdr:from>
    <xdr:to>
      <xdr:col>41</xdr:col>
      <xdr:colOff>101600</xdr:colOff>
      <xdr:row>57</xdr:row>
      <xdr:rowOff>61131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3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77658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50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62859</xdr:rowOff>
    </xdr:from>
    <xdr:to>
      <xdr:col>36</xdr:col>
      <xdr:colOff>165100</xdr:colOff>
      <xdr:row>57</xdr:row>
      <xdr:rowOff>164459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83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155586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92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147282</xdr:rowOff>
    </xdr:from>
    <xdr:to>
      <xdr:col>55</xdr:col>
      <xdr:colOff>0</xdr:colOff>
      <xdr:row>78</xdr:row>
      <xdr:rowOff>14427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348932"/>
          <a:ext cx="838200" cy="3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38964</xdr:rowOff>
    </xdr:from>
    <xdr:to>
      <xdr:col>50</xdr:col>
      <xdr:colOff>114300</xdr:colOff>
      <xdr:row>78</xdr:row>
      <xdr:rowOff>14427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2897714"/>
          <a:ext cx="889000" cy="48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38964</xdr:rowOff>
    </xdr:from>
    <xdr:to>
      <xdr:col>45</xdr:col>
      <xdr:colOff>177800</xdr:colOff>
      <xdr:row>76</xdr:row>
      <xdr:rowOff>149758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2897714"/>
          <a:ext cx="889000" cy="28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128097</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15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149758</xdr:rowOff>
    </xdr:from>
    <xdr:to>
      <xdr:col>41</xdr:col>
      <xdr:colOff>50800</xdr:colOff>
      <xdr:row>77</xdr:row>
      <xdr:rowOff>8559</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179958"/>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39247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96482</xdr:rowOff>
    </xdr:from>
    <xdr:to>
      <xdr:col>55</xdr:col>
      <xdr:colOff>50800</xdr:colOff>
      <xdr:row>78</xdr:row>
      <xdr:rowOff>26632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29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74909</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276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135077</xdr:rowOff>
    </xdr:from>
    <xdr:to>
      <xdr:col>50</xdr:col>
      <xdr:colOff>165100</xdr:colOff>
      <xdr:row>78</xdr:row>
      <xdr:rowOff>65227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3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56354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42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159614</xdr:rowOff>
    </xdr:from>
    <xdr:to>
      <xdr:col>46</xdr:col>
      <xdr:colOff>38100</xdr:colOff>
      <xdr:row>75</xdr:row>
      <xdr:rowOff>89764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284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106291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262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98958</xdr:rowOff>
    </xdr:from>
    <xdr:to>
      <xdr:col>41</xdr:col>
      <xdr:colOff>101600</xdr:colOff>
      <xdr:row>77</xdr:row>
      <xdr:rowOff>29108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12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45635</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29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129209</xdr:rowOff>
    </xdr:from>
    <xdr:to>
      <xdr:col>36</xdr:col>
      <xdr:colOff>165100</xdr:colOff>
      <xdr:row>77</xdr:row>
      <xdr:rowOff>59359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15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50486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252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1512</xdr:rowOff>
    </xdr:from>
    <xdr:to>
      <xdr:col>54</xdr:col>
      <xdr:colOff>189865</xdr:colOff>
      <xdr:row>98</xdr:row>
      <xdr:rowOff>72873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74912"/>
          <a:ext cx="1270" cy="1100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76700</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7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72873</xdr:rowOff>
    </xdr:from>
    <xdr:to>
      <xdr:col>55</xdr:col>
      <xdr:colOff>88900</xdr:colOff>
      <xdr:row>98</xdr:row>
      <xdr:rowOff>72873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74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119639</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5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1512</xdr:rowOff>
    </xdr:from>
    <xdr:to>
      <xdr:col>55</xdr:col>
      <xdr:colOff>88900</xdr:colOff>
      <xdr:row>92</xdr:row>
      <xdr:rowOff>1512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7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32372</xdr:rowOff>
    </xdr:from>
    <xdr:to>
      <xdr:col>55</xdr:col>
      <xdr:colOff>0</xdr:colOff>
      <xdr:row>92</xdr:row>
      <xdr:rowOff>163722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5634322"/>
          <a:ext cx="838200" cy="30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37628</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968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59201</xdr:rowOff>
    </xdr:from>
    <xdr:to>
      <xdr:col>55</xdr:col>
      <xdr:colOff>50800</xdr:colOff>
      <xdr:row>96</xdr:row>
      <xdr:rowOff>160801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32372</xdr:rowOff>
    </xdr:from>
    <xdr:to>
      <xdr:col>50</xdr:col>
      <xdr:colOff>114300</xdr:colOff>
      <xdr:row>95</xdr:row>
      <xdr:rowOff>168714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5634322"/>
          <a:ext cx="889000" cy="82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84423</xdr:rowOff>
    </xdr:from>
    <xdr:to>
      <xdr:col>50</xdr:col>
      <xdr:colOff>165100</xdr:colOff>
      <xdr:row>97</xdr:row>
      <xdr:rowOff>14573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5700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168714</xdr:rowOff>
    </xdr:from>
    <xdr:to>
      <xdr:col>45</xdr:col>
      <xdr:colOff>177800</xdr:colOff>
      <xdr:row>97</xdr:row>
      <xdr:rowOff>7322</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456464"/>
          <a:ext cx="889000" cy="18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37142</xdr:rowOff>
    </xdr:from>
    <xdr:to>
      <xdr:col>46</xdr:col>
      <xdr:colOff>38100</xdr:colOff>
      <xdr:row>96</xdr:row>
      <xdr:rowOff>138742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129869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5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7322</xdr:rowOff>
    </xdr:from>
    <xdr:to>
      <xdr:col>41</xdr:col>
      <xdr:colOff>50800</xdr:colOff>
      <xdr:row>97</xdr:row>
      <xdr:rowOff>86016</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637972"/>
          <a:ext cx="889000" cy="7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75146</xdr:rowOff>
    </xdr:from>
    <xdr:to>
      <xdr:col>41</xdr:col>
      <xdr:colOff>101600</xdr:colOff>
      <xdr:row>97</xdr:row>
      <xdr:rowOff>5296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21823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104121</xdr:rowOff>
    </xdr:from>
    <xdr:to>
      <xdr:col>36</xdr:col>
      <xdr:colOff>165100</xdr:colOff>
      <xdr:row>97</xdr:row>
      <xdr:rowOff>34271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50798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112922</xdr:rowOff>
    </xdr:from>
    <xdr:to>
      <xdr:col>55</xdr:col>
      <xdr:colOff>50800</xdr:colOff>
      <xdr:row>93</xdr:row>
      <xdr:rowOff>43072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588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135799</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573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153022</xdr:rowOff>
    </xdr:from>
    <xdr:to>
      <xdr:col>50</xdr:col>
      <xdr:colOff>165100</xdr:colOff>
      <xdr:row>91</xdr:row>
      <xdr:rowOff>83172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558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89</xdr:row>
      <xdr:rowOff>99699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535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117914</xdr:rowOff>
    </xdr:from>
    <xdr:to>
      <xdr:col>46</xdr:col>
      <xdr:colOff>38100</xdr:colOff>
      <xdr:row>96</xdr:row>
      <xdr:rowOff>48064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40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64591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18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127972</xdr:rowOff>
    </xdr:from>
    <xdr:to>
      <xdr:col>41</xdr:col>
      <xdr:colOff>101600</xdr:colOff>
      <xdr:row>97</xdr:row>
      <xdr:rowOff>58122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5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49249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67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35216</xdr:rowOff>
    </xdr:from>
    <xdr:to>
      <xdr:col>36</xdr:col>
      <xdr:colOff>165100</xdr:colOff>
      <xdr:row>97</xdr:row>
      <xdr:rowOff>136816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6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127943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75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131470</xdr:rowOff>
    </xdr:from>
    <xdr:to>
      <xdr:col>85</xdr:col>
      <xdr:colOff>127000</xdr:colOff>
      <xdr:row>38</xdr:row>
      <xdr:rowOff>131470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46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131470</xdr:rowOff>
    </xdr:from>
    <xdr:to>
      <xdr:col>81</xdr:col>
      <xdr:colOff>50800</xdr:colOff>
      <xdr:row>38</xdr:row>
      <xdr:rowOff>131470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646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136728</xdr:rowOff>
    </xdr:from>
    <xdr:to>
      <xdr:col>76</xdr:col>
      <xdr:colOff>114300</xdr:colOff>
      <xdr:row>38</xdr:row>
      <xdr:rowOff>131470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308928"/>
          <a:ext cx="889000" cy="33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136728</xdr:rowOff>
    </xdr:from>
    <xdr:to>
      <xdr:col>71</xdr:col>
      <xdr:colOff>177800</xdr:colOff>
      <xdr:row>38</xdr:row>
      <xdr:rowOff>30658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308928"/>
          <a:ext cx="889000" cy="2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97731</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61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120590</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635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80670</xdr:rowOff>
    </xdr:from>
    <xdr:to>
      <xdr:col>85</xdr:col>
      <xdr:colOff>177800</xdr:colOff>
      <xdr:row>39</xdr:row>
      <xdr:rowOff>10820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167047</xdr:rowOff>
    </xdr:from>
    <xdr:ext cx="313932"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106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80670</xdr:rowOff>
    </xdr:from>
    <xdr:to>
      <xdr:col>81</xdr:col>
      <xdr:colOff>101600</xdr:colOff>
      <xdr:row>39</xdr:row>
      <xdr:rowOff>10820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1947</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24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80670</xdr:rowOff>
    </xdr:from>
    <xdr:to>
      <xdr:col>76</xdr:col>
      <xdr:colOff>165100</xdr:colOff>
      <xdr:row>39</xdr:row>
      <xdr:rowOff>10820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1947</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35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85928</xdr:rowOff>
    </xdr:from>
    <xdr:to>
      <xdr:col>72</xdr:col>
      <xdr:colOff>38100</xdr:colOff>
      <xdr:row>37</xdr:row>
      <xdr:rowOff>16078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2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32605</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03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151308</xdr:rowOff>
    </xdr:from>
    <xdr:to>
      <xdr:col>67</xdr:col>
      <xdr:colOff>101600</xdr:colOff>
      <xdr:row>38</xdr:row>
      <xdr:rowOff>81458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49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97985</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2701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105639</xdr:rowOff>
    </xdr:from>
    <xdr:to>
      <xdr:col>85</xdr:col>
      <xdr:colOff>127000</xdr:colOff>
      <xdr:row>77</xdr:row>
      <xdr:rowOff>129490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307289"/>
          <a:ext cx="8382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111658</xdr:rowOff>
    </xdr:from>
    <xdr:to>
      <xdr:col>81</xdr:col>
      <xdr:colOff>50800</xdr:colOff>
      <xdr:row>77</xdr:row>
      <xdr:rowOff>129490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313308"/>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96780</xdr:rowOff>
    </xdr:from>
    <xdr:to>
      <xdr:col>76</xdr:col>
      <xdr:colOff>114300</xdr:colOff>
      <xdr:row>77</xdr:row>
      <xdr:rowOff>111658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298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90075</xdr:rowOff>
    </xdr:from>
    <xdr:to>
      <xdr:col>71</xdr:col>
      <xdr:colOff>177800</xdr:colOff>
      <xdr:row>77</xdr:row>
      <xdr:rowOff>96780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91725"/>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54839</xdr:rowOff>
    </xdr:from>
    <xdr:to>
      <xdr:col>85</xdr:col>
      <xdr:colOff>177800</xdr:colOff>
      <xdr:row>77</xdr:row>
      <xdr:rowOff>156439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141216</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71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78690</xdr:rowOff>
    </xdr:from>
    <xdr:to>
      <xdr:col>81</xdr:col>
      <xdr:colOff>101600</xdr:colOff>
      <xdr:row>78</xdr:row>
      <xdr:rowOff>8840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171417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37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60858</xdr:rowOff>
    </xdr:from>
    <xdr:to>
      <xdr:col>76</xdr:col>
      <xdr:colOff>165100</xdr:colOff>
      <xdr:row>77</xdr:row>
      <xdr:rowOff>162458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153585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5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45980</xdr:rowOff>
    </xdr:from>
    <xdr:to>
      <xdr:col>72</xdr:col>
      <xdr:colOff>38100</xdr:colOff>
      <xdr:row>77</xdr:row>
      <xdr:rowOff>147580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138707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39275</xdr:rowOff>
    </xdr:from>
    <xdr:to>
      <xdr:col>67</xdr:col>
      <xdr:colOff>101600</xdr:colOff>
      <xdr:row>77</xdr:row>
      <xdr:rowOff>140875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132002</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3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95</xdr:row>
      <xdr:rowOff>58384</xdr:rowOff>
    </xdr:from>
    <xdr:to>
      <xdr:col>85</xdr:col>
      <xdr:colOff>126364</xdr:colOff>
      <xdr:row>99</xdr:row>
      <xdr:rowOff>67120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6346134"/>
          <a:ext cx="1269" cy="69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70947</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704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67120</xdr:rowOff>
    </xdr:from>
    <xdr:to>
      <xdr:col>86</xdr:col>
      <xdr:colOff>25400</xdr:colOff>
      <xdr:row>99</xdr:row>
      <xdr:rowOff>67120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7040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5061</xdr:rowOff>
    </xdr:from>
    <xdr:ext cx="534377"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612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95</xdr:row>
      <xdr:rowOff>58384</xdr:rowOff>
    </xdr:from>
    <xdr:to>
      <xdr:col>86</xdr:col>
      <xdr:colOff>25400</xdr:colOff>
      <xdr:row>95</xdr:row>
      <xdr:rowOff>58384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34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9463</xdr:rowOff>
    </xdr:from>
    <xdr:to>
      <xdr:col>85</xdr:col>
      <xdr:colOff>127000</xdr:colOff>
      <xdr:row>97</xdr:row>
      <xdr:rowOff>39083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468663"/>
          <a:ext cx="838200" cy="20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159126</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789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9249</xdr:rowOff>
    </xdr:from>
    <xdr:to>
      <xdr:col>85</xdr:col>
      <xdr:colOff>177800</xdr:colOff>
      <xdr:row>98</xdr:row>
      <xdr:rowOff>110849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81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110847</xdr:rowOff>
    </xdr:from>
    <xdr:to>
      <xdr:col>81</xdr:col>
      <xdr:colOff>50800</xdr:colOff>
      <xdr:row>96</xdr:row>
      <xdr:rowOff>9463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5541347"/>
          <a:ext cx="889000" cy="92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158525</xdr:rowOff>
    </xdr:from>
    <xdr:to>
      <xdr:col>81</xdr:col>
      <xdr:colOff>101600</xdr:colOff>
      <xdr:row>98</xdr:row>
      <xdr:rowOff>88675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78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79802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8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110847</xdr:rowOff>
    </xdr:from>
    <xdr:to>
      <xdr:col>76</xdr:col>
      <xdr:colOff>114300</xdr:colOff>
      <xdr:row>97</xdr:row>
      <xdr:rowOff>115729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5541347"/>
          <a:ext cx="889000" cy="120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121589</xdr:rowOff>
    </xdr:from>
    <xdr:to>
      <xdr:col>76</xdr:col>
      <xdr:colOff>165100</xdr:colOff>
      <xdr:row>98</xdr:row>
      <xdr:rowOff>51739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42866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84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6001</xdr:rowOff>
    </xdr:from>
    <xdr:to>
      <xdr:col>71</xdr:col>
      <xdr:colOff>177800</xdr:colOff>
      <xdr:row>97</xdr:row>
      <xdr:rowOff>115729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636651"/>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76212</xdr:rowOff>
    </xdr:from>
    <xdr:to>
      <xdr:col>72</xdr:col>
      <xdr:colOff>38100</xdr:colOff>
      <xdr:row>99</xdr:row>
      <xdr:rowOff>6362</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168939</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68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81079</xdr:rowOff>
    </xdr:from>
    <xdr:to>
      <xdr:col>67</xdr:col>
      <xdr:colOff>101600</xdr:colOff>
      <xdr:row>99</xdr:row>
      <xdr:rowOff>11229</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2356</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159733</xdr:rowOff>
    </xdr:from>
    <xdr:to>
      <xdr:col>85</xdr:col>
      <xdr:colOff>177800</xdr:colOff>
      <xdr:row>97</xdr:row>
      <xdr:rowOff>89883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61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11160</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47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130113</xdr:rowOff>
    </xdr:from>
    <xdr:to>
      <xdr:col>81</xdr:col>
      <xdr:colOff>101600</xdr:colOff>
      <xdr:row>96</xdr:row>
      <xdr:rowOff>60263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41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76790</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19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60047</xdr:rowOff>
    </xdr:from>
    <xdr:to>
      <xdr:col>76</xdr:col>
      <xdr:colOff>165100</xdr:colOff>
      <xdr:row>90</xdr:row>
      <xdr:rowOff>161647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549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6724</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526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64929</xdr:rowOff>
    </xdr:from>
    <xdr:to>
      <xdr:col>72</xdr:col>
      <xdr:colOff>38100</xdr:colOff>
      <xdr:row>97</xdr:row>
      <xdr:rowOff>166529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6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11606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47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126651</xdr:rowOff>
    </xdr:from>
    <xdr:to>
      <xdr:col>67</xdr:col>
      <xdr:colOff>101600</xdr:colOff>
      <xdr:row>97</xdr:row>
      <xdr:rowOff>56801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58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73328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3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96266</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782816"/>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45466</xdr:rowOff>
    </xdr:from>
    <xdr:to>
      <xdr:col>116</xdr:col>
      <xdr:colOff>114300</xdr:colOff>
      <xdr:row>39</xdr:row>
      <xdr:rowOff>147066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7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131843</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6469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90061</xdr:rowOff>
    </xdr:from>
    <xdr:to>
      <xdr:col>116</xdr:col>
      <xdr:colOff>63500</xdr:colOff>
      <xdr:row>59</xdr:row>
      <xdr:rowOff>92891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205611"/>
          <a:ext cx="8382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89081</xdr:rowOff>
    </xdr:from>
    <xdr:to>
      <xdr:col>111</xdr:col>
      <xdr:colOff>177800</xdr:colOff>
      <xdr:row>59</xdr:row>
      <xdr:rowOff>90061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20463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89081</xdr:rowOff>
    </xdr:from>
    <xdr:to>
      <xdr:col>107</xdr:col>
      <xdr:colOff>50800</xdr:colOff>
      <xdr:row>59</xdr:row>
      <xdr:rowOff>91149</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9545300" y="10204631"/>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84618</xdr:rowOff>
    </xdr:from>
    <xdr:to>
      <xdr:col>102</xdr:col>
      <xdr:colOff>114300</xdr:colOff>
      <xdr:row>59</xdr:row>
      <xdr:rowOff>91149</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20016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42091</xdr:rowOff>
    </xdr:from>
    <xdr:to>
      <xdr:col>116</xdr:col>
      <xdr:colOff>114300</xdr:colOff>
      <xdr:row>59</xdr:row>
      <xdr:rowOff>143691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128468</xdr:rowOff>
    </xdr:from>
    <xdr:ext cx="313932"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72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39261</xdr:rowOff>
    </xdr:from>
    <xdr:to>
      <xdr:col>112</xdr:col>
      <xdr:colOff>38100</xdr:colOff>
      <xdr:row>59</xdr:row>
      <xdr:rowOff>140861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1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131988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66333" y="10247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38281</xdr:rowOff>
    </xdr:from>
    <xdr:to>
      <xdr:col>107</xdr:col>
      <xdr:colOff>101600</xdr:colOff>
      <xdr:row>59</xdr:row>
      <xdr:rowOff>139881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5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131008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277333" y="10246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40349</xdr:rowOff>
    </xdr:from>
    <xdr:to>
      <xdr:col>102</xdr:col>
      <xdr:colOff>165100</xdr:colOff>
      <xdr:row>59</xdr:row>
      <xdr:rowOff>141949</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133076</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88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33818</xdr:rowOff>
    </xdr:from>
    <xdr:to>
      <xdr:col>98</xdr:col>
      <xdr:colOff>38100</xdr:colOff>
      <xdr:row>59</xdr:row>
      <xdr:rowOff>135418</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14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126545</xdr:rowOff>
    </xdr:from>
    <xdr:ext cx="378565"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67017" y="10242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31572</xdr:rowOff>
    </xdr:from>
    <xdr:to>
      <xdr:col>116</xdr:col>
      <xdr:colOff>63500</xdr:colOff>
      <xdr:row>74</xdr:row>
      <xdr:rowOff>5421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2547422"/>
          <a:ext cx="838200" cy="14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5421</xdr:rowOff>
    </xdr:from>
    <xdr:to>
      <xdr:col>111</xdr:col>
      <xdr:colOff>177800</xdr:colOff>
      <xdr:row>74</xdr:row>
      <xdr:rowOff>124658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2692721"/>
          <a:ext cx="889000" cy="11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87533</xdr:rowOff>
    </xdr:from>
    <xdr:to>
      <xdr:col>107</xdr:col>
      <xdr:colOff>50800</xdr:colOff>
      <xdr:row>74</xdr:row>
      <xdr:rowOff>124658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774833"/>
          <a:ext cx="889000" cy="3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123835</xdr:rowOff>
    </xdr:from>
    <xdr:to>
      <xdr:col>102</xdr:col>
      <xdr:colOff>114300</xdr:colOff>
      <xdr:row>74</xdr:row>
      <xdr:rowOff>87533</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2639685"/>
          <a:ext cx="889000" cy="13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70253</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152222</xdr:rowOff>
    </xdr:from>
    <xdr:to>
      <xdr:col>116</xdr:col>
      <xdr:colOff>114300</xdr:colOff>
      <xdr:row>73</xdr:row>
      <xdr:rowOff>82372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49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3649</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34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126071</xdr:rowOff>
    </xdr:from>
    <xdr:to>
      <xdr:col>112</xdr:col>
      <xdr:colOff>38100</xdr:colOff>
      <xdr:row>74</xdr:row>
      <xdr:rowOff>56221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64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72748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41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73858</xdr:rowOff>
    </xdr:from>
    <xdr:to>
      <xdr:col>107</xdr:col>
      <xdr:colOff>101600</xdr:colOff>
      <xdr:row>75</xdr:row>
      <xdr:rowOff>4008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76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20535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53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36733</xdr:rowOff>
    </xdr:from>
    <xdr:to>
      <xdr:col>102</xdr:col>
      <xdr:colOff>165100</xdr:colOff>
      <xdr:row>74</xdr:row>
      <xdr:rowOff>138333</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72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154860</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49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73035</xdr:rowOff>
    </xdr:from>
    <xdr:to>
      <xdr:col>98</xdr:col>
      <xdr:colOff>38100</xdr:colOff>
      <xdr:row>74</xdr:row>
      <xdr:rowOff>3185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58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19712</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36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前年度からの変動という観点で分析すると、増加している性質別経費としては、</a:t>
          </a:r>
          <a:r>
            <a:rPr kumimoji="1" lang="en-US" altLang="ja-JP" sz="1300">
              <a:latin typeface="ＭＳ Ｐゴシック" panose="020B0600070205080204" pitchFamily="50" charset="-128"/>
              <a:ea typeface="ＭＳ Ｐゴシック" panose="020B0600070205080204" pitchFamily="50" charset="-128"/>
            </a:rPr>
            <a:t>6,033</a:t>
          </a:r>
          <a:r>
            <a:rPr kumimoji="1" lang="ja-JP" altLang="en-US" sz="1300">
              <a:latin typeface="ＭＳ Ｐゴシック" panose="020B0600070205080204" pitchFamily="50" charset="-128"/>
              <a:ea typeface="ＭＳ Ｐゴシック" panose="020B0600070205080204" pitchFamily="50" charset="-128"/>
            </a:rPr>
            <a:t>円／人増加の「物件費」及び、</a:t>
          </a:r>
          <a:r>
            <a:rPr kumimoji="1" lang="en-US" altLang="ja-JP" sz="1300">
              <a:latin typeface="ＭＳ Ｐゴシック" panose="020B0600070205080204" pitchFamily="50" charset="-128"/>
              <a:ea typeface="ＭＳ Ｐゴシック" panose="020B0600070205080204" pitchFamily="50" charset="-128"/>
            </a:rPr>
            <a:t>5,979</a:t>
          </a:r>
          <a:r>
            <a:rPr kumimoji="1" lang="ja-JP" altLang="en-US" sz="1300">
              <a:latin typeface="ＭＳ Ｐゴシック" panose="020B0600070205080204" pitchFamily="50" charset="-128"/>
              <a:ea typeface="ＭＳ Ｐゴシック" panose="020B0600070205080204" pitchFamily="50" charset="-128"/>
            </a:rPr>
            <a:t>円／人増加の「扶助費」が挙げられる。「物件費」については、庁舎移転に伴う経費の増加や物価高騰による施設管理運営費の増加、「扶助費」については、物価高騰に対する住民税非課税世帯等への給付金事業の増加などがそれぞれ要因となっている。また、大きく減少している性質別経費としては、</a:t>
          </a:r>
          <a:r>
            <a:rPr kumimoji="1" lang="en-US" altLang="ja-JP" sz="1300">
              <a:latin typeface="ＭＳ Ｐゴシック" panose="020B0600070205080204" pitchFamily="50" charset="-128"/>
              <a:ea typeface="ＭＳ Ｐゴシック" panose="020B0600070205080204" pitchFamily="50" charset="-128"/>
            </a:rPr>
            <a:t>17,600</a:t>
          </a:r>
          <a:r>
            <a:rPr kumimoji="1" lang="ja-JP" altLang="en-US" sz="1300">
              <a:latin typeface="ＭＳ Ｐゴシック" panose="020B0600070205080204" pitchFamily="50" charset="-128"/>
              <a:ea typeface="ＭＳ Ｐゴシック" panose="020B0600070205080204" pitchFamily="50" charset="-128"/>
            </a:rPr>
            <a:t>円／人減少の「普通建設事業費」及び</a:t>
          </a:r>
          <a:r>
            <a:rPr kumimoji="1" lang="en-US" altLang="ja-JP" sz="1300">
              <a:latin typeface="ＭＳ Ｐゴシック" panose="020B0600070205080204" pitchFamily="50" charset="-128"/>
              <a:ea typeface="ＭＳ Ｐゴシック" panose="020B0600070205080204" pitchFamily="50" charset="-128"/>
            </a:rPr>
            <a:t>12,314</a:t>
          </a:r>
          <a:r>
            <a:rPr kumimoji="1" lang="ja-JP" altLang="en-US" sz="1300">
              <a:latin typeface="ＭＳ Ｐゴシック" panose="020B0600070205080204" pitchFamily="50" charset="-128"/>
              <a:ea typeface="ＭＳ Ｐゴシック" panose="020B0600070205080204" pitchFamily="50" charset="-128"/>
            </a:rPr>
            <a:t>円／人減少の「積立金」が挙げられる。「普通建設事業費」については、特に「普通建設事業費（うち更新整備）」が減少している要因として、庁舎建設事業や学校改築事業の進捗により、事業費が減少していることが挙げられる。また、「積立金」については、市税等の収入状況により公共施設整備基金への積み立てが減少となったことが要因であると捉えている。次に、他団体との比較という観点で分析すると、類似団体中の順位では「人件費」が３５位と低くなっている。過去の推移を見ても同様の傾向が続いており、これは、本市が早い段階から組織改正など組織・機構の見直しや、事務事業、施設管理における民間活力の積極的な活用などを進め、職員数の適正化を図ってきた結果と捉えているが、その影響は類似団体中の順位で「物件費」が３位と高くなっていることからも読み取れる。しかし、「物件費」は、物価の高騰も相まって年々増加傾向であるため、今後も公共施設の最適化による管理コストの削減や委託料の適正化を進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260,078
254,091
29.43
127,643,620
124,864,751
2,725,149
61,387,871
42,615,155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60147</xdr:rowOff>
    </xdr:from>
    <xdr:to>
      <xdr:col>24</xdr:col>
      <xdr:colOff>63500</xdr:colOff>
      <xdr:row>36</xdr:row>
      <xdr:rowOff>142443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32347"/>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136008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5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142443</xdr:rowOff>
    </xdr:from>
    <xdr:to>
      <xdr:col>19</xdr:col>
      <xdr:colOff>177800</xdr:colOff>
      <xdr:row>37</xdr:row>
      <xdr:rowOff>25857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314643"/>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69867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100381</xdr:rowOff>
    </xdr:from>
    <xdr:to>
      <xdr:col>15</xdr:col>
      <xdr:colOff>50800</xdr:colOff>
      <xdr:row>37</xdr:row>
      <xdr:rowOff>25857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272581"/>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79925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1625</xdr:rowOff>
    </xdr:from>
    <xdr:to>
      <xdr:col>10</xdr:col>
      <xdr:colOff>114300</xdr:colOff>
      <xdr:row>36</xdr:row>
      <xdr:rowOff>100381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173825"/>
          <a:ext cx="889000" cy="9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81754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9347</xdr:rowOff>
    </xdr:from>
    <xdr:to>
      <xdr:col>24</xdr:col>
      <xdr:colOff>114300</xdr:colOff>
      <xdr:row>36</xdr:row>
      <xdr:rowOff>110947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8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159224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5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91643</xdr:rowOff>
    </xdr:from>
    <xdr:to>
      <xdr:col>20</xdr:col>
      <xdr:colOff>38100</xdr:colOff>
      <xdr:row>37</xdr:row>
      <xdr:rowOff>21793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12920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56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146507</xdr:rowOff>
    </xdr:from>
    <xdr:to>
      <xdr:col>15</xdr:col>
      <xdr:colOff>101600</xdr:colOff>
      <xdr:row>37</xdr:row>
      <xdr:rowOff>76657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31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67784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41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49581</xdr:rowOff>
    </xdr:from>
    <xdr:to>
      <xdr:col>10</xdr:col>
      <xdr:colOff>165100</xdr:colOff>
      <xdr:row>36</xdr:row>
      <xdr:rowOff>151181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142308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1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122275</xdr:rowOff>
    </xdr:from>
    <xdr:to>
      <xdr:col>6</xdr:col>
      <xdr:colOff>38100</xdr:colOff>
      <xdr:row>36</xdr:row>
      <xdr:rowOff>52425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68952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89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97115</xdr:rowOff>
    </xdr:from>
    <xdr:to>
      <xdr:col>24</xdr:col>
      <xdr:colOff>63500</xdr:colOff>
      <xdr:row>55</xdr:row>
      <xdr:rowOff>2932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355415"/>
          <a:ext cx="8382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97115</xdr:rowOff>
    </xdr:from>
    <xdr:to>
      <xdr:col>19</xdr:col>
      <xdr:colOff>177800</xdr:colOff>
      <xdr:row>54</xdr:row>
      <xdr:rowOff>165957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355415"/>
          <a:ext cx="889000" cy="6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137479</xdr:rowOff>
    </xdr:from>
    <xdr:to>
      <xdr:col>15</xdr:col>
      <xdr:colOff>50800</xdr:colOff>
      <xdr:row>54</xdr:row>
      <xdr:rowOff>165957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538529"/>
          <a:ext cx="889000" cy="88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139510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7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137479</xdr:rowOff>
    </xdr:from>
    <xdr:to>
      <xdr:col>10</xdr:col>
      <xdr:colOff>114300</xdr:colOff>
      <xdr:row>55</xdr:row>
      <xdr:rowOff>153307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538529"/>
          <a:ext cx="889000" cy="104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58684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123582</xdr:rowOff>
    </xdr:from>
    <xdr:to>
      <xdr:col>24</xdr:col>
      <xdr:colOff>114300</xdr:colOff>
      <xdr:row>55</xdr:row>
      <xdr:rowOff>53732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3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38509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9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46315</xdr:rowOff>
    </xdr:from>
    <xdr:to>
      <xdr:col>20</xdr:col>
      <xdr:colOff>38100</xdr:colOff>
      <xdr:row>54</xdr:row>
      <xdr:rowOff>147915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164442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079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115157</xdr:rowOff>
    </xdr:from>
    <xdr:to>
      <xdr:col>15</xdr:col>
      <xdr:colOff>101600</xdr:colOff>
      <xdr:row>55</xdr:row>
      <xdr:rowOff>45307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7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61834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14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86679</xdr:rowOff>
    </xdr:from>
    <xdr:to>
      <xdr:col>10</xdr:col>
      <xdr:colOff>165100</xdr:colOff>
      <xdr:row>50</xdr:row>
      <xdr:rowOff>16829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48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33356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26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102507</xdr:rowOff>
    </xdr:from>
    <xdr:to>
      <xdr:col>6</xdr:col>
      <xdr:colOff>38100</xdr:colOff>
      <xdr:row>56</xdr:row>
      <xdr:rowOff>32657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3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49184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30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15913</xdr:rowOff>
    </xdr:from>
    <xdr:to>
      <xdr:col>24</xdr:col>
      <xdr:colOff>63500</xdr:colOff>
      <xdr:row>73</xdr:row>
      <xdr:rowOff>121234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531763"/>
          <a:ext cx="838200" cy="10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112738</xdr:rowOff>
    </xdr:from>
    <xdr:to>
      <xdr:col>19</xdr:col>
      <xdr:colOff>177800</xdr:colOff>
      <xdr:row>73</xdr:row>
      <xdr:rowOff>121234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628588"/>
          <a:ext cx="8890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112738</xdr:rowOff>
    </xdr:from>
    <xdr:to>
      <xdr:col>15</xdr:col>
      <xdr:colOff>50800</xdr:colOff>
      <xdr:row>75</xdr:row>
      <xdr:rowOff>70091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628588"/>
          <a:ext cx="889000" cy="300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70091</xdr:rowOff>
    </xdr:from>
    <xdr:to>
      <xdr:col>10</xdr:col>
      <xdr:colOff>114300</xdr:colOff>
      <xdr:row>75</xdr:row>
      <xdr:rowOff>134874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28841"/>
          <a:ext cx="889000" cy="6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136563</xdr:rowOff>
    </xdr:from>
    <xdr:to>
      <xdr:col>24</xdr:col>
      <xdr:colOff>114300</xdr:colOff>
      <xdr:row>73</xdr:row>
      <xdr:rowOff>66713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8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159440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332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70434</xdr:rowOff>
    </xdr:from>
    <xdr:to>
      <xdr:col>20</xdr:col>
      <xdr:colOff>38100</xdr:colOff>
      <xdr:row>74</xdr:row>
      <xdr:rowOff>584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58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17111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36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61938</xdr:rowOff>
    </xdr:from>
    <xdr:to>
      <xdr:col>15</xdr:col>
      <xdr:colOff>101600</xdr:colOff>
      <xdr:row>73</xdr:row>
      <xdr:rowOff>163538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5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8615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353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19291</xdr:rowOff>
    </xdr:from>
    <xdr:to>
      <xdr:col>10</xdr:col>
      <xdr:colOff>165100</xdr:colOff>
      <xdr:row>75</xdr:row>
      <xdr:rowOff>120891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7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137418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53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84074</xdr:rowOff>
    </xdr:from>
    <xdr:to>
      <xdr:col>6</xdr:col>
      <xdr:colOff>38100</xdr:colOff>
      <xdr:row>76</xdr:row>
      <xdr:rowOff>14224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4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30751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18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21743</xdr:rowOff>
    </xdr:from>
    <xdr:to>
      <xdr:col>24</xdr:col>
      <xdr:colOff>63500</xdr:colOff>
      <xdr:row>97</xdr:row>
      <xdr:rowOff>98912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52393"/>
          <a:ext cx="838200" cy="7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167525</xdr:rowOff>
    </xdr:from>
    <xdr:to>
      <xdr:col>19</xdr:col>
      <xdr:colOff>177800</xdr:colOff>
      <xdr:row>97</xdr:row>
      <xdr:rowOff>21743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626725"/>
          <a:ext cx="8890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167525</xdr:rowOff>
    </xdr:from>
    <xdr:to>
      <xdr:col>15</xdr:col>
      <xdr:colOff>50800</xdr:colOff>
      <xdr:row>98</xdr:row>
      <xdr:rowOff>118374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626725"/>
          <a:ext cx="889000" cy="29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118374</xdr:rowOff>
    </xdr:from>
    <xdr:to>
      <xdr:col>10</xdr:col>
      <xdr:colOff>114300</xdr:colOff>
      <xdr:row>98</xdr:row>
      <xdr:rowOff>141594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20474"/>
          <a:ext cx="889000" cy="2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48112</xdr:rowOff>
    </xdr:from>
    <xdr:to>
      <xdr:col>24</xdr:col>
      <xdr:colOff>114300</xdr:colOff>
      <xdr:row>97</xdr:row>
      <xdr:rowOff>149712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7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26539</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5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142393</xdr:rowOff>
    </xdr:from>
    <xdr:to>
      <xdr:col>20</xdr:col>
      <xdr:colOff>38100</xdr:colOff>
      <xdr:row>97</xdr:row>
      <xdr:rowOff>72543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63670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6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116725</xdr:rowOff>
    </xdr:from>
    <xdr:to>
      <xdr:col>15</xdr:col>
      <xdr:colOff>101600</xdr:colOff>
      <xdr:row>97</xdr:row>
      <xdr:rowOff>46875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7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38002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66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67574</xdr:rowOff>
    </xdr:from>
    <xdr:to>
      <xdr:col>10</xdr:col>
      <xdr:colOff>165100</xdr:colOff>
      <xdr:row>98</xdr:row>
      <xdr:rowOff>169174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6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160301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90794</xdr:rowOff>
    </xdr:from>
    <xdr:to>
      <xdr:col>6</xdr:col>
      <xdr:colOff>38100</xdr:colOff>
      <xdr:row>99</xdr:row>
      <xdr:rowOff>20944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9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12071</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167513</xdr:rowOff>
    </xdr:from>
    <xdr:to>
      <xdr:col>55</xdr:col>
      <xdr:colOff>0</xdr:colOff>
      <xdr:row>34</xdr:row>
      <xdr:rowOff>25019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5825363"/>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167513</xdr:rowOff>
    </xdr:from>
    <xdr:to>
      <xdr:col>50</xdr:col>
      <xdr:colOff>114300</xdr:colOff>
      <xdr:row>34</xdr:row>
      <xdr:rowOff>10541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825363"/>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10541</xdr:rowOff>
    </xdr:from>
    <xdr:to>
      <xdr:col>45</xdr:col>
      <xdr:colOff>177800</xdr:colOff>
      <xdr:row>34</xdr:row>
      <xdr:rowOff>71120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839841"/>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38354</xdr:rowOff>
    </xdr:from>
    <xdr:to>
      <xdr:col>41</xdr:col>
      <xdr:colOff>50800</xdr:colOff>
      <xdr:row>34</xdr:row>
      <xdr:rowOff>71120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5867654"/>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145669</xdr:rowOff>
    </xdr:from>
    <xdr:to>
      <xdr:col>55</xdr:col>
      <xdr:colOff>50800</xdr:colOff>
      <xdr:row>34</xdr:row>
      <xdr:rowOff>75819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80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168546</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65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116713</xdr:rowOff>
    </xdr:from>
    <xdr:to>
      <xdr:col>50</xdr:col>
      <xdr:colOff>165100</xdr:colOff>
      <xdr:row>34</xdr:row>
      <xdr:rowOff>46863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77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63390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54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131191</xdr:rowOff>
    </xdr:from>
    <xdr:to>
      <xdr:col>46</xdr:col>
      <xdr:colOff>38100</xdr:colOff>
      <xdr:row>34</xdr:row>
      <xdr:rowOff>61341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77868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56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20320</xdr:rowOff>
    </xdr:from>
    <xdr:to>
      <xdr:col>41</xdr:col>
      <xdr:colOff>101600</xdr:colOff>
      <xdr:row>34</xdr:row>
      <xdr:rowOff>121920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8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138447</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62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159004</xdr:rowOff>
    </xdr:from>
    <xdr:to>
      <xdr:col>36</xdr:col>
      <xdr:colOff>165100</xdr:colOff>
      <xdr:row>34</xdr:row>
      <xdr:rowOff>89154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81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105681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5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8560</xdr:rowOff>
    </xdr:from>
    <xdr:to>
      <xdr:col>55</xdr:col>
      <xdr:colOff>0</xdr:colOff>
      <xdr:row>59</xdr:row>
      <xdr:rowOff>11761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124110"/>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169570</xdr:rowOff>
    </xdr:from>
    <xdr:to>
      <xdr:col>50</xdr:col>
      <xdr:colOff>114300</xdr:colOff>
      <xdr:row>59</xdr:row>
      <xdr:rowOff>11761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10113670"/>
          <a:ext cx="889000" cy="1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160884</xdr:rowOff>
    </xdr:from>
    <xdr:to>
      <xdr:col>45</xdr:col>
      <xdr:colOff>177800</xdr:colOff>
      <xdr:row>58</xdr:row>
      <xdr:rowOff>169570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104984"/>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160884</xdr:rowOff>
    </xdr:from>
    <xdr:to>
      <xdr:col>41</xdr:col>
      <xdr:colOff>50800</xdr:colOff>
      <xdr:row>58</xdr:row>
      <xdr:rowOff>169113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104984"/>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129210</xdr:rowOff>
    </xdr:from>
    <xdr:to>
      <xdr:col>55</xdr:col>
      <xdr:colOff>50800</xdr:colOff>
      <xdr:row>59</xdr:row>
      <xdr:rowOff>59360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44137</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88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132411</xdr:rowOff>
    </xdr:from>
    <xdr:to>
      <xdr:col>50</xdr:col>
      <xdr:colOff>165100</xdr:colOff>
      <xdr:row>59</xdr:row>
      <xdr:rowOff>62561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7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53688</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169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118770</xdr:rowOff>
    </xdr:from>
    <xdr:to>
      <xdr:col>46</xdr:col>
      <xdr:colOff>38100</xdr:colOff>
      <xdr:row>59</xdr:row>
      <xdr:rowOff>48920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40047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55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110084</xdr:rowOff>
    </xdr:from>
    <xdr:to>
      <xdr:col>41</xdr:col>
      <xdr:colOff>101600</xdr:colOff>
      <xdr:row>59</xdr:row>
      <xdr:rowOff>40234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5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31361</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146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118313</xdr:rowOff>
    </xdr:from>
    <xdr:to>
      <xdr:col>36</xdr:col>
      <xdr:colOff>165100</xdr:colOff>
      <xdr:row>59</xdr:row>
      <xdr:rowOff>48463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6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39590</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88311</xdr:rowOff>
    </xdr:from>
    <xdr:to>
      <xdr:col>55</xdr:col>
      <xdr:colOff>0</xdr:colOff>
      <xdr:row>77</xdr:row>
      <xdr:rowOff>99512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89961"/>
          <a:ext cx="8382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88311</xdr:rowOff>
    </xdr:from>
    <xdr:to>
      <xdr:col>50</xdr:col>
      <xdr:colOff>114300</xdr:colOff>
      <xdr:row>77</xdr:row>
      <xdr:rowOff>111080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89961"/>
          <a:ext cx="889000" cy="2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137643</xdr:rowOff>
    </xdr:from>
    <xdr:to>
      <xdr:col>45</xdr:col>
      <xdr:colOff>177800</xdr:colOff>
      <xdr:row>77</xdr:row>
      <xdr:rowOff>111080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2996393"/>
          <a:ext cx="889000" cy="31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137643</xdr:rowOff>
    </xdr:from>
    <xdr:to>
      <xdr:col>41</xdr:col>
      <xdr:colOff>50800</xdr:colOff>
      <xdr:row>78</xdr:row>
      <xdr:rowOff>18497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2996393"/>
          <a:ext cx="889000" cy="39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123517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48712</xdr:rowOff>
    </xdr:from>
    <xdr:to>
      <xdr:col>55</xdr:col>
      <xdr:colOff>50800</xdr:colOff>
      <xdr:row>77</xdr:row>
      <xdr:rowOff>150312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5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27139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28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37511</xdr:rowOff>
    </xdr:from>
    <xdr:to>
      <xdr:col>50</xdr:col>
      <xdr:colOff>165100</xdr:colOff>
      <xdr:row>77</xdr:row>
      <xdr:rowOff>139111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3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130238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3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60280</xdr:rowOff>
    </xdr:from>
    <xdr:to>
      <xdr:col>46</xdr:col>
      <xdr:colOff>38100</xdr:colOff>
      <xdr:row>77</xdr:row>
      <xdr:rowOff>161880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153007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86843</xdr:rowOff>
    </xdr:from>
    <xdr:to>
      <xdr:col>41</xdr:col>
      <xdr:colOff>101600</xdr:colOff>
      <xdr:row>76</xdr:row>
      <xdr:rowOff>16993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94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33520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27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139147</xdr:rowOff>
    </xdr:from>
    <xdr:to>
      <xdr:col>36</xdr:col>
      <xdr:colOff>165100</xdr:colOff>
      <xdr:row>78</xdr:row>
      <xdr:rowOff>69297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4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60424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3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53191</xdr:rowOff>
    </xdr:from>
    <xdr:to>
      <xdr:col>55</xdr:col>
      <xdr:colOff>0</xdr:colOff>
      <xdr:row>98</xdr:row>
      <xdr:rowOff>117591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855291"/>
          <a:ext cx="838200" cy="6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43394</xdr:rowOff>
    </xdr:from>
    <xdr:to>
      <xdr:col>50</xdr:col>
      <xdr:colOff>114300</xdr:colOff>
      <xdr:row>98</xdr:row>
      <xdr:rowOff>53191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84549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47411</xdr:rowOff>
    </xdr:from>
    <xdr:to>
      <xdr:col>45</xdr:col>
      <xdr:colOff>177800</xdr:colOff>
      <xdr:row>98</xdr:row>
      <xdr:rowOff>43394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78061"/>
          <a:ext cx="889000" cy="16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47411</xdr:rowOff>
    </xdr:from>
    <xdr:to>
      <xdr:col>41</xdr:col>
      <xdr:colOff>50800</xdr:colOff>
      <xdr:row>97</xdr:row>
      <xdr:rowOff>101687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678061"/>
          <a:ext cx="889000" cy="5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86033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7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66791</xdr:rowOff>
    </xdr:from>
    <xdr:to>
      <xdr:col>55</xdr:col>
      <xdr:colOff>50800</xdr:colOff>
      <xdr:row>98</xdr:row>
      <xdr:rowOff>168391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86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45218</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84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2391</xdr:rowOff>
    </xdr:from>
    <xdr:to>
      <xdr:col>50</xdr:col>
      <xdr:colOff>165100</xdr:colOff>
      <xdr:row>98</xdr:row>
      <xdr:rowOff>103991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80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95118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89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164044</xdr:rowOff>
    </xdr:from>
    <xdr:to>
      <xdr:col>46</xdr:col>
      <xdr:colOff>38100</xdr:colOff>
      <xdr:row>98</xdr:row>
      <xdr:rowOff>94194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9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85321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88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168061</xdr:rowOff>
    </xdr:from>
    <xdr:to>
      <xdr:col>41</xdr:col>
      <xdr:colOff>101600</xdr:colOff>
      <xdr:row>97</xdr:row>
      <xdr:rowOff>98211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2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89338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1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50887</xdr:rowOff>
    </xdr:from>
    <xdr:to>
      <xdr:col>36</xdr:col>
      <xdr:colOff>165100</xdr:colOff>
      <xdr:row>97</xdr:row>
      <xdr:rowOff>152487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8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143614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7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163840</xdr:rowOff>
    </xdr:from>
    <xdr:to>
      <xdr:col>85</xdr:col>
      <xdr:colOff>127000</xdr:colOff>
      <xdr:row>38</xdr:row>
      <xdr:rowOff>20554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507490"/>
          <a:ext cx="838200" cy="2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163840</xdr:rowOff>
    </xdr:from>
    <xdr:to>
      <xdr:col>81</xdr:col>
      <xdr:colOff>50800</xdr:colOff>
      <xdr:row>37</xdr:row>
      <xdr:rowOff>166492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07490"/>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166492</xdr:rowOff>
    </xdr:from>
    <xdr:to>
      <xdr:col>76</xdr:col>
      <xdr:colOff>114300</xdr:colOff>
      <xdr:row>37</xdr:row>
      <xdr:rowOff>167863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1014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167863</xdr:rowOff>
    </xdr:from>
    <xdr:to>
      <xdr:col>71</xdr:col>
      <xdr:colOff>177800</xdr:colOff>
      <xdr:row>38</xdr:row>
      <xdr:rowOff>22382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511513"/>
          <a:ext cx="889000" cy="2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141204</xdr:rowOff>
    </xdr:from>
    <xdr:to>
      <xdr:col>85</xdr:col>
      <xdr:colOff>177800</xdr:colOff>
      <xdr:row>38</xdr:row>
      <xdr:rowOff>71354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8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119631</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6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113040</xdr:rowOff>
    </xdr:from>
    <xdr:to>
      <xdr:col>81</xdr:col>
      <xdr:colOff>101600</xdr:colOff>
      <xdr:row>38</xdr:row>
      <xdr:rowOff>43190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5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34317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115692</xdr:rowOff>
    </xdr:from>
    <xdr:to>
      <xdr:col>76</xdr:col>
      <xdr:colOff>165100</xdr:colOff>
      <xdr:row>38</xdr:row>
      <xdr:rowOff>45842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5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36969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55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117063</xdr:rowOff>
    </xdr:from>
    <xdr:to>
      <xdr:col>72</xdr:col>
      <xdr:colOff>38100</xdr:colOff>
      <xdr:row>38</xdr:row>
      <xdr:rowOff>47213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38340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143032</xdr:rowOff>
    </xdr:from>
    <xdr:to>
      <xdr:col>67</xdr:col>
      <xdr:colOff>101600</xdr:colOff>
      <xdr:row>38</xdr:row>
      <xdr:rowOff>73182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8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64309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7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12802</xdr:rowOff>
    </xdr:from>
    <xdr:to>
      <xdr:col>85</xdr:col>
      <xdr:colOff>126364</xdr:colOff>
      <xdr:row>59</xdr:row>
      <xdr:rowOff>76314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9271102"/>
          <a:ext cx="1269" cy="920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80141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1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76314</xdr:rowOff>
    </xdr:from>
    <xdr:to>
      <xdr:col>86</xdr:col>
      <xdr:colOff>25400</xdr:colOff>
      <xdr:row>59</xdr:row>
      <xdr:rowOff>76314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1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130929</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904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54</xdr:row>
      <xdr:rowOff>12802</xdr:rowOff>
    </xdr:from>
    <xdr:to>
      <xdr:col>86</xdr:col>
      <xdr:colOff>25400</xdr:colOff>
      <xdr:row>54</xdr:row>
      <xdr:rowOff>12802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27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169037</xdr:rowOff>
    </xdr:from>
    <xdr:to>
      <xdr:col>85</xdr:col>
      <xdr:colOff>127000</xdr:colOff>
      <xdr:row>55</xdr:row>
      <xdr:rowOff>39650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255887"/>
          <a:ext cx="838200" cy="2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86136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858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107709</xdr:rowOff>
    </xdr:from>
    <xdr:to>
      <xdr:col>85</xdr:col>
      <xdr:colOff>177800</xdr:colOff>
      <xdr:row>58</xdr:row>
      <xdr:rowOff>37859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88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143764</xdr:rowOff>
    </xdr:from>
    <xdr:to>
      <xdr:col>81</xdr:col>
      <xdr:colOff>50800</xdr:colOff>
      <xdr:row>53</xdr:row>
      <xdr:rowOff>169037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8887714"/>
          <a:ext cx="889000" cy="36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135801</xdr:rowOff>
    </xdr:from>
    <xdr:to>
      <xdr:col>81</xdr:col>
      <xdr:colOff>101600</xdr:colOff>
      <xdr:row>58</xdr:row>
      <xdr:rowOff>65951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57078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100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143764</xdr:rowOff>
    </xdr:from>
    <xdr:to>
      <xdr:col>76</xdr:col>
      <xdr:colOff>114300</xdr:colOff>
      <xdr:row>56</xdr:row>
      <xdr:rowOff>165430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8887714"/>
          <a:ext cx="889000" cy="87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108064</xdr:rowOff>
    </xdr:from>
    <xdr:to>
      <xdr:col>76</xdr:col>
      <xdr:colOff>165100</xdr:colOff>
      <xdr:row>58</xdr:row>
      <xdr:rowOff>38214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29341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97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165430</xdr:rowOff>
    </xdr:from>
    <xdr:to>
      <xdr:col>71</xdr:col>
      <xdr:colOff>177800</xdr:colOff>
      <xdr:row>57</xdr:row>
      <xdr:rowOff>112713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66630"/>
          <a:ext cx="889000" cy="11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113144</xdr:rowOff>
    </xdr:from>
    <xdr:to>
      <xdr:col>72</xdr:col>
      <xdr:colOff>38100</xdr:colOff>
      <xdr:row>58</xdr:row>
      <xdr:rowOff>43294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34421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33401</xdr:rowOff>
    </xdr:from>
    <xdr:to>
      <xdr:col>67</xdr:col>
      <xdr:colOff>101600</xdr:colOff>
      <xdr:row>58</xdr:row>
      <xdr:rowOff>135001</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126128</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100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160300</xdr:rowOff>
    </xdr:from>
    <xdr:to>
      <xdr:col>85</xdr:col>
      <xdr:colOff>177800</xdr:colOff>
      <xdr:row>55</xdr:row>
      <xdr:rowOff>90450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41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11727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27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118237</xdr:rowOff>
    </xdr:from>
    <xdr:to>
      <xdr:col>81</xdr:col>
      <xdr:colOff>101600</xdr:colOff>
      <xdr:row>54</xdr:row>
      <xdr:rowOff>48387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20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64914</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181795" y="898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51</xdr:row>
      <xdr:rowOff>92964</xdr:rowOff>
    </xdr:from>
    <xdr:to>
      <xdr:col>76</xdr:col>
      <xdr:colOff>165100</xdr:colOff>
      <xdr:row>52</xdr:row>
      <xdr:rowOff>23114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883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50</xdr:row>
      <xdr:rowOff>39641</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292795" y="861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114630</xdr:rowOff>
    </xdr:from>
    <xdr:to>
      <xdr:col>72</xdr:col>
      <xdr:colOff>38100</xdr:colOff>
      <xdr:row>57</xdr:row>
      <xdr:rowOff>44780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1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61307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49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61913</xdr:rowOff>
    </xdr:from>
    <xdr:to>
      <xdr:col>67</xdr:col>
      <xdr:colOff>101600</xdr:colOff>
      <xdr:row>57</xdr:row>
      <xdr:rowOff>163513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8590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60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131471</xdr:rowOff>
    </xdr:from>
    <xdr:to>
      <xdr:col>85</xdr:col>
      <xdr:colOff>127000</xdr:colOff>
      <xdr:row>78</xdr:row>
      <xdr:rowOff>131471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04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131471</xdr:rowOff>
    </xdr:from>
    <xdr:to>
      <xdr:col>81</xdr:col>
      <xdr:colOff>50800</xdr:colOff>
      <xdr:row>78</xdr:row>
      <xdr:rowOff>131471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0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136728</xdr:rowOff>
    </xdr:from>
    <xdr:to>
      <xdr:col>76</xdr:col>
      <xdr:colOff>114300</xdr:colOff>
      <xdr:row>78</xdr:row>
      <xdr:rowOff>131471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166928"/>
          <a:ext cx="889000" cy="3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136728</xdr:rowOff>
    </xdr:from>
    <xdr:to>
      <xdr:col>71</xdr:col>
      <xdr:colOff>177800</xdr:colOff>
      <xdr:row>78</xdr:row>
      <xdr:rowOff>30657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166928"/>
          <a:ext cx="889000" cy="23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97731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47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120590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493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80671</xdr:rowOff>
    </xdr:from>
    <xdr:to>
      <xdr:col>85</xdr:col>
      <xdr:colOff>177800</xdr:colOff>
      <xdr:row>79</xdr:row>
      <xdr:rowOff>10821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167048</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68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80671</xdr:rowOff>
    </xdr:from>
    <xdr:to>
      <xdr:col>81</xdr:col>
      <xdr:colOff>101600</xdr:colOff>
      <xdr:row>79</xdr:row>
      <xdr:rowOff>10821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1948</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24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80671</xdr:rowOff>
    </xdr:from>
    <xdr:to>
      <xdr:col>76</xdr:col>
      <xdr:colOff>165100</xdr:colOff>
      <xdr:row>79</xdr:row>
      <xdr:rowOff>10821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1948</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85928</xdr:rowOff>
    </xdr:from>
    <xdr:to>
      <xdr:col>72</xdr:col>
      <xdr:colOff>38100</xdr:colOff>
      <xdr:row>77</xdr:row>
      <xdr:rowOff>16078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1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32605</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289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151307</xdr:rowOff>
    </xdr:from>
    <xdr:to>
      <xdr:col>67</xdr:col>
      <xdr:colOff>101600</xdr:colOff>
      <xdr:row>78</xdr:row>
      <xdr:rowOff>81457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3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97984</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128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105639</xdr:rowOff>
    </xdr:from>
    <xdr:to>
      <xdr:col>85</xdr:col>
      <xdr:colOff>127000</xdr:colOff>
      <xdr:row>97</xdr:row>
      <xdr:rowOff>129490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736289"/>
          <a:ext cx="8382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111658</xdr:rowOff>
    </xdr:from>
    <xdr:to>
      <xdr:col>81</xdr:col>
      <xdr:colOff>50800</xdr:colOff>
      <xdr:row>97</xdr:row>
      <xdr:rowOff>129490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42308"/>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96780</xdr:rowOff>
    </xdr:from>
    <xdr:to>
      <xdr:col>76</xdr:col>
      <xdr:colOff>114300</xdr:colOff>
      <xdr:row>97</xdr:row>
      <xdr:rowOff>111658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727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89942</xdr:rowOff>
    </xdr:from>
    <xdr:to>
      <xdr:col>71</xdr:col>
      <xdr:colOff>177800</xdr:colOff>
      <xdr:row>97</xdr:row>
      <xdr:rowOff>96780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20592"/>
          <a:ext cx="889000" cy="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54839</xdr:rowOff>
    </xdr:from>
    <xdr:to>
      <xdr:col>85</xdr:col>
      <xdr:colOff>177800</xdr:colOff>
      <xdr:row>97</xdr:row>
      <xdr:rowOff>156439</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8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141216</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78690</xdr:rowOff>
    </xdr:from>
    <xdr:to>
      <xdr:col>81</xdr:col>
      <xdr:colOff>101600</xdr:colOff>
      <xdr:row>98</xdr:row>
      <xdr:rowOff>8840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171417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60858</xdr:rowOff>
    </xdr:from>
    <xdr:to>
      <xdr:col>76</xdr:col>
      <xdr:colOff>165100</xdr:colOff>
      <xdr:row>97</xdr:row>
      <xdr:rowOff>162458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153585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45980</xdr:rowOff>
    </xdr:from>
    <xdr:to>
      <xdr:col>72</xdr:col>
      <xdr:colOff>38100</xdr:colOff>
      <xdr:row>97</xdr:row>
      <xdr:rowOff>147580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138707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6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39142</xdr:rowOff>
    </xdr:from>
    <xdr:to>
      <xdr:col>67</xdr:col>
      <xdr:colOff>101600</xdr:colOff>
      <xdr:row>97</xdr:row>
      <xdr:rowOff>140742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131869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前年度からの変動という観点で分析すると、グラフの伸びが大きいものとして、</a:t>
          </a:r>
          <a:r>
            <a:rPr kumimoji="1" lang="en-US" altLang="ja-JP" sz="1300">
              <a:latin typeface="ＭＳ Ｐゴシック" panose="020B0600070205080204" pitchFamily="50" charset="-128"/>
              <a:ea typeface="ＭＳ Ｐゴシック" panose="020B0600070205080204" pitchFamily="50" charset="-128"/>
            </a:rPr>
            <a:t>8,293</a:t>
          </a:r>
          <a:r>
            <a:rPr kumimoji="1" lang="ja-JP" altLang="en-US" sz="1300">
              <a:latin typeface="ＭＳ Ｐゴシック" panose="020B0600070205080204" pitchFamily="50" charset="-128"/>
              <a:ea typeface="ＭＳ Ｐゴシック" panose="020B0600070205080204" pitchFamily="50" charset="-128"/>
            </a:rPr>
            <a:t>円／人増加の「民生費」が挙げられる。これは、物価高騰に対する住民税非課税世帯等への給付金事業を実施したことなどによるものである。また、大きく減少しているものとして、</a:t>
          </a:r>
          <a:r>
            <a:rPr kumimoji="1" lang="en-US" altLang="ja-JP" sz="1300">
              <a:latin typeface="ＭＳ Ｐゴシック" panose="020B0600070205080204" pitchFamily="50" charset="-128"/>
              <a:ea typeface="ＭＳ Ｐゴシック" panose="020B0600070205080204" pitchFamily="50" charset="-128"/>
            </a:rPr>
            <a:t>16,812</a:t>
          </a:r>
          <a:r>
            <a:rPr kumimoji="1" lang="ja-JP" altLang="en-US" sz="1300">
              <a:latin typeface="ＭＳ Ｐゴシック" panose="020B0600070205080204" pitchFamily="50" charset="-128"/>
              <a:ea typeface="ＭＳ Ｐゴシック" panose="020B0600070205080204" pitchFamily="50" charset="-128"/>
            </a:rPr>
            <a:t>円／人減少の「教育費」が挙げられる。これは、第八小学校校舎等改築事業や第一中学校校舎等改築事業が完了したことに伴い事業費が減少したことが要因となっているが、学校施設の老朽化対策が本格化していることから、令和２年度以前と比較すると増加傾向にある。次に、他団体との比較という観点で分析すると、類似団体中の順位では「総務費」、「労働費」及び「教育費」が３位、「民生費」が４位と高くなっている。まず、「総務費」については、基金積立の額が大きく寄与しているもの、「労働費」については、委託料が類似団体と比較し大きな金額となっており、高齢者の就労促進を図り、シルバー人材センターへの委託を積極的に行っている結果と捉えている。また、「教育費」については、学校の改築に係る事業費が増加していることが要因と捉えており、学校改築事業が進んでいくことで、今後も類似団体内において高い順位で推移していくことが見込まれる。続いて、「民生費」については、国民健康保険の繰出金が増加傾向にあることが要因の一つであると捉え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については、令和３年度に策定した「基金の積立てと活用の方針」において、当時の標準財政規模の約１５％にあたる８０億円を基本額と定め、当該方針に沿って適切に残高を維持できたと捉えている。また、実質収支比率は４．４４％で前年度比０．６８ポイントの減となった。３％～５％程度が望ましいとされていることから、適正な水準と認識しているが、今後も不用額等に留意しながら適切な執行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において赤字はないため、今後も引き続き健全財政に努めていく。令和５年度の一般会計における標準財政規模比は、実質収支額の減少及び標準財政規模の増加により比率が低下したものの、予算執行において、流用や運用の原則禁止や契約差金の凍結などの執行統制を行っていることなどから、適正規模の実質収支額を維持していると捉えている。特別会計においては、一般会計からの繰入金を財源としているものが多く、数値が低い状態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127643620</v>
      </c>
      <c r="BO4" s="462"/>
      <c r="BP4" s="462"/>
      <c r="BQ4" s="462"/>
      <c r="BR4" s="462"/>
      <c r="BS4" s="462"/>
      <c r="BT4" s="462"/>
      <c r="BU4" s="463"/>
      <c r="BV4" s="461">
        <v>132911238</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4.4000000000000004</v>
      </c>
      <c r="CU4" s="602"/>
      <c r="CV4" s="602"/>
      <c r="CW4" s="602"/>
      <c r="CX4" s="602"/>
      <c r="CY4" s="602"/>
      <c r="CZ4" s="602"/>
      <c r="DA4" s="603"/>
      <c r="DB4" s="601">
        <v>5.0999999999999996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124864751</v>
      </c>
      <c r="BO5" s="433"/>
      <c r="BP5" s="433"/>
      <c r="BQ5" s="433"/>
      <c r="BR5" s="433"/>
      <c r="BS5" s="433"/>
      <c r="BT5" s="433"/>
      <c r="BU5" s="434"/>
      <c r="BV5" s="432">
        <v>129780300</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86.2</v>
      </c>
      <c r="CU5" s="430"/>
      <c r="CV5" s="430"/>
      <c r="CW5" s="430"/>
      <c r="CX5" s="430"/>
      <c r="CY5" s="430"/>
      <c r="CZ5" s="430"/>
      <c r="DA5" s="431"/>
      <c r="DB5" s="429">
        <v>82.9</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2778869</v>
      </c>
      <c r="BO6" s="433"/>
      <c r="BP6" s="433"/>
      <c r="BQ6" s="433"/>
      <c r="BR6" s="433"/>
      <c r="BS6" s="433"/>
      <c r="BT6" s="433"/>
      <c r="BU6" s="434"/>
      <c r="BV6" s="432">
        <v>3130938</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86.2</v>
      </c>
      <c r="CU6" s="576"/>
      <c r="CV6" s="576"/>
      <c r="CW6" s="576"/>
      <c r="CX6" s="576"/>
      <c r="CY6" s="576"/>
      <c r="CZ6" s="576"/>
      <c r="DA6" s="577"/>
      <c r="DB6" s="575">
        <v>82.9</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53720</v>
      </c>
      <c r="BO7" s="433"/>
      <c r="BP7" s="433"/>
      <c r="BQ7" s="433"/>
      <c r="BR7" s="433"/>
      <c r="BS7" s="433"/>
      <c r="BT7" s="433"/>
      <c r="BU7" s="434"/>
      <c r="BV7" s="432">
        <v>173365</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61387871</v>
      </c>
      <c r="CU7" s="433"/>
      <c r="CV7" s="433"/>
      <c r="CW7" s="433"/>
      <c r="CX7" s="433"/>
      <c r="CY7" s="433"/>
      <c r="CZ7" s="433"/>
      <c r="DA7" s="434"/>
      <c r="DB7" s="432">
        <v>57818577</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2725149</v>
      </c>
      <c r="BO8" s="433"/>
      <c r="BP8" s="433"/>
      <c r="BQ8" s="433"/>
      <c r="BR8" s="433"/>
      <c r="BS8" s="433"/>
      <c r="BT8" s="433"/>
      <c r="BU8" s="434"/>
      <c r="BV8" s="432">
        <v>2957573</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1.21</v>
      </c>
      <c r="CU8" s="536"/>
      <c r="CV8" s="536"/>
      <c r="CW8" s="536"/>
      <c r="CX8" s="536"/>
      <c r="CY8" s="536"/>
      <c r="CZ8" s="536"/>
      <c r="DA8" s="537"/>
      <c r="DB8" s="535">
        <v>1.18</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262790</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-232424</v>
      </c>
      <c r="BO9" s="433"/>
      <c r="BP9" s="433"/>
      <c r="BQ9" s="433"/>
      <c r="BR9" s="433"/>
      <c r="BS9" s="433"/>
      <c r="BT9" s="433"/>
      <c r="BU9" s="434"/>
      <c r="BV9" s="432">
        <v>-1468810</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4.8</v>
      </c>
      <c r="CU9" s="430"/>
      <c r="CV9" s="430"/>
      <c r="CW9" s="430"/>
      <c r="CX9" s="430"/>
      <c r="CY9" s="430"/>
      <c r="CZ9" s="430"/>
      <c r="DA9" s="431"/>
      <c r="DB9" s="429">
        <v>4.4000000000000004</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260274</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170377</v>
      </c>
      <c r="BO10" s="433"/>
      <c r="BP10" s="433"/>
      <c r="BQ10" s="433"/>
      <c r="BR10" s="433"/>
      <c r="BS10" s="433"/>
      <c r="BT10" s="433"/>
      <c r="BU10" s="434"/>
      <c r="BV10" s="432">
        <v>6000</v>
      </c>
      <c r="BW10" s="433"/>
      <c r="BX10" s="433"/>
      <c r="BY10" s="433"/>
      <c r="BZ10" s="433"/>
      <c r="CA10" s="433"/>
      <c r="CB10" s="433"/>
      <c r="CC10" s="434"/>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260078</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170377</v>
      </c>
      <c r="BO12" s="433"/>
      <c r="BP12" s="433"/>
      <c r="BQ12" s="433"/>
      <c r="BR12" s="433"/>
      <c r="BS12" s="433"/>
      <c r="BT12" s="433"/>
      <c r="BU12" s="434"/>
      <c r="BV12" s="432">
        <v>6000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130</v>
      </c>
      <c r="N13" s="517"/>
      <c r="O13" s="517"/>
      <c r="P13" s="517"/>
      <c r="Q13" s="518"/>
      <c r="R13" s="519">
        <v>254091</v>
      </c>
      <c r="S13" s="520"/>
      <c r="T13" s="520"/>
      <c r="U13" s="520"/>
      <c r="V13" s="521"/>
      <c r="W13" s="522" t="s">
        <v>131</v>
      </c>
      <c r="X13" s="418"/>
      <c r="Y13" s="418"/>
      <c r="Z13" s="418"/>
      <c r="AA13" s="418"/>
      <c r="AB13" s="419"/>
      <c r="AC13" s="385">
        <v>759</v>
      </c>
      <c r="AD13" s="386"/>
      <c r="AE13" s="386"/>
      <c r="AF13" s="386"/>
      <c r="AG13" s="387"/>
      <c r="AH13" s="385">
        <v>770</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-232424</v>
      </c>
      <c r="BO13" s="433"/>
      <c r="BP13" s="433"/>
      <c r="BQ13" s="433"/>
      <c r="BR13" s="433"/>
      <c r="BS13" s="433"/>
      <c r="BT13" s="433"/>
      <c r="BU13" s="434"/>
      <c r="BV13" s="432">
        <v>-1468810</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2.7</v>
      </c>
      <c r="CU13" s="430"/>
      <c r="CV13" s="430"/>
      <c r="CW13" s="430"/>
      <c r="CX13" s="430"/>
      <c r="CY13" s="430"/>
      <c r="CZ13" s="430"/>
      <c r="DA13" s="431"/>
      <c r="DB13" s="429">
        <v>2.9</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259924</v>
      </c>
      <c r="S14" s="520"/>
      <c r="T14" s="520"/>
      <c r="U14" s="520"/>
      <c r="V14" s="521"/>
      <c r="W14" s="523"/>
      <c r="X14" s="421"/>
      <c r="Y14" s="421"/>
      <c r="Z14" s="421"/>
      <c r="AA14" s="421"/>
      <c r="AB14" s="422"/>
      <c r="AC14" s="512">
        <v>0.7</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130</v>
      </c>
      <c r="N15" s="517"/>
      <c r="O15" s="517"/>
      <c r="P15" s="517"/>
      <c r="Q15" s="518"/>
      <c r="R15" s="519">
        <v>254259</v>
      </c>
      <c r="S15" s="520"/>
      <c r="T15" s="520"/>
      <c r="U15" s="520"/>
      <c r="V15" s="521"/>
      <c r="W15" s="522" t="s">
        <v>137</v>
      </c>
      <c r="X15" s="418"/>
      <c r="Y15" s="418"/>
      <c r="Z15" s="418"/>
      <c r="AA15" s="418"/>
      <c r="AB15" s="419"/>
      <c r="AC15" s="385">
        <v>18673</v>
      </c>
      <c r="AD15" s="386"/>
      <c r="AE15" s="386"/>
      <c r="AF15" s="386"/>
      <c r="AG15" s="387"/>
      <c r="AH15" s="385">
        <v>21118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47578338</v>
      </c>
      <c r="BO15" s="462"/>
      <c r="BP15" s="462"/>
      <c r="BQ15" s="462"/>
      <c r="BR15" s="462"/>
      <c r="BS15" s="462"/>
      <c r="BT15" s="462"/>
      <c r="BU15" s="463"/>
      <c r="BV15" s="461">
        <v>44785184</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16.5</v>
      </c>
      <c r="AD16" s="513"/>
      <c r="AE16" s="513"/>
      <c r="AF16" s="513"/>
      <c r="AG16" s="514"/>
      <c r="AH16" s="512">
        <v>18.5</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37023073</v>
      </c>
      <c r="BO16" s="433"/>
      <c r="BP16" s="433"/>
      <c r="BQ16" s="433"/>
      <c r="BR16" s="433"/>
      <c r="BS16" s="433"/>
      <c r="BT16" s="433"/>
      <c r="BU16" s="434"/>
      <c r="BV16" s="432">
        <v>36645165</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93549</v>
      </c>
      <c r="AD17" s="386"/>
      <c r="AE17" s="386"/>
      <c r="AF17" s="386"/>
      <c r="AG17" s="387"/>
      <c r="AH17" s="385">
        <v>92522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61387871</v>
      </c>
      <c r="BO17" s="433"/>
      <c r="BP17" s="433"/>
      <c r="BQ17" s="433"/>
      <c r="BR17" s="433"/>
      <c r="BS17" s="433"/>
      <c r="BT17" s="433"/>
      <c r="BU17" s="434"/>
      <c r="BV17" s="432">
        <v>57818577</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29.43</v>
      </c>
      <c r="M18" s="485"/>
      <c r="N18" s="485"/>
      <c r="O18" s="485"/>
      <c r="P18" s="485"/>
      <c r="Q18" s="485"/>
      <c r="R18" s="486"/>
      <c r="S18" s="486"/>
      <c r="T18" s="486"/>
      <c r="U18" s="486"/>
      <c r="V18" s="487"/>
      <c r="W18" s="503"/>
      <c r="X18" s="504"/>
      <c r="Y18" s="504"/>
      <c r="Z18" s="504"/>
      <c r="AA18" s="504"/>
      <c r="AB18" s="528"/>
      <c r="AC18" s="402">
        <v>82.8</v>
      </c>
      <c r="AD18" s="403"/>
      <c r="AE18" s="403"/>
      <c r="AF18" s="403"/>
      <c r="AG18" s="488"/>
      <c r="AH18" s="402">
        <v>80.900000000000006</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53325958</v>
      </c>
      <c r="BO18" s="433"/>
      <c r="BP18" s="433"/>
      <c r="BQ18" s="433"/>
      <c r="BR18" s="433"/>
      <c r="BS18" s="433"/>
      <c r="BT18" s="433"/>
      <c r="BU18" s="434"/>
      <c r="BV18" s="432">
        <v>50993005</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8929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78505305</v>
      </c>
      <c r="BO19" s="433"/>
      <c r="BP19" s="433"/>
      <c r="BQ19" s="433"/>
      <c r="BR19" s="433"/>
      <c r="BS19" s="433"/>
      <c r="BT19" s="433"/>
      <c r="BU19" s="434"/>
      <c r="BV19" s="432">
        <v>77557574</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123931</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42615155</v>
      </c>
      <c r="BO22" s="462"/>
      <c r="BP22" s="462"/>
      <c r="BQ22" s="462"/>
      <c r="BR22" s="462"/>
      <c r="BS22" s="462"/>
      <c r="BT22" s="462"/>
      <c r="BU22" s="463"/>
      <c r="BV22" s="461">
        <v>40804460</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4686942</v>
      </c>
      <c r="BO23" s="433"/>
      <c r="BP23" s="433"/>
      <c r="BQ23" s="433"/>
      <c r="BR23" s="433"/>
      <c r="BS23" s="433"/>
      <c r="BT23" s="433"/>
      <c r="BU23" s="434"/>
      <c r="BV23" s="432">
        <v>5628014</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10800</v>
      </c>
      <c r="R24" s="386"/>
      <c r="S24" s="386"/>
      <c r="T24" s="386"/>
      <c r="U24" s="386"/>
      <c r="V24" s="387"/>
      <c r="W24" s="475"/>
      <c r="X24" s="412"/>
      <c r="Y24" s="413"/>
      <c r="Z24" s="388" t="s">
        <v>162</v>
      </c>
      <c r="AA24" s="389"/>
      <c r="AB24" s="389"/>
      <c r="AC24" s="389"/>
      <c r="AD24" s="389"/>
      <c r="AE24" s="389"/>
      <c r="AF24" s="389"/>
      <c r="AG24" s="390"/>
      <c r="AH24" s="385">
        <v>1245</v>
      </c>
      <c r="AI24" s="386"/>
      <c r="AJ24" s="386"/>
      <c r="AK24" s="386"/>
      <c r="AL24" s="387"/>
      <c r="AM24" s="385">
        <v>3716325</v>
      </c>
      <c r="AN24" s="386"/>
      <c r="AO24" s="386"/>
      <c r="AP24" s="386"/>
      <c r="AQ24" s="386"/>
      <c r="AR24" s="387"/>
      <c r="AS24" s="385">
        <v>2985</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39100512</v>
      </c>
      <c r="BO24" s="433"/>
      <c r="BP24" s="433"/>
      <c r="BQ24" s="433"/>
      <c r="BR24" s="433"/>
      <c r="BS24" s="433"/>
      <c r="BT24" s="433"/>
      <c r="BU24" s="434"/>
      <c r="BV24" s="432">
        <v>36590140</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9300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43081418</v>
      </c>
      <c r="BO25" s="462"/>
      <c r="BP25" s="462"/>
      <c r="BQ25" s="462"/>
      <c r="BR25" s="462"/>
      <c r="BS25" s="462"/>
      <c r="BT25" s="462"/>
      <c r="BU25" s="463"/>
      <c r="BV25" s="461">
        <v>39928902</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8300</v>
      </c>
      <c r="R26" s="386"/>
      <c r="S26" s="386"/>
      <c r="T26" s="386"/>
      <c r="U26" s="386"/>
      <c r="V26" s="387"/>
      <c r="W26" s="475"/>
      <c r="X26" s="412"/>
      <c r="Y26" s="413"/>
      <c r="Z26" s="388" t="s">
        <v>168</v>
      </c>
      <c r="AA26" s="443"/>
      <c r="AB26" s="443"/>
      <c r="AC26" s="443"/>
      <c r="AD26" s="443"/>
      <c r="AE26" s="443"/>
      <c r="AF26" s="443"/>
      <c r="AG26" s="444"/>
      <c r="AH26" s="385">
        <v>61</v>
      </c>
      <c r="AI26" s="386"/>
      <c r="AJ26" s="386"/>
      <c r="AK26" s="386"/>
      <c r="AL26" s="387"/>
      <c r="AM26" s="385">
        <v>191967</v>
      </c>
      <c r="AN26" s="386"/>
      <c r="AO26" s="386"/>
      <c r="AP26" s="386"/>
      <c r="AQ26" s="386"/>
      <c r="AR26" s="387"/>
      <c r="AS26" s="385">
        <v>3147</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3600000</v>
      </c>
      <c r="BO26" s="433"/>
      <c r="BP26" s="433"/>
      <c r="BQ26" s="433"/>
      <c r="BR26" s="433"/>
      <c r="BS26" s="433"/>
      <c r="BT26" s="433"/>
      <c r="BU26" s="434"/>
      <c r="BV26" s="432">
        <v>4500000</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6500</v>
      </c>
      <c r="R27" s="386"/>
      <c r="S27" s="386"/>
      <c r="T27" s="386"/>
      <c r="U27" s="386"/>
      <c r="V27" s="387"/>
      <c r="W27" s="475"/>
      <c r="X27" s="412"/>
      <c r="Y27" s="413"/>
      <c r="Z27" s="388" t="s">
        <v>171</v>
      </c>
      <c r="AA27" s="389"/>
      <c r="AB27" s="389"/>
      <c r="AC27" s="389"/>
      <c r="AD27" s="389"/>
      <c r="AE27" s="389"/>
      <c r="AF27" s="389"/>
      <c r="AG27" s="390"/>
      <c r="AH27" s="385">
        <v>4</v>
      </c>
      <c r="AI27" s="386"/>
      <c r="AJ27" s="386"/>
      <c r="AK27" s="386"/>
      <c r="AL27" s="387"/>
      <c r="AM27" s="385">
        <v>18056</v>
      </c>
      <c r="AN27" s="386"/>
      <c r="AO27" s="386"/>
      <c r="AP27" s="386"/>
      <c r="AQ27" s="386"/>
      <c r="AR27" s="387"/>
      <c r="AS27" s="385">
        <v>4514</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7200000</v>
      </c>
      <c r="BO27" s="467"/>
      <c r="BP27" s="467"/>
      <c r="BQ27" s="467"/>
      <c r="BR27" s="467"/>
      <c r="BS27" s="467"/>
      <c r="BT27" s="467"/>
      <c r="BU27" s="468"/>
      <c r="BV27" s="466">
        <v>7200000</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5700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8000000</v>
      </c>
      <c r="BO28" s="462"/>
      <c r="BP28" s="462"/>
      <c r="BQ28" s="462"/>
      <c r="BR28" s="462"/>
      <c r="BS28" s="462"/>
      <c r="BT28" s="462"/>
      <c r="BU28" s="463"/>
      <c r="BV28" s="461">
        <v>8000000</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28</v>
      </c>
      <c r="M29" s="386"/>
      <c r="N29" s="386"/>
      <c r="O29" s="386"/>
      <c r="P29" s="387"/>
      <c r="Q29" s="385">
        <v>5500</v>
      </c>
      <c r="R29" s="386"/>
      <c r="S29" s="386"/>
      <c r="T29" s="386"/>
      <c r="U29" s="386"/>
      <c r="V29" s="387"/>
      <c r="W29" s="476"/>
      <c r="X29" s="477"/>
      <c r="Y29" s="478"/>
      <c r="Z29" s="388" t="s">
        <v>177</v>
      </c>
      <c r="AA29" s="389"/>
      <c r="AB29" s="389"/>
      <c r="AC29" s="389"/>
      <c r="AD29" s="389"/>
      <c r="AE29" s="389"/>
      <c r="AF29" s="389"/>
      <c r="AG29" s="390"/>
      <c r="AH29" s="385">
        <v>1249</v>
      </c>
      <c r="AI29" s="386"/>
      <c r="AJ29" s="386"/>
      <c r="AK29" s="386"/>
      <c r="AL29" s="387"/>
      <c r="AM29" s="385">
        <v>3734381</v>
      </c>
      <c r="AN29" s="386"/>
      <c r="AO29" s="386"/>
      <c r="AP29" s="386"/>
      <c r="AQ29" s="386"/>
      <c r="AR29" s="387"/>
      <c r="AS29" s="385">
        <v>2990</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99.8</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55954989</v>
      </c>
      <c r="BO30" s="467"/>
      <c r="BP30" s="467"/>
      <c r="BQ30" s="467"/>
      <c r="BR30" s="467"/>
      <c r="BS30" s="467"/>
      <c r="BT30" s="467"/>
      <c r="BU30" s="468"/>
      <c r="BV30" s="466">
        <v>56676960</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IF('各会計、関係団体の財政状況及び健全化判断比率'!B31="","",'各会計、関係団体の財政状況及び健全化判断比率'!B31)</f>
        <v>競走事業会計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8</v>
      </c>
      <c r="BX34" s="380"/>
      <c r="BY34" s="381" t="str">
        <f>IF('各会計、関係団体の財政状況及び健全化判断比率'!B68="","",'各会計、関係団体の財政状況及び健全化判断比率'!B68)</f>
        <v>東京たま広域資源循環組合</v>
      </c>
      <c r="BZ34" s="381"/>
      <c r="CA34" s="381"/>
      <c r="CB34" s="381"/>
      <c r="CC34" s="381"/>
      <c r="CD34" s="381"/>
      <c r="CE34" s="381"/>
      <c r="CF34" s="381"/>
      <c r="CG34" s="381"/>
      <c r="CH34" s="381"/>
      <c r="CI34" s="381"/>
      <c r="CJ34" s="381"/>
      <c r="CK34" s="381"/>
      <c r="CL34" s="381"/>
      <c r="CM34" s="381"/>
      <c r="CN34" s="175"/>
      <c r="CO34" s="380">
        <f>IF(CQ34="","",MAX(C34:D43,U34:V43,AM34:AN43,BE34:BF43,BW34:BX43)+1)</f>
        <v>16</v>
      </c>
      <c r="CP34" s="380"/>
      <c r="CQ34" s="381" t="str">
        <f>IF('各会計、関係団体の財政状況及び健全化判断比率'!BS7="","",'各会計、関係団体の財政状況及び健全化判断比率'!BS7)</f>
        <v>府中市土地開発公社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180"/>
    </row>
    <row r="35" spans="1:113" ht="32.25" customHeight="1" x14ac:dyDescent="0.2">
      <c r="A35" s="175"/>
      <c r="B35" s="202"/>
      <c r="C35" s="380">
        <f>IF(E35="","",C34+1)</f>
        <v>2</v>
      </c>
      <c r="D35" s="380"/>
      <c r="E35" s="381" t="str">
        <f>IF('各会計、関係団体の財政状況及び健全化判断比率'!B8="","",'各会計、関係団体の財政状況及び健全化判断比率'!B8)</f>
        <v>公共用地特別会計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f t="shared" ref="AM35:AM43" si="0">IF(AO35="","",AM34+1)</f>
        <v>7</v>
      </c>
      <c r="AN35" s="380"/>
      <c r="AO35" s="381" t="str">
        <f>IF('各会計、関係団体の財政状況及び健全化判断比率'!B32="","",'各会計、関係団体の財政状況及び健全化判断比率'!B32)</f>
        <v>下水道事業会計</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9</v>
      </c>
      <c r="BX35" s="380"/>
      <c r="BY35" s="381" t="str">
        <f>IF('各会計、関係団体の財政状況及び健全化判断比率'!B69="","",'各会計、関係団体の財政状況及び健全化判断比率'!B69)</f>
        <v>多摩川衛生組合</v>
      </c>
      <c r="BZ35" s="381"/>
      <c r="CA35" s="381"/>
      <c r="CB35" s="381"/>
      <c r="CC35" s="381"/>
      <c r="CD35" s="381"/>
      <c r="CE35" s="381"/>
      <c r="CF35" s="381"/>
      <c r="CG35" s="381"/>
      <c r="CH35" s="381"/>
      <c r="CI35" s="381"/>
      <c r="CJ35" s="381"/>
      <c r="CK35" s="381"/>
      <c r="CL35" s="381"/>
      <c r="CM35" s="381"/>
      <c r="CN35" s="175"/>
      <c r="CO35" s="380">
        <f t="shared" ref="CO35:CO43" si="3">IF(CQ35="","",CO34+1)</f>
        <v>17</v>
      </c>
      <c r="CP35" s="380"/>
      <c r="CQ35" s="381" t="str">
        <f>IF('各会計、関係団体の財政状況及び健全化判断比率'!BS8="","",'各会計、関係団体の財政状況及び健全化判断比率'!BS8)</f>
        <v>（公財）府中市勤労者福祉振興公社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10</v>
      </c>
      <c r="BX36" s="380"/>
      <c r="BY36" s="381" t="str">
        <f>IF('各会計、関係団体の財政状況及び健全化判断比率'!B70="","",'各会計、関係団体の財政状況及び健全化判断比率'!B70)</f>
        <v>東京都後期高齢者医療広域連合（一般会計）</v>
      </c>
      <c r="BZ36" s="381"/>
      <c r="CA36" s="381"/>
      <c r="CB36" s="381"/>
      <c r="CC36" s="381"/>
      <c r="CD36" s="381"/>
      <c r="CE36" s="381"/>
      <c r="CF36" s="381"/>
      <c r="CG36" s="381"/>
      <c r="CH36" s="381"/>
      <c r="CI36" s="381"/>
      <c r="CJ36" s="381"/>
      <c r="CK36" s="381"/>
      <c r="CL36" s="381"/>
      <c r="CM36" s="381"/>
      <c r="CN36" s="175"/>
      <c r="CO36" s="380">
        <f t="shared" si="3"/>
        <v>18</v>
      </c>
      <c r="CP36" s="380"/>
      <c r="CQ36" s="381" t="str">
        <f>IF('各会計、関係団体の財政状況及び健全化判断比率'!BS9="","",'各会計、関係団体の財政状況及び健全化判断比率'!BS9)</f>
        <v>（公財）府中文化振興財団</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11</v>
      </c>
      <c r="BX37" s="380"/>
      <c r="BY37" s="381" t="str">
        <f>IF('各会計、関係団体の財政状況及び健全化判断比率'!B71="","",'各会計、関係団体の財政状況及び健全化判断比率'!B71)</f>
        <v>東京市町村総合事務組合（一般会計）</v>
      </c>
      <c r="BZ37" s="381"/>
      <c r="CA37" s="381"/>
      <c r="CB37" s="381"/>
      <c r="CC37" s="381"/>
      <c r="CD37" s="381"/>
      <c r="CE37" s="381"/>
      <c r="CF37" s="381"/>
      <c r="CG37" s="381"/>
      <c r="CH37" s="381"/>
      <c r="CI37" s="381"/>
      <c r="CJ37" s="381"/>
      <c r="CK37" s="381"/>
      <c r="CL37" s="381"/>
      <c r="CM37" s="381"/>
      <c r="CN37" s="175"/>
      <c r="CO37" s="380">
        <f t="shared" si="3"/>
        <v>19</v>
      </c>
      <c r="CP37" s="380"/>
      <c r="CQ37" s="381" t="str">
        <f>IF('各会計、関係団体の財政状況及び健全化判断比率'!BS10="","",'各会計、関係団体の財政状況及び健全化判断比率'!BS10)</f>
        <v>（株）府中駐車場管理公社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12</v>
      </c>
      <c r="BX38" s="380"/>
      <c r="BY38" s="381" t="str">
        <f>IF('各会計、関係団体の財政状況及び健全化判断比率'!B72="","",'各会計、関係団体の財政状況及び健全化判断比率'!B72)</f>
        <v>東京都後期高齢者医療広域連合
（後期高齢者医療特別会計）</v>
      </c>
      <c r="BZ38" s="381"/>
      <c r="CA38" s="381"/>
      <c r="CB38" s="381"/>
      <c r="CC38" s="381"/>
      <c r="CD38" s="381"/>
      <c r="CE38" s="381"/>
      <c r="CF38" s="381"/>
      <c r="CG38" s="381"/>
      <c r="CH38" s="381"/>
      <c r="CI38" s="381"/>
      <c r="CJ38" s="381"/>
      <c r="CK38" s="381"/>
      <c r="CL38" s="381"/>
      <c r="CM38" s="381"/>
      <c r="CN38" s="175"/>
      <c r="CO38" s="380">
        <f t="shared" si="3"/>
        <v>20</v>
      </c>
      <c r="CP38" s="380"/>
      <c r="CQ38" s="381" t="str">
        <f>IF('各会計、関係団体の財政状況及び健全化判断比率'!BS11="","",'各会計、関係団体の財政状況及び健全化判断比率'!BS11)</f>
        <v>（一社）まちづくり府中</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13</v>
      </c>
      <c r="BX39" s="380"/>
      <c r="BY39" s="381" t="str">
        <f>IF('各会計、関係団体の財政状況及び健全化判断比率'!B73="","",'各会計、関係団体の財政状況及び健全化判断比率'!B73)</f>
        <v>東京市町村総合事務組合
（交通災害共済事業特別会計）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14</v>
      </c>
      <c r="BX40" s="380"/>
      <c r="BY40" s="381" t="str">
        <f>IF('各会計、関係団体の財政状況及び健全化判断比率'!B74="","",'各会計、関係団体の財政状況及び健全化判断比率'!B74)</f>
        <v>稲城・府中墓苑組合（一般会計）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15</v>
      </c>
      <c r="BX41" s="380"/>
      <c r="BY41" s="381" t="str">
        <f>IF('各会計、関係団体の財政状況及び健全化判断比率'!B75="","",'各会計、関係団体の財政状況及び健全化判断比率'!B75)</f>
        <v>稲城・府中墓苑組合（墓地特別会計）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n3sjbLCZEN+ZAYDjO1SQ/ZqV69P9ldFfl2Y00q73/eSIhfgSyGo5NUxMmgY3DFSD6G+i4MFTHvVpNBIJxaC0mw==" saltValue="dN9dU1jKlK/HWtT1O6Wn3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2" t="s">
        <v>533</v>
      </c>
      <c r="D34" s="1162"/>
      <c r="E34" s="1163"/>
      <c r="F34" s="32">
        <v>7.32</v>
      </c>
      <c r="G34" s="33">
        <v>9.6199999999999992</v>
      </c>
      <c r="H34" s="33">
        <v>11.94</v>
      </c>
      <c r="I34" s="33">
        <v>15.49</v>
      </c>
      <c r="J34" s="34">
        <v>13.46</v>
      </c>
      <c r="K34" s="22"/>
      <c r="L34" s="22"/>
      <c r="M34" s="22"/>
      <c r="N34" s="22"/>
      <c r="O34" s="22"/>
      <c r="P34" s="22"/>
    </row>
    <row r="35" spans="1:16" ht="39" customHeight="1" x14ac:dyDescent="0.2">
      <c r="A35" s="22"/>
      <c r="B35" s="35"/>
      <c r="C35" s="1158" t="s">
        <v>534</v>
      </c>
      <c r="D35" s="1158"/>
      <c r="E35" s="1159"/>
      <c r="F35" s="36">
        <v>4.4800000000000004</v>
      </c>
      <c r="G35" s="37">
        <v>6.44</v>
      </c>
      <c r="H35" s="37">
        <v>8.0399999999999991</v>
      </c>
      <c r="I35" s="37">
        <v>4.8600000000000003</v>
      </c>
      <c r="J35" s="38">
        <v>4.1500000000000004</v>
      </c>
      <c r="K35" s="22"/>
      <c r="L35" s="22"/>
      <c r="M35" s="22"/>
      <c r="N35" s="22"/>
      <c r="O35" s="22"/>
      <c r="P35" s="22"/>
    </row>
    <row r="36" spans="1:16" ht="39" customHeight="1" x14ac:dyDescent="0.2">
      <c r="A36" s="22"/>
      <c r="B36" s="35"/>
      <c r="C36" s="1158" t="s">
        <v>535</v>
      </c>
      <c r="D36" s="1158"/>
      <c r="E36" s="1159"/>
      <c r="F36" s="36" t="s">
        <v>487</v>
      </c>
      <c r="G36" s="37">
        <v>0.73</v>
      </c>
      <c r="H36" s="37">
        <v>1.1599999999999999</v>
      </c>
      <c r="I36" s="37">
        <v>1.8</v>
      </c>
      <c r="J36" s="38">
        <v>2.42</v>
      </c>
      <c r="K36" s="22"/>
      <c r="L36" s="22"/>
      <c r="M36" s="22"/>
      <c r="N36" s="22"/>
      <c r="O36" s="22"/>
      <c r="P36" s="22"/>
    </row>
    <row r="37" spans="1:16" ht="39" customHeight="1" x14ac:dyDescent="0.2">
      <c r="A37" s="22"/>
      <c r="B37" s="35"/>
      <c r="C37" s="1158" t="s">
        <v>536</v>
      </c>
      <c r="D37" s="1158"/>
      <c r="E37" s="1159"/>
      <c r="F37" s="36">
        <v>1.01</v>
      </c>
      <c r="G37" s="37">
        <v>1.96</v>
      </c>
      <c r="H37" s="37">
        <v>1.56</v>
      </c>
      <c r="I37" s="37">
        <v>1.47</v>
      </c>
      <c r="J37" s="38">
        <v>1.45</v>
      </c>
      <c r="K37" s="22"/>
      <c r="L37" s="22"/>
      <c r="M37" s="22"/>
      <c r="N37" s="22"/>
      <c r="O37" s="22"/>
      <c r="P37" s="22"/>
    </row>
    <row r="38" spans="1:16" ht="39" customHeight="1" x14ac:dyDescent="0.2">
      <c r="A38" s="22"/>
      <c r="B38" s="35"/>
      <c r="C38" s="1158" t="s">
        <v>537</v>
      </c>
      <c r="D38" s="1158"/>
      <c r="E38" s="1159"/>
      <c r="F38" s="36">
        <v>0.1</v>
      </c>
      <c r="G38" s="37">
        <v>0.35</v>
      </c>
      <c r="H38" s="37">
        <v>0.17</v>
      </c>
      <c r="I38" s="37">
        <v>0.25</v>
      </c>
      <c r="J38" s="38">
        <v>0.28000000000000003</v>
      </c>
      <c r="K38" s="22"/>
      <c r="L38" s="22"/>
      <c r="M38" s="22"/>
      <c r="N38" s="22"/>
      <c r="O38" s="22"/>
      <c r="P38" s="22"/>
    </row>
    <row r="39" spans="1:16" ht="39" customHeight="1" x14ac:dyDescent="0.2">
      <c r="A39" s="22"/>
      <c r="B39" s="35"/>
      <c r="C39" s="1158" t="s">
        <v>538</v>
      </c>
      <c r="D39" s="1158"/>
      <c r="E39" s="1159"/>
      <c r="F39" s="36">
        <v>0</v>
      </c>
      <c r="G39" s="37">
        <v>0</v>
      </c>
      <c r="H39" s="37">
        <v>0.04</v>
      </c>
      <c r="I39" s="37">
        <v>0</v>
      </c>
      <c r="J39" s="38">
        <v>0.06</v>
      </c>
      <c r="K39" s="22"/>
      <c r="L39" s="22"/>
      <c r="M39" s="22"/>
      <c r="N39" s="22"/>
      <c r="O39" s="22"/>
      <c r="P39" s="22"/>
    </row>
    <row r="40" spans="1:16" ht="39" customHeight="1" x14ac:dyDescent="0.2">
      <c r="A40" s="22"/>
      <c r="B40" s="35"/>
      <c r="C40" s="1158" t="s">
        <v>539</v>
      </c>
      <c r="D40" s="1158"/>
      <c r="E40" s="1159"/>
      <c r="F40" s="36">
        <v>0.01</v>
      </c>
      <c r="G40" s="37">
        <v>0.28999999999999998</v>
      </c>
      <c r="H40" s="37">
        <v>0.35</v>
      </c>
      <c r="I40" s="37">
        <v>0.2</v>
      </c>
      <c r="J40" s="38">
        <v>0.02</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540</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541</v>
      </c>
      <c r="D43" s="1160"/>
      <c r="E43" s="1161"/>
      <c r="F43" s="41">
        <v>0.68</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2JhDFFOWYl95SWsNpHRM98MO6ijWLJggpsybjOw555OIkahPMEkGeRhdmETpewmdMYZdSL4wopnRRkMzOKpOTg==" saltValue="t16dJ111y9+FX8WfOxZq8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4036</v>
      </c>
      <c r="L45" s="58">
        <v>3969</v>
      </c>
      <c r="M45" s="58">
        <v>3766</v>
      </c>
      <c r="N45" s="58">
        <v>3518</v>
      </c>
      <c r="O45" s="59">
        <v>3846</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487</v>
      </c>
      <c r="L46" s="62" t="s">
        <v>487</v>
      </c>
      <c r="M46" s="62" t="s">
        <v>487</v>
      </c>
      <c r="N46" s="62" t="s">
        <v>487</v>
      </c>
      <c r="O46" s="63" t="s">
        <v>487</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487</v>
      </c>
      <c r="L47" s="62" t="s">
        <v>487</v>
      </c>
      <c r="M47" s="62" t="s">
        <v>487</v>
      </c>
      <c r="N47" s="62" t="s">
        <v>487</v>
      </c>
      <c r="O47" s="63" t="s">
        <v>487</v>
      </c>
      <c r="P47" s="46"/>
      <c r="Q47" s="46"/>
      <c r="R47" s="46"/>
      <c r="S47" s="46"/>
      <c r="T47" s="46"/>
      <c r="U47" s="46"/>
    </row>
    <row r="48" spans="1:21" ht="30.75" customHeight="1" x14ac:dyDescent="0.2">
      <c r="A48" s="46"/>
      <c r="B48" s="1189"/>
      <c r="C48" s="1190"/>
      <c r="D48" s="60"/>
      <c r="E48" s="1166" t="s">
        <v>13</v>
      </c>
      <c r="F48" s="1166"/>
      <c r="G48" s="1166"/>
      <c r="H48" s="1166"/>
      <c r="I48" s="1166"/>
      <c r="J48" s="1167"/>
      <c r="K48" s="61">
        <v>257</v>
      </c>
      <c r="L48" s="62">
        <v>348</v>
      </c>
      <c r="M48" s="62">
        <v>340</v>
      </c>
      <c r="N48" s="62">
        <v>335</v>
      </c>
      <c r="O48" s="63">
        <v>340</v>
      </c>
      <c r="P48" s="46"/>
      <c r="Q48" s="46"/>
      <c r="R48" s="46"/>
      <c r="S48" s="46"/>
      <c r="T48" s="46"/>
      <c r="U48" s="46"/>
    </row>
    <row r="49" spans="1:21" ht="30.75" customHeight="1" x14ac:dyDescent="0.2">
      <c r="A49" s="46"/>
      <c r="B49" s="1189"/>
      <c r="C49" s="1190"/>
      <c r="D49" s="60"/>
      <c r="E49" s="1166" t="s">
        <v>14</v>
      </c>
      <c r="F49" s="1166"/>
      <c r="G49" s="1166"/>
      <c r="H49" s="1166"/>
      <c r="I49" s="1166"/>
      <c r="J49" s="1167"/>
      <c r="K49" s="61">
        <v>102</v>
      </c>
      <c r="L49" s="62">
        <v>68</v>
      </c>
      <c r="M49" s="62">
        <v>44</v>
      </c>
      <c r="N49" s="62">
        <v>40</v>
      </c>
      <c r="O49" s="63">
        <v>43</v>
      </c>
      <c r="P49" s="46"/>
      <c r="Q49" s="46"/>
      <c r="R49" s="46"/>
      <c r="S49" s="46"/>
      <c r="T49" s="46"/>
      <c r="U49" s="46"/>
    </row>
    <row r="50" spans="1:21" ht="30.75" customHeight="1" x14ac:dyDescent="0.2">
      <c r="A50" s="46"/>
      <c r="B50" s="1189"/>
      <c r="C50" s="1190"/>
      <c r="D50" s="60"/>
      <c r="E50" s="1166" t="s">
        <v>15</v>
      </c>
      <c r="F50" s="1166"/>
      <c r="G50" s="1166"/>
      <c r="H50" s="1166"/>
      <c r="I50" s="1166"/>
      <c r="J50" s="1167"/>
      <c r="K50" s="61">
        <v>691</v>
      </c>
      <c r="L50" s="62">
        <v>863</v>
      </c>
      <c r="M50" s="62">
        <v>1154</v>
      </c>
      <c r="N50" s="62">
        <v>352</v>
      </c>
      <c r="O50" s="63">
        <v>236</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487</v>
      </c>
      <c r="L51" s="62" t="s">
        <v>487</v>
      </c>
      <c r="M51" s="62" t="s">
        <v>487</v>
      </c>
      <c r="N51" s="62" t="s">
        <v>487</v>
      </c>
      <c r="O51" s="63" t="s">
        <v>487</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3685</v>
      </c>
      <c r="L52" s="62">
        <v>3552</v>
      </c>
      <c r="M52" s="62">
        <v>3329</v>
      </c>
      <c r="N52" s="62">
        <v>3144</v>
      </c>
      <c r="O52" s="63">
        <v>2911</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1401</v>
      </c>
      <c r="L53" s="67">
        <v>1696</v>
      </c>
      <c r="M53" s="67">
        <v>1975</v>
      </c>
      <c r="N53" s="67">
        <v>1101</v>
      </c>
      <c r="O53" s="68">
        <v>1554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487</v>
      </c>
      <c r="L58" s="82" t="s">
        <v>487</v>
      </c>
      <c r="M58" s="82" t="s">
        <v>487</v>
      </c>
      <c r="N58" s="82" t="s">
        <v>487</v>
      </c>
      <c r="O58" s="83" t="s">
        <v>487</v>
      </c>
    </row>
    <row r="59" spans="1:21" ht="31.5" customHeight="1" x14ac:dyDescent="0.2">
      <c r="B59" s="1174"/>
      <c r="C59" s="1175"/>
      <c r="D59" s="1181" t="s">
        <v>26</v>
      </c>
      <c r="E59" s="1182"/>
      <c r="F59" s="1182"/>
      <c r="G59" s="1182"/>
      <c r="H59" s="1182"/>
      <c r="I59" s="1182"/>
      <c r="J59" s="1183"/>
      <c r="K59" s="84" t="s">
        <v>487</v>
      </c>
      <c r="L59" s="85" t="s">
        <v>487</v>
      </c>
      <c r="M59" s="85" t="s">
        <v>487</v>
      </c>
      <c r="N59" s="85" t="s">
        <v>487</v>
      </c>
      <c r="O59" s="86" t="s">
        <v>487</v>
      </c>
    </row>
    <row r="60" spans="1:21" ht="31.5" customHeight="1" thickBot="1" x14ac:dyDescent="0.25">
      <c r="B60" s="1176"/>
      <c r="C60" s="1177"/>
      <c r="D60" s="1184" t="s">
        <v>27</v>
      </c>
      <c r="E60" s="1185"/>
      <c r="F60" s="1185"/>
      <c r="G60" s="1185"/>
      <c r="H60" s="1185"/>
      <c r="I60" s="1185"/>
      <c r="J60" s="1186"/>
      <c r="K60" s="87" t="s">
        <v>487</v>
      </c>
      <c r="L60" s="88" t="s">
        <v>487</v>
      </c>
      <c r="M60" s="88" t="s">
        <v>487</v>
      </c>
      <c r="N60" s="88" t="s">
        <v>487</v>
      </c>
      <c r="O60" s="89" t="s">
        <v>487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yuFVG0mPh4mRaKKoIhsgDWTBJbRUQpjzpxidk/0Kuz5xJDJi7xQeFBPvO7E+aomC3aekeVec44UJDfB5o76qQ==" saltValue="PP3wHi9wwkodOshtp7OY3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207" t="s">
        <v>30</v>
      </c>
      <c r="C41" s="1208"/>
      <c r="D41" s="103"/>
      <c r="E41" s="1209" t="s">
        <v>31</v>
      </c>
      <c r="F41" s="1209"/>
      <c r="G41" s="1209"/>
      <c r="H41" s="1210"/>
      <c r="I41" s="342">
        <v>40438</v>
      </c>
      <c r="J41" s="343">
        <v>38539</v>
      </c>
      <c r="K41" s="343">
        <v>37542</v>
      </c>
      <c r="L41" s="343">
        <v>40804</v>
      </c>
      <c r="M41" s="344">
        <v>42615</v>
      </c>
    </row>
    <row r="42" spans="2:13" ht="27.75" customHeight="1" x14ac:dyDescent="0.2">
      <c r="B42" s="1197"/>
      <c r="C42" s="1198"/>
      <c r="D42" s="104"/>
      <c r="E42" s="1201" t="s">
        <v>32</v>
      </c>
      <c r="F42" s="1201"/>
      <c r="G42" s="1201"/>
      <c r="H42" s="1202"/>
      <c r="I42" s="345">
        <v>3281</v>
      </c>
      <c r="J42" s="346">
        <v>2365</v>
      </c>
      <c r="K42" s="346">
        <v>1232</v>
      </c>
      <c r="L42" s="346">
        <v>2723</v>
      </c>
      <c r="M42" s="347">
        <v>3023</v>
      </c>
    </row>
    <row r="43" spans="2:13" ht="27.75" customHeight="1" x14ac:dyDescent="0.2">
      <c r="B43" s="1197"/>
      <c r="C43" s="1198"/>
      <c r="D43" s="104"/>
      <c r="E43" s="1201" t="s">
        <v>33</v>
      </c>
      <c r="F43" s="1201"/>
      <c r="G43" s="1201"/>
      <c r="H43" s="1202"/>
      <c r="I43" s="345">
        <v>3615</v>
      </c>
      <c r="J43" s="346">
        <v>3595</v>
      </c>
      <c r="K43" s="346">
        <v>4230</v>
      </c>
      <c r="L43" s="346">
        <v>4588</v>
      </c>
      <c r="M43" s="347">
        <v>4815</v>
      </c>
    </row>
    <row r="44" spans="2:13" ht="27.75" customHeight="1" x14ac:dyDescent="0.2">
      <c r="B44" s="1197"/>
      <c r="C44" s="1198"/>
      <c r="D44" s="104"/>
      <c r="E44" s="1201" t="s">
        <v>34</v>
      </c>
      <c r="F44" s="1201"/>
      <c r="G44" s="1201"/>
      <c r="H44" s="1202"/>
      <c r="I44" s="345">
        <v>511</v>
      </c>
      <c r="J44" s="346">
        <v>449</v>
      </c>
      <c r="K44" s="346">
        <v>407</v>
      </c>
      <c r="L44" s="346">
        <v>365</v>
      </c>
      <c r="M44" s="347">
        <v>322</v>
      </c>
    </row>
    <row r="45" spans="2:13" ht="27.75" customHeight="1" x14ac:dyDescent="0.2">
      <c r="B45" s="1197"/>
      <c r="C45" s="1198"/>
      <c r="D45" s="104"/>
      <c r="E45" s="1201" t="s">
        <v>35</v>
      </c>
      <c r="F45" s="1201"/>
      <c r="G45" s="1201"/>
      <c r="H45" s="1202"/>
      <c r="I45" s="345">
        <v>8227</v>
      </c>
      <c r="J45" s="346">
        <v>8370</v>
      </c>
      <c r="K45" s="346">
        <v>8622</v>
      </c>
      <c r="L45" s="346">
        <v>8808</v>
      </c>
      <c r="M45" s="347">
        <v>9157</v>
      </c>
    </row>
    <row r="46" spans="2:13" ht="27.75" customHeight="1" x14ac:dyDescent="0.2">
      <c r="B46" s="1197"/>
      <c r="C46" s="1198"/>
      <c r="D46" s="105"/>
      <c r="E46" s="1201" t="s">
        <v>36</v>
      </c>
      <c r="F46" s="1201"/>
      <c r="G46" s="1201"/>
      <c r="H46" s="1202"/>
      <c r="I46" s="345" t="s">
        <v>487</v>
      </c>
      <c r="J46" s="346" t="s">
        <v>487</v>
      </c>
      <c r="K46" s="346" t="s">
        <v>487</v>
      </c>
      <c r="L46" s="346" t="s">
        <v>487</v>
      </c>
      <c r="M46" s="347" t="s">
        <v>487</v>
      </c>
    </row>
    <row r="47" spans="2:13" ht="27.75" customHeight="1" x14ac:dyDescent="0.2">
      <c r="B47" s="1197"/>
      <c r="C47" s="1198"/>
      <c r="D47" s="106"/>
      <c r="E47" s="1211" t="s">
        <v>37</v>
      </c>
      <c r="F47" s="1212"/>
      <c r="G47" s="1212"/>
      <c r="H47" s="1213"/>
      <c r="I47" s="345" t="s">
        <v>487</v>
      </c>
      <c r="J47" s="346" t="s">
        <v>487</v>
      </c>
      <c r="K47" s="346" t="s">
        <v>487</v>
      </c>
      <c r="L47" s="346" t="s">
        <v>487</v>
      </c>
      <c r="M47" s="347" t="s">
        <v>487</v>
      </c>
    </row>
    <row r="48" spans="2:13" ht="27.75" customHeight="1" x14ac:dyDescent="0.2">
      <c r="B48" s="1197"/>
      <c r="C48" s="1198"/>
      <c r="D48" s="104"/>
      <c r="E48" s="1201" t="s">
        <v>38</v>
      </c>
      <c r="F48" s="1201"/>
      <c r="G48" s="1201"/>
      <c r="H48" s="1202"/>
      <c r="I48" s="345" t="s">
        <v>487</v>
      </c>
      <c r="J48" s="346" t="s">
        <v>487</v>
      </c>
      <c r="K48" s="346" t="s">
        <v>487</v>
      </c>
      <c r="L48" s="346" t="s">
        <v>487</v>
      </c>
      <c r="M48" s="347" t="s">
        <v>487</v>
      </c>
    </row>
    <row r="49" spans="2:13" ht="27.75" customHeight="1" x14ac:dyDescent="0.2">
      <c r="B49" s="1199"/>
      <c r="C49" s="1200"/>
      <c r="D49" s="104"/>
      <c r="E49" s="1201" t="s">
        <v>39</v>
      </c>
      <c r="F49" s="1201"/>
      <c r="G49" s="1201"/>
      <c r="H49" s="1202"/>
      <c r="I49" s="345" t="s">
        <v>487</v>
      </c>
      <c r="J49" s="346" t="s">
        <v>487</v>
      </c>
      <c r="K49" s="346" t="s">
        <v>487</v>
      </c>
      <c r="L49" s="346" t="s">
        <v>487</v>
      </c>
      <c r="M49" s="347" t="s">
        <v>487</v>
      </c>
    </row>
    <row r="50" spans="2:13" ht="27.75" customHeight="1" x14ac:dyDescent="0.2">
      <c r="B50" s="1195" t="s">
        <v>40</v>
      </c>
      <c r="C50" s="1196"/>
      <c r="D50" s="107"/>
      <c r="E50" s="1201" t="s">
        <v>41</v>
      </c>
      <c r="F50" s="1201"/>
      <c r="G50" s="1201"/>
      <c r="H50" s="1202"/>
      <c r="I50" s="345">
        <v>60567</v>
      </c>
      <c r="J50" s="346">
        <v>62730</v>
      </c>
      <c r="K50" s="346">
        <v>67757</v>
      </c>
      <c r="L50" s="346">
        <v>69345</v>
      </c>
      <c r="M50" s="347">
        <v>68125</v>
      </c>
    </row>
    <row r="51" spans="2:13" ht="27.75" customHeight="1" x14ac:dyDescent="0.2">
      <c r="B51" s="1197"/>
      <c r="C51" s="1198"/>
      <c r="D51" s="104"/>
      <c r="E51" s="1201" t="s">
        <v>42</v>
      </c>
      <c r="F51" s="1201"/>
      <c r="G51" s="1201"/>
      <c r="H51" s="1202"/>
      <c r="I51" s="345">
        <v>17642</v>
      </c>
      <c r="J51" s="346">
        <v>16506</v>
      </c>
      <c r="K51" s="346">
        <v>15891</v>
      </c>
      <c r="L51" s="346">
        <v>15981</v>
      </c>
      <c r="M51" s="347">
        <v>16170</v>
      </c>
    </row>
    <row r="52" spans="2:13" ht="27.75" customHeight="1" x14ac:dyDescent="0.2">
      <c r="B52" s="1199"/>
      <c r="C52" s="1200"/>
      <c r="D52" s="104"/>
      <c r="E52" s="1201" t="s">
        <v>43</v>
      </c>
      <c r="F52" s="1201"/>
      <c r="G52" s="1201"/>
      <c r="H52" s="1202"/>
      <c r="I52" s="345">
        <v>14444</v>
      </c>
      <c r="J52" s="346">
        <v>12535</v>
      </c>
      <c r="K52" s="346">
        <v>10820</v>
      </c>
      <c r="L52" s="346">
        <v>9179</v>
      </c>
      <c r="M52" s="347">
        <v>7856</v>
      </c>
    </row>
    <row r="53" spans="2:13" ht="27.75" customHeight="1" thickBot="1" x14ac:dyDescent="0.25">
      <c r="B53" s="1203" t="s">
        <v>19</v>
      </c>
      <c r="C53" s="1204"/>
      <c r="D53" s="108"/>
      <c r="E53" s="1205" t="s">
        <v>44</v>
      </c>
      <c r="F53" s="1205"/>
      <c r="G53" s="1205"/>
      <c r="H53" s="1206"/>
      <c r="I53" s="348">
        <v>-36583</v>
      </c>
      <c r="J53" s="349">
        <v>-38452</v>
      </c>
      <c r="K53" s="349">
        <v>-42436</v>
      </c>
      <c r="L53" s="349">
        <v>-37217</v>
      </c>
      <c r="M53" s="350">
        <v>-32219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L8i//AuOG/4v2+mz4U+ObJtFAA9xSjblmNLLL1szn/i1ffW90iO7ruOoHkThq+5DPonGgJqyCQNJ8kVOoVtiVg==" saltValue="8+sBvYA5RvyLdTDk48bX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222" t="s">
        <v>46</v>
      </c>
      <c r="D55" s="1222"/>
      <c r="E55" s="1223"/>
      <c r="F55" s="120">
        <v>8000</v>
      </c>
      <c r="G55" s="120">
        <v>8000</v>
      </c>
      <c r="H55" s="121">
        <v>8000</v>
      </c>
    </row>
    <row r="56" spans="2:8" ht="52.5" customHeight="1" x14ac:dyDescent="0.2">
      <c r="B56" s="122"/>
      <c r="C56" s="1224" t="s">
        <v>47</v>
      </c>
      <c r="D56" s="1224"/>
      <c r="E56" s="1225"/>
      <c r="F56" s="123" t="s">
        <v>487</v>
      </c>
      <c r="G56" s="123" t="s">
        <v>487</v>
      </c>
      <c r="H56" s="124" t="s">
        <v>487</v>
      </c>
    </row>
    <row r="57" spans="2:8" ht="53.25" customHeight="1" x14ac:dyDescent="0.2">
      <c r="B57" s="122"/>
      <c r="C57" s="1226" t="s">
        <v>48</v>
      </c>
      <c r="D57" s="1226"/>
      <c r="E57" s="1227"/>
      <c r="F57" s="125">
        <v>54518</v>
      </c>
      <c r="G57" s="125">
        <v>56677</v>
      </c>
      <c r="H57" s="126">
        <v>55955</v>
      </c>
    </row>
    <row r="58" spans="2:8" ht="45.75" customHeight="1" x14ac:dyDescent="0.2">
      <c r="B58" s="127"/>
      <c r="C58" s="1214" t="s">
        <v>562</v>
      </c>
      <c r="D58" s="1215"/>
      <c r="E58" s="1216"/>
      <c r="F58" s="128">
        <v>22118</v>
      </c>
      <c r="G58" s="128">
        <v>28921</v>
      </c>
      <c r="H58" s="129">
        <v>29913</v>
      </c>
    </row>
    <row r="59" spans="2:8" ht="45.75" customHeight="1" x14ac:dyDescent="0.2">
      <c r="B59" s="127"/>
      <c r="C59" s="1214" t="s">
        <v>563</v>
      </c>
      <c r="D59" s="1215"/>
      <c r="E59" s="1216"/>
      <c r="F59" s="128">
        <v>16000</v>
      </c>
      <c r="G59" s="128">
        <v>13037</v>
      </c>
      <c r="H59" s="129">
        <v>12291</v>
      </c>
    </row>
    <row r="60" spans="2:8" ht="45.75" customHeight="1" x14ac:dyDescent="0.2">
      <c r="B60" s="127"/>
      <c r="C60" s="1214" t="s">
        <v>564</v>
      </c>
      <c r="D60" s="1215"/>
      <c r="E60" s="1216"/>
      <c r="F60" s="128">
        <v>4160</v>
      </c>
      <c r="G60" s="128">
        <v>4160</v>
      </c>
      <c r="H60" s="129">
        <v>4160</v>
      </c>
    </row>
    <row r="61" spans="2:8" ht="45.75" customHeight="1" x14ac:dyDescent="0.2">
      <c r="B61" s="127"/>
      <c r="C61" s="1214" t="s">
        <v>565</v>
      </c>
      <c r="D61" s="1215"/>
      <c r="E61" s="1216"/>
      <c r="F61" s="128">
        <v>6178</v>
      </c>
      <c r="G61" s="128">
        <v>4794</v>
      </c>
      <c r="H61" s="129">
        <v>2549</v>
      </c>
    </row>
    <row r="62" spans="2:8" ht="45.75" customHeight="1" thickBot="1" x14ac:dyDescent="0.25">
      <c r="B62" s="130"/>
      <c r="C62" s="1217" t="s">
        <v>566</v>
      </c>
      <c r="D62" s="1218"/>
      <c r="E62" s="1219"/>
      <c r="F62" s="131" t="s">
        <v>547</v>
      </c>
      <c r="G62" s="131" t="s">
        <v>547</v>
      </c>
      <c r="H62" s="132">
        <v>1551</v>
      </c>
    </row>
    <row r="63" spans="2:8" ht="52.5" customHeight="1" thickBot="1" x14ac:dyDescent="0.25">
      <c r="B63" s="133"/>
      <c r="C63" s="1220" t="s">
        <v>49</v>
      </c>
      <c r="D63" s="1220"/>
      <c r="E63" s="1221"/>
      <c r="F63" s="134">
        <v>62518</v>
      </c>
      <c r="G63" s="134">
        <v>64677</v>
      </c>
      <c r="H63" s="135">
        <v>63955</v>
      </c>
    </row>
    <row r="64" spans="2:8" ht="13.2" x14ac:dyDescent="0.2"/>
  </sheetData>
  <sheetProtection algorithmName="SHA-512" hashValue="oZvt+d7e5mSKhvXBiYRTz2mGoEpPAIv9cC7HP8m8xuwaDj3JQwSK5gt4y90v+NU7nkW6ecKmYveN0hW/uj03AQ==" saltValue="c/vGrGHgD0kWwCO/wM7A0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D23D-99B3-4AA2-BE68-B4FF875C8A53}">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569</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570</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525</v>
      </c>
      <c r="BQ50" s="1234"/>
      <c r="BR50" s="1234"/>
      <c r="BS50" s="1234"/>
      <c r="BT50" s="1234"/>
      <c r="BU50" s="1234"/>
      <c r="BV50" s="1234"/>
      <c r="BW50" s="1234"/>
      <c r="BX50" s="1234" t="s">
        <v>526</v>
      </c>
      <c r="BY50" s="1234"/>
      <c r="BZ50" s="1234"/>
      <c r="CA50" s="1234"/>
      <c r="CB50" s="1234"/>
      <c r="CC50" s="1234"/>
      <c r="CD50" s="1234"/>
      <c r="CE50" s="1234"/>
      <c r="CF50" s="1234" t="s">
        <v>527</v>
      </c>
      <c r="CG50" s="1234"/>
      <c r="CH50" s="1234"/>
      <c r="CI50" s="1234"/>
      <c r="CJ50" s="1234"/>
      <c r="CK50" s="1234"/>
      <c r="CL50" s="1234"/>
      <c r="CM50" s="1234"/>
      <c r="CN50" s="1234" t="s">
        <v>528</v>
      </c>
      <c r="CO50" s="1234"/>
      <c r="CP50" s="1234"/>
      <c r="CQ50" s="1234"/>
      <c r="CR50" s="1234"/>
      <c r="CS50" s="1234"/>
      <c r="CT50" s="1234"/>
      <c r="CU50" s="1234"/>
      <c r="CV50" s="1234" t="s">
        <v>529</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571</v>
      </c>
      <c r="AO51" s="1233"/>
      <c r="AP51" s="1233"/>
      <c r="AQ51" s="1233"/>
      <c r="AR51" s="1233"/>
      <c r="AS51" s="1233"/>
      <c r="AT51" s="1233"/>
      <c r="AU51" s="1233"/>
      <c r="AV51" s="1233"/>
      <c r="AW51" s="1233"/>
      <c r="AX51" s="1233"/>
      <c r="AY51" s="1233"/>
      <c r="AZ51" s="1233"/>
      <c r="BA51" s="1233"/>
      <c r="BB51" s="1233" t="s">
        <v>572</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573</v>
      </c>
      <c r="BC53" s="1233"/>
      <c r="BD53" s="1233"/>
      <c r="BE53" s="1233"/>
      <c r="BF53" s="1233"/>
      <c r="BG53" s="1233"/>
      <c r="BH53" s="1233"/>
      <c r="BI53" s="1233"/>
      <c r="BJ53" s="1233"/>
      <c r="BK53" s="1233"/>
      <c r="BL53" s="1233"/>
      <c r="BM53" s="1233"/>
      <c r="BN53" s="1233"/>
      <c r="BO53" s="1233"/>
      <c r="BP53" s="1230">
        <v>62.5</v>
      </c>
      <c r="BQ53" s="1230"/>
      <c r="BR53" s="1230"/>
      <c r="BS53" s="1230"/>
      <c r="BT53" s="1230"/>
      <c r="BU53" s="1230"/>
      <c r="BV53" s="1230"/>
      <c r="BW53" s="1230"/>
      <c r="BX53" s="1230">
        <v>62.8</v>
      </c>
      <c r="BY53" s="1230"/>
      <c r="BZ53" s="1230"/>
      <c r="CA53" s="1230"/>
      <c r="CB53" s="1230"/>
      <c r="CC53" s="1230"/>
      <c r="CD53" s="1230"/>
      <c r="CE53" s="1230"/>
      <c r="CF53" s="1230">
        <v>63.2</v>
      </c>
      <c r="CG53" s="1230"/>
      <c r="CH53" s="1230"/>
      <c r="CI53" s="1230"/>
      <c r="CJ53" s="1230"/>
      <c r="CK53" s="1230"/>
      <c r="CL53" s="1230"/>
      <c r="CM53" s="1230"/>
      <c r="CN53" s="1230">
        <v>61.9</v>
      </c>
      <c r="CO53" s="1230"/>
      <c r="CP53" s="1230"/>
      <c r="CQ53" s="1230"/>
      <c r="CR53" s="1230"/>
      <c r="CS53" s="1230"/>
      <c r="CT53" s="1230"/>
      <c r="CU53" s="1230"/>
      <c r="CV53" s="1230">
        <v>61</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574</v>
      </c>
      <c r="AO55" s="1234"/>
      <c r="AP55" s="1234"/>
      <c r="AQ55" s="1234"/>
      <c r="AR55" s="1234"/>
      <c r="AS55" s="1234"/>
      <c r="AT55" s="1234"/>
      <c r="AU55" s="1234"/>
      <c r="AV55" s="1234"/>
      <c r="AW55" s="1234"/>
      <c r="AX55" s="1234"/>
      <c r="AY55" s="1234"/>
      <c r="AZ55" s="1234"/>
      <c r="BA55" s="1234"/>
      <c r="BB55" s="1233" t="s">
        <v>572</v>
      </c>
      <c r="BC55" s="1233"/>
      <c r="BD55" s="1233"/>
      <c r="BE55" s="1233"/>
      <c r="BF55" s="1233"/>
      <c r="BG55" s="1233"/>
      <c r="BH55" s="1233"/>
      <c r="BI55" s="1233"/>
      <c r="BJ55" s="1233"/>
      <c r="BK55" s="1233"/>
      <c r="BL55" s="1233"/>
      <c r="BM55" s="1233"/>
      <c r="BN55" s="1233"/>
      <c r="BO55" s="1233"/>
      <c r="BP55" s="1230">
        <v>11.2</v>
      </c>
      <c r="BQ55" s="1230"/>
      <c r="BR55" s="1230"/>
      <c r="BS55" s="1230"/>
      <c r="BT55" s="1230"/>
      <c r="BU55" s="1230"/>
      <c r="BV55" s="1230"/>
      <c r="BW55" s="1230"/>
      <c r="BX55" s="1230">
        <v>7.1</v>
      </c>
      <c r="BY55" s="1230"/>
      <c r="BZ55" s="1230"/>
      <c r="CA55" s="1230"/>
      <c r="CB55" s="1230"/>
      <c r="CC55" s="1230"/>
      <c r="CD55" s="1230"/>
      <c r="CE55" s="1230"/>
      <c r="CF55" s="1230">
        <v>5</v>
      </c>
      <c r="CG55" s="1230"/>
      <c r="CH55" s="1230"/>
      <c r="CI55" s="1230"/>
      <c r="CJ55" s="1230"/>
      <c r="CK55" s="1230"/>
      <c r="CL55" s="1230"/>
      <c r="CM55" s="1230"/>
      <c r="CN55" s="1230">
        <v>0.1</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573</v>
      </c>
      <c r="BC57" s="1233"/>
      <c r="BD57" s="1233"/>
      <c r="BE57" s="1233"/>
      <c r="BF57" s="1233"/>
      <c r="BG57" s="1233"/>
      <c r="BH57" s="1233"/>
      <c r="BI57" s="1233"/>
      <c r="BJ57" s="1233"/>
      <c r="BK57" s="1233"/>
      <c r="BL57" s="1233"/>
      <c r="BM57" s="1233"/>
      <c r="BN57" s="1233"/>
      <c r="BO57" s="1233"/>
      <c r="BP57" s="1230">
        <v>60.2</v>
      </c>
      <c r="BQ57" s="1230"/>
      <c r="BR57" s="1230"/>
      <c r="BS57" s="1230"/>
      <c r="BT57" s="1230"/>
      <c r="BU57" s="1230"/>
      <c r="BV57" s="1230"/>
      <c r="BW57" s="1230"/>
      <c r="BX57" s="1230">
        <v>61</v>
      </c>
      <c r="BY57" s="1230"/>
      <c r="BZ57" s="1230"/>
      <c r="CA57" s="1230"/>
      <c r="CB57" s="1230"/>
      <c r="CC57" s="1230"/>
      <c r="CD57" s="1230"/>
      <c r="CE57" s="1230"/>
      <c r="CF57" s="1230">
        <v>62.1</v>
      </c>
      <c r="CG57" s="1230"/>
      <c r="CH57" s="1230"/>
      <c r="CI57" s="1230"/>
      <c r="CJ57" s="1230"/>
      <c r="CK57" s="1230"/>
      <c r="CL57" s="1230"/>
      <c r="CM57" s="1230"/>
      <c r="CN57" s="1230">
        <v>62.9</v>
      </c>
      <c r="CO57" s="1230"/>
      <c r="CP57" s="1230"/>
      <c r="CQ57" s="1230"/>
      <c r="CR57" s="1230"/>
      <c r="CS57" s="1230"/>
      <c r="CT57" s="1230"/>
      <c r="CU57" s="1230"/>
      <c r="CV57" s="1230">
        <v>64.2</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575</v>
      </c>
    </row>
    <row r="64" spans="1:109" ht="13.2" x14ac:dyDescent="0.2">
      <c r="B64" s="259"/>
      <c r="G64" s="357"/>
      <c r="I64" s="369"/>
      <c r="J64" s="369"/>
      <c r="K64" s="369"/>
      <c r="L64" s="369"/>
      <c r="M64" s="369"/>
      <c r="N64" s="370"/>
      <c r="AM64" s="357"/>
      <c r="AN64" s="357" t="s">
        <v>568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576</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570</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525</v>
      </c>
      <c r="BQ72" s="1234"/>
      <c r="BR72" s="1234"/>
      <c r="BS72" s="1234"/>
      <c r="BT72" s="1234"/>
      <c r="BU72" s="1234"/>
      <c r="BV72" s="1234"/>
      <c r="BW72" s="1234"/>
      <c r="BX72" s="1234" t="s">
        <v>526</v>
      </c>
      <c r="BY72" s="1234"/>
      <c r="BZ72" s="1234"/>
      <c r="CA72" s="1234"/>
      <c r="CB72" s="1234"/>
      <c r="CC72" s="1234"/>
      <c r="CD72" s="1234"/>
      <c r="CE72" s="1234"/>
      <c r="CF72" s="1234" t="s">
        <v>527</v>
      </c>
      <c r="CG72" s="1234"/>
      <c r="CH72" s="1234"/>
      <c r="CI72" s="1234"/>
      <c r="CJ72" s="1234"/>
      <c r="CK72" s="1234"/>
      <c r="CL72" s="1234"/>
      <c r="CM72" s="1234"/>
      <c r="CN72" s="1234" t="s">
        <v>528</v>
      </c>
      <c r="CO72" s="1234"/>
      <c r="CP72" s="1234"/>
      <c r="CQ72" s="1234"/>
      <c r="CR72" s="1234"/>
      <c r="CS72" s="1234"/>
      <c r="CT72" s="1234"/>
      <c r="CU72" s="1234"/>
      <c r="CV72" s="1234" t="s">
        <v>529</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571</v>
      </c>
      <c r="AO73" s="1233"/>
      <c r="AP73" s="1233"/>
      <c r="AQ73" s="1233"/>
      <c r="AR73" s="1233"/>
      <c r="AS73" s="1233"/>
      <c r="AT73" s="1233"/>
      <c r="AU73" s="1233"/>
      <c r="AV73" s="1233"/>
      <c r="AW73" s="1233"/>
      <c r="AX73" s="1233"/>
      <c r="AY73" s="1233"/>
      <c r="AZ73" s="1233"/>
      <c r="BA73" s="1233"/>
      <c r="BB73" s="1233" t="s">
        <v>572</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577</v>
      </c>
      <c r="BC75" s="1233"/>
      <c r="BD75" s="1233"/>
      <c r="BE75" s="1233"/>
      <c r="BF75" s="1233"/>
      <c r="BG75" s="1233"/>
      <c r="BH75" s="1233"/>
      <c r="BI75" s="1233"/>
      <c r="BJ75" s="1233"/>
      <c r="BK75" s="1233"/>
      <c r="BL75" s="1233"/>
      <c r="BM75" s="1233"/>
      <c r="BN75" s="1233"/>
      <c r="BO75" s="1233"/>
      <c r="BP75" s="1230">
        <v>2.7</v>
      </c>
      <c r="BQ75" s="1230"/>
      <c r="BR75" s="1230"/>
      <c r="BS75" s="1230"/>
      <c r="BT75" s="1230"/>
      <c r="BU75" s="1230"/>
      <c r="BV75" s="1230"/>
      <c r="BW75" s="1230"/>
      <c r="BX75" s="1230">
        <v>3</v>
      </c>
      <c r="BY75" s="1230"/>
      <c r="BZ75" s="1230"/>
      <c r="CA75" s="1230"/>
      <c r="CB75" s="1230"/>
      <c r="CC75" s="1230"/>
      <c r="CD75" s="1230"/>
      <c r="CE75" s="1230"/>
      <c r="CF75" s="1230">
        <v>3.2</v>
      </c>
      <c r="CG75" s="1230"/>
      <c r="CH75" s="1230"/>
      <c r="CI75" s="1230"/>
      <c r="CJ75" s="1230"/>
      <c r="CK75" s="1230"/>
      <c r="CL75" s="1230"/>
      <c r="CM75" s="1230"/>
      <c r="CN75" s="1230">
        <v>2.9</v>
      </c>
      <c r="CO75" s="1230"/>
      <c r="CP75" s="1230"/>
      <c r="CQ75" s="1230"/>
      <c r="CR75" s="1230"/>
      <c r="CS75" s="1230"/>
      <c r="CT75" s="1230"/>
      <c r="CU75" s="1230"/>
      <c r="CV75" s="1230">
        <v>2.7</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574</v>
      </c>
      <c r="AO77" s="1234"/>
      <c r="AP77" s="1234"/>
      <c r="AQ77" s="1234"/>
      <c r="AR77" s="1234"/>
      <c r="AS77" s="1234"/>
      <c r="AT77" s="1234"/>
      <c r="AU77" s="1234"/>
      <c r="AV77" s="1234"/>
      <c r="AW77" s="1234"/>
      <c r="AX77" s="1234"/>
      <c r="AY77" s="1234"/>
      <c r="AZ77" s="1234"/>
      <c r="BA77" s="1234"/>
      <c r="BB77" s="1233" t="s">
        <v>572</v>
      </c>
      <c r="BC77" s="1233"/>
      <c r="BD77" s="1233"/>
      <c r="BE77" s="1233"/>
      <c r="BF77" s="1233"/>
      <c r="BG77" s="1233"/>
      <c r="BH77" s="1233"/>
      <c r="BI77" s="1233"/>
      <c r="BJ77" s="1233"/>
      <c r="BK77" s="1233"/>
      <c r="BL77" s="1233"/>
      <c r="BM77" s="1233"/>
      <c r="BN77" s="1233"/>
      <c r="BO77" s="1233"/>
      <c r="BP77" s="1230">
        <v>11.2</v>
      </c>
      <c r="BQ77" s="1230"/>
      <c r="BR77" s="1230"/>
      <c r="BS77" s="1230"/>
      <c r="BT77" s="1230"/>
      <c r="BU77" s="1230"/>
      <c r="BV77" s="1230"/>
      <c r="BW77" s="1230"/>
      <c r="BX77" s="1230">
        <v>7.1</v>
      </c>
      <c r="BY77" s="1230"/>
      <c r="BZ77" s="1230"/>
      <c r="CA77" s="1230"/>
      <c r="CB77" s="1230"/>
      <c r="CC77" s="1230"/>
      <c r="CD77" s="1230"/>
      <c r="CE77" s="1230"/>
      <c r="CF77" s="1230">
        <v>5</v>
      </c>
      <c r="CG77" s="1230"/>
      <c r="CH77" s="1230"/>
      <c r="CI77" s="1230"/>
      <c r="CJ77" s="1230"/>
      <c r="CK77" s="1230"/>
      <c r="CL77" s="1230"/>
      <c r="CM77" s="1230"/>
      <c r="CN77" s="1230">
        <v>0.1</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577</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3.4</v>
      </c>
      <c r="BY79" s="1230"/>
      <c r="BZ79" s="1230"/>
      <c r="CA79" s="1230"/>
      <c r="CB79" s="1230"/>
      <c r="CC79" s="1230"/>
      <c r="CD79" s="1230"/>
      <c r="CE79" s="1230"/>
      <c r="CF79" s="1230">
        <v>3.6</v>
      </c>
      <c r="CG79" s="1230"/>
      <c r="CH79" s="1230"/>
      <c r="CI79" s="1230"/>
      <c r="CJ79" s="1230"/>
      <c r="CK79" s="1230"/>
      <c r="CL79" s="1230"/>
      <c r="CM79" s="1230"/>
      <c r="CN79" s="1230">
        <v>3.6</v>
      </c>
      <c r="CO79" s="1230"/>
      <c r="CP79" s="1230"/>
      <c r="CQ79" s="1230"/>
      <c r="CR79" s="1230"/>
      <c r="CS79" s="1230"/>
      <c r="CT79" s="1230"/>
      <c r="CU79" s="1230"/>
      <c r="CV79" s="1230">
        <v>3.7</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TbkwR8XPQduDhOA+vNh2zSKwalVO6BbViHrh4UXKr0YgJly7IlwwAkpcSjjiXpgt6HC0pEbQOzcpjo69nKSJTA==" saltValue="WaqMJuyJVwfxkjN2T2k9y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A64A9-3DDB-4D93-839A-1610EB15ACFD}">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BKmvcdW16r+xrhSJXk4UrrdBcGDRDM7psklfxZuHdRtyZdLUYINN4vVGbnJSoh+5e7uaJg2j3GM/8Lx7BhYbXg==" saltValue="UQQGmQrRB7x2WCdss5tUc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2296E-DEA6-4EFC-A79B-98D4A9E98A36}">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AIAGjR05qiGe800ua+miKFxvVjUufqn59wm9z4R9JlcCFWlh9BjASERMWsYHE5+koEUKNmifsjhKUzCdFVD1CQ==" saltValue="Foeb/sPPlU5BiEhqmd8ME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34367</v>
      </c>
      <c r="E3" s="154"/>
      <c r="F3" s="155">
        <v>37644</v>
      </c>
      <c r="G3" s="156"/>
      <c r="H3" s="157"/>
    </row>
    <row r="4" spans="1:8" x14ac:dyDescent="0.2">
      <c r="A4" s="158"/>
      <c r="B4" s="159"/>
      <c r="C4" s="160"/>
      <c r="D4" s="161">
        <v>29262</v>
      </c>
      <c r="E4" s="162"/>
      <c r="F4" s="163">
        <v>24939</v>
      </c>
      <c r="G4" s="164"/>
      <c r="H4" s="165"/>
    </row>
    <row r="5" spans="1:8" x14ac:dyDescent="0.2">
      <c r="A5" s="146" t="s">
        <v>519</v>
      </c>
      <c r="B5" s="151"/>
      <c r="C5" s="152"/>
      <c r="D5" s="153">
        <v>39791</v>
      </c>
      <c r="E5" s="154"/>
      <c r="F5" s="155">
        <v>39221</v>
      </c>
      <c r="G5" s="156"/>
      <c r="H5" s="157"/>
    </row>
    <row r="6" spans="1:8" x14ac:dyDescent="0.2">
      <c r="A6" s="158"/>
      <c r="B6" s="159"/>
      <c r="C6" s="160"/>
      <c r="D6" s="161">
        <v>32530</v>
      </c>
      <c r="E6" s="162"/>
      <c r="F6" s="163">
        <v>24821</v>
      </c>
      <c r="G6" s="164"/>
      <c r="H6" s="165"/>
    </row>
    <row r="7" spans="1:8" x14ac:dyDescent="0.2">
      <c r="A7" s="146" t="s">
        <v>520</v>
      </c>
      <c r="B7" s="151"/>
      <c r="C7" s="152"/>
      <c r="D7" s="153">
        <v>53842</v>
      </c>
      <c r="E7" s="154"/>
      <c r="F7" s="155">
        <v>38566</v>
      </c>
      <c r="G7" s="156"/>
      <c r="H7" s="157"/>
    </row>
    <row r="8" spans="1:8" x14ac:dyDescent="0.2">
      <c r="A8" s="158"/>
      <c r="B8" s="159"/>
      <c r="C8" s="160"/>
      <c r="D8" s="161">
        <v>41204</v>
      </c>
      <c r="E8" s="162"/>
      <c r="F8" s="163">
        <v>24059</v>
      </c>
      <c r="G8" s="164"/>
      <c r="H8" s="165"/>
    </row>
    <row r="9" spans="1:8" x14ac:dyDescent="0.2">
      <c r="A9" s="146" t="s">
        <v>521</v>
      </c>
      <c r="B9" s="151"/>
      <c r="C9" s="152"/>
      <c r="D9" s="153">
        <v>84042</v>
      </c>
      <c r="E9" s="154"/>
      <c r="F9" s="155">
        <v>35156</v>
      </c>
      <c r="G9" s="156"/>
      <c r="H9" s="157"/>
    </row>
    <row r="10" spans="1:8" x14ac:dyDescent="0.2">
      <c r="A10" s="158"/>
      <c r="B10" s="159"/>
      <c r="C10" s="160"/>
      <c r="D10" s="161">
        <v>60051</v>
      </c>
      <c r="E10" s="162"/>
      <c r="F10" s="163">
        <v>22430</v>
      </c>
      <c r="G10" s="164"/>
      <c r="H10" s="165"/>
    </row>
    <row r="11" spans="1:8" x14ac:dyDescent="0.2">
      <c r="A11" s="146" t="s">
        <v>522</v>
      </c>
      <c r="B11" s="151"/>
      <c r="C11" s="152"/>
      <c r="D11" s="153">
        <v>66442</v>
      </c>
      <c r="E11" s="154"/>
      <c r="F11" s="155">
        <v>37029</v>
      </c>
      <c r="G11" s="156"/>
      <c r="H11" s="157"/>
    </row>
    <row r="12" spans="1:8" x14ac:dyDescent="0.2">
      <c r="A12" s="158"/>
      <c r="B12" s="159"/>
      <c r="C12" s="166"/>
      <c r="D12" s="161">
        <v>54572</v>
      </c>
      <c r="E12" s="162"/>
      <c r="F12" s="163">
        <v>23232</v>
      </c>
      <c r="G12" s="164"/>
      <c r="H12" s="165"/>
    </row>
    <row r="13" spans="1:8" x14ac:dyDescent="0.2">
      <c r="A13" s="146"/>
      <c r="B13" s="151"/>
      <c r="C13" s="152"/>
      <c r="D13" s="153">
        <v>55697</v>
      </c>
      <c r="E13" s="154"/>
      <c r="F13" s="155">
        <v>37523</v>
      </c>
      <c r="G13" s="167"/>
      <c r="H13" s="157"/>
    </row>
    <row r="14" spans="1:8" x14ac:dyDescent="0.2">
      <c r="A14" s="158"/>
      <c r="B14" s="159"/>
      <c r="C14" s="160"/>
      <c r="D14" s="161">
        <v>43524</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4.59</v>
      </c>
      <c r="C19" s="168">
        <f>ROUND(VALUE(SUBSTITUTE(実質収支比率等に係る経年分析!G$48,"▲","-")),2)</f>
        <v>6.81</v>
      </c>
      <c r="D19" s="168">
        <f>ROUND(VALUE(SUBSTITUTE(実質収支比率等に係る経年分析!H$48,"▲","-")),2)</f>
        <v>8.23</v>
      </c>
      <c r="E19" s="168">
        <f>ROUND(VALUE(SUBSTITUTE(実質収支比率等に係る経年分析!I$48,"▲","-")),2)</f>
        <v>5.12</v>
      </c>
      <c r="F19" s="168">
        <f>ROUND(VALUE(SUBSTITUTE(実質収支比率等に係る経年分析!J$48,"▲","-")),2)</f>
        <v>4.4400000000000004</v>
      </c>
    </row>
    <row r="20" spans="1:11" x14ac:dyDescent="0.2">
      <c r="A20" s="168" t="s">
        <v>53</v>
      </c>
      <c r="B20" s="168">
        <f>ROUND(VALUE(SUBSTITUTE(実質収支比率等に係る経年分析!F$47,"▲","-")),2)</f>
        <v>14.56</v>
      </c>
      <c r="C20" s="168">
        <f>ROUND(VALUE(SUBSTITUTE(実質収支比率等に係る経年分析!G$47,"▲","-")),2)</f>
        <v>14.67</v>
      </c>
      <c r="D20" s="168">
        <f>ROUND(VALUE(SUBSTITUTE(実質収支比率等に係る経年分析!H$47,"▲","-")),2)</f>
        <v>14.87</v>
      </c>
      <c r="E20" s="168">
        <f>ROUND(VALUE(SUBSTITUTE(実質収支比率等に係る経年分析!I$47,"▲","-")),2)</f>
        <v>13.84</v>
      </c>
      <c r="F20" s="168">
        <f>ROUND(VALUE(SUBSTITUTE(実質収支比率等に係る経年分析!J$47,"▲","-")),2)</f>
        <v>13.03</v>
      </c>
    </row>
    <row r="21" spans="1:11" x14ac:dyDescent="0.2">
      <c r="A21" s="168" t="s">
        <v>54</v>
      </c>
      <c r="B21" s="168">
        <f>IF(ISNUMBER(VALUE(SUBSTITUTE(実質収支比率等に係る経年分析!F$49,"▲","-"))),ROUND(VALUE(SUBSTITUTE(実質収支比率等に係る経年分析!F$49,"▲","-")),2),NA())</f>
        <v>-2.2200000000000002</v>
      </c>
      <c r="C21" s="168">
        <f>IF(ISNUMBER(VALUE(SUBSTITUTE(実質収支比率等に係る経年分析!G$49,"▲","-"))),ROUND(VALUE(SUBSTITUTE(実質収支比率等に係る経年分析!G$49,"▲","-")),2),NA())</f>
        <v>2.71</v>
      </c>
      <c r="D21" s="168">
        <f>IF(ISNUMBER(VALUE(SUBSTITUTE(実質収支比率等に係る経年分析!H$49,"▲","-"))),ROUND(VALUE(SUBSTITUTE(実質収支比率等に係る経年分析!H$49,"▲","-")),2),NA())</f>
        <v>0.62</v>
      </c>
      <c r="E21" s="168">
        <f>IF(ISNUMBER(VALUE(SUBSTITUTE(実質収支比率等に係る経年分析!I$49,"▲","-"))),ROUND(VALUE(SUBSTITUTE(実質収支比率等に係る経年分析!I$49,"▲","-")),2),NA())</f>
        <v>-2.54</v>
      </c>
      <c r="F21" s="168">
        <f>IF(ISNUMBER(VALUE(SUBSTITUTE(実質収支比率等に係る経年分析!J$49,"▲","-"))),ROUND(VALUE(SUBSTITUTE(実質収支比率等に係る経年分析!J$49,"▲","-")),2),NA())</f>
        <v>-0.38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0.68</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国民健康保険特別会計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0.28999999999999998</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0.35</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0.04</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0.06</v>
      </c>
    </row>
    <row r="32" spans="1:11" x14ac:dyDescent="0.2">
      <c r="A32" s="169" t="str">
        <f>IF(連結実質赤字比率に係る赤字・黒字の構成分析!C$38="",NA(),連結実質赤字比率に係る赤字・黒字の構成分析!C$38)</f>
        <v>公共用地特別会計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0.35</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0.17</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0.28000000000000003</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1.01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1.96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1.56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1.47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1.45</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0.73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1.1599999999999999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2.42</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4.4800000000000004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6.44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8.0399999999999991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4.8600000000000003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4.1500000000000004</v>
      </c>
    </row>
    <row r="36" spans="1:16" x14ac:dyDescent="0.2">
      <c r="A36" s="169" t="str">
        <f>IF(連結実質赤字比率に係る赤字・黒字の構成分析!C$34="",NA(),連結実質赤字比率に係る赤字・黒字の構成分析!C$34)</f>
        <v>競走事業会計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7.32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9.6199999999999992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11.94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15.49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13.46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3685</v>
      </c>
      <c r="E42" s="170"/>
      <c r="F42" s="170"/>
      <c r="G42" s="170">
        <f>'実質公債費比率（分子）の構造'!L$52</f>
        <v>3552</v>
      </c>
      <c r="H42" s="170"/>
      <c r="I42" s="170"/>
      <c r="J42" s="170">
        <f>'実質公債費比率（分子）の構造'!M$52</f>
        <v>3329</v>
      </c>
      <c r="K42" s="170"/>
      <c r="L42" s="170"/>
      <c r="M42" s="170">
        <f>'実質公債費比率（分子）の構造'!N$52</f>
        <v>3144</v>
      </c>
      <c r="N42" s="170"/>
      <c r="O42" s="170"/>
      <c r="P42" s="170">
        <f>'実質公債費比率（分子）の構造'!O$52</f>
        <v>2911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691</v>
      </c>
      <c r="C44" s="170"/>
      <c r="D44" s="170"/>
      <c r="E44" s="170">
        <f>'実質公債費比率（分子）の構造'!L$50</f>
        <v>863</v>
      </c>
      <c r="F44" s="170"/>
      <c r="G44" s="170"/>
      <c r="H44" s="170">
        <f>'実質公債費比率（分子）の構造'!M$50</f>
        <v>1154</v>
      </c>
      <c r="I44" s="170"/>
      <c r="J44" s="170"/>
      <c r="K44" s="170">
        <f>'実質公債費比率（分子）の構造'!N$50</f>
        <v>352</v>
      </c>
      <c r="L44" s="170"/>
      <c r="M44" s="170"/>
      <c r="N44" s="170">
        <f>'実質公債費比率（分子）の構造'!O$50</f>
        <v>236</v>
      </c>
      <c r="O44" s="170"/>
      <c r="P44" s="170"/>
    </row>
    <row r="45" spans="1:16" x14ac:dyDescent="0.2">
      <c r="A45" s="170" t="s">
        <v>63</v>
      </c>
      <c r="B45" s="170">
        <f>'実質公債費比率（分子）の構造'!K$49</f>
        <v>102</v>
      </c>
      <c r="C45" s="170"/>
      <c r="D45" s="170"/>
      <c r="E45" s="170">
        <f>'実質公債費比率（分子）の構造'!L$49</f>
        <v>68</v>
      </c>
      <c r="F45" s="170"/>
      <c r="G45" s="170"/>
      <c r="H45" s="170">
        <f>'実質公債費比率（分子）の構造'!M$49</f>
        <v>44</v>
      </c>
      <c r="I45" s="170"/>
      <c r="J45" s="170"/>
      <c r="K45" s="170">
        <f>'実質公債費比率（分子）の構造'!N$49</f>
        <v>40</v>
      </c>
      <c r="L45" s="170"/>
      <c r="M45" s="170"/>
      <c r="N45" s="170">
        <f>'実質公債費比率（分子）の構造'!O$49</f>
        <v>43</v>
      </c>
      <c r="O45" s="170"/>
      <c r="P45" s="170"/>
    </row>
    <row r="46" spans="1:16" x14ac:dyDescent="0.2">
      <c r="A46" s="170" t="s">
        <v>64</v>
      </c>
      <c r="B46" s="170">
        <f>'実質公債費比率（分子）の構造'!K$48</f>
        <v>257</v>
      </c>
      <c r="C46" s="170"/>
      <c r="D46" s="170"/>
      <c r="E46" s="170">
        <f>'実質公債費比率（分子）の構造'!L$48</f>
        <v>348</v>
      </c>
      <c r="F46" s="170"/>
      <c r="G46" s="170"/>
      <c r="H46" s="170">
        <f>'実質公債費比率（分子）の構造'!M$48</f>
        <v>340</v>
      </c>
      <c r="I46" s="170"/>
      <c r="J46" s="170"/>
      <c r="K46" s="170">
        <f>'実質公債費比率（分子）の構造'!N$48</f>
        <v>335</v>
      </c>
      <c r="L46" s="170"/>
      <c r="M46" s="170"/>
      <c r="N46" s="170">
        <f>'実質公債費比率（分子）の構造'!O$48</f>
        <v>340</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4036</v>
      </c>
      <c r="C49" s="170"/>
      <c r="D49" s="170"/>
      <c r="E49" s="170">
        <f>'実質公債費比率（分子）の構造'!L$45</f>
        <v>3969</v>
      </c>
      <c r="F49" s="170"/>
      <c r="G49" s="170"/>
      <c r="H49" s="170">
        <f>'実質公債費比率（分子）の構造'!M$45</f>
        <v>3766</v>
      </c>
      <c r="I49" s="170"/>
      <c r="J49" s="170"/>
      <c r="K49" s="170">
        <f>'実質公債費比率（分子）の構造'!N$45</f>
        <v>3518</v>
      </c>
      <c r="L49" s="170"/>
      <c r="M49" s="170"/>
      <c r="N49" s="170">
        <f>'実質公債費比率（分子）の構造'!O$45</f>
        <v>3846</v>
      </c>
      <c r="O49" s="170"/>
      <c r="P49" s="170"/>
    </row>
    <row r="50" spans="1:16" x14ac:dyDescent="0.2">
      <c r="A50" s="170" t="s">
        <v>67</v>
      </c>
      <c r="B50" s="170" t="e">
        <f>NA()</f>
        <v>#N/A</v>
      </c>
      <c r="C50" s="170">
        <f>IF(ISNUMBER('実質公債費比率（分子）の構造'!K$53),'実質公債費比率（分子）の構造'!K$53,NA())</f>
        <v>1401</v>
      </c>
      <c r="D50" s="170" t="e">
        <f>NA()</f>
        <v>#N/A</v>
      </c>
      <c r="E50" s="170" t="e">
        <f>NA()</f>
        <v>#N/A</v>
      </c>
      <c r="F50" s="170">
        <f>IF(ISNUMBER('実質公債費比率（分子）の構造'!L$53),'実質公債費比率（分子）の構造'!L$53,NA())</f>
        <v>1696</v>
      </c>
      <c r="G50" s="170" t="e">
        <f>NA()</f>
        <v>#N/A</v>
      </c>
      <c r="H50" s="170" t="e">
        <f>NA()</f>
        <v>#N/A</v>
      </c>
      <c r="I50" s="170">
        <f>IF(ISNUMBER('実質公債費比率（分子）の構造'!M$53),'実質公債費比率（分子）の構造'!M$53,NA())</f>
        <v>1975</v>
      </c>
      <c r="J50" s="170" t="e">
        <f>NA()</f>
        <v>#N/A</v>
      </c>
      <c r="K50" s="170" t="e">
        <f>NA()</f>
        <v>#N/A</v>
      </c>
      <c r="L50" s="170">
        <f>IF(ISNUMBER('実質公債費比率（分子）の構造'!N$53),'実質公債費比率（分子）の構造'!N$53,NA())</f>
        <v>1101</v>
      </c>
      <c r="M50" s="170" t="e">
        <f>NA()</f>
        <v>#N/A</v>
      </c>
      <c r="N50" s="170" t="e">
        <f>NA()</f>
        <v>#N/A</v>
      </c>
      <c r="O50" s="170">
        <f>IF(ISNUMBER('実質公債費比率（分子）の構造'!O$53),'実質公債費比率（分子）の構造'!O$53,NA())</f>
        <v>1554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14444</v>
      </c>
      <c r="E56" s="169"/>
      <c r="F56" s="169"/>
      <c r="G56" s="169">
        <f>'将来負担比率（分子）の構造'!J$52</f>
        <v>12535</v>
      </c>
      <c r="H56" s="169"/>
      <c r="I56" s="169"/>
      <c r="J56" s="169">
        <f>'将来負担比率（分子）の構造'!K$52</f>
        <v>10820</v>
      </c>
      <c r="K56" s="169"/>
      <c r="L56" s="169"/>
      <c r="M56" s="169">
        <f>'将来負担比率（分子）の構造'!L$52</f>
        <v>9179</v>
      </c>
      <c r="N56" s="169"/>
      <c r="O56" s="169"/>
      <c r="P56" s="169">
        <f>'将来負担比率（分子）の構造'!M$52</f>
        <v>7856</v>
      </c>
    </row>
    <row r="57" spans="1:16" x14ac:dyDescent="0.2">
      <c r="A57" s="169" t="s">
        <v>42</v>
      </c>
      <c r="B57" s="169"/>
      <c r="C57" s="169"/>
      <c r="D57" s="169">
        <f>'将来負担比率（分子）の構造'!I$51</f>
        <v>17642</v>
      </c>
      <c r="E57" s="169"/>
      <c r="F57" s="169"/>
      <c r="G57" s="169">
        <f>'将来負担比率（分子）の構造'!J$51</f>
        <v>16506</v>
      </c>
      <c r="H57" s="169"/>
      <c r="I57" s="169"/>
      <c r="J57" s="169">
        <f>'将来負担比率（分子）の構造'!K$51</f>
        <v>15891</v>
      </c>
      <c r="K57" s="169"/>
      <c r="L57" s="169"/>
      <c r="M57" s="169">
        <f>'将来負担比率（分子）の構造'!L$51</f>
        <v>15981</v>
      </c>
      <c r="N57" s="169"/>
      <c r="O57" s="169"/>
      <c r="P57" s="169">
        <f>'将来負担比率（分子）の構造'!M$51</f>
        <v>16170</v>
      </c>
    </row>
    <row r="58" spans="1:16" x14ac:dyDescent="0.2">
      <c r="A58" s="169" t="s">
        <v>41</v>
      </c>
      <c r="B58" s="169"/>
      <c r="C58" s="169"/>
      <c r="D58" s="169">
        <f>'将来負担比率（分子）の構造'!I$50</f>
        <v>60567</v>
      </c>
      <c r="E58" s="169"/>
      <c r="F58" s="169"/>
      <c r="G58" s="169">
        <f>'将来負担比率（分子）の構造'!J$50</f>
        <v>62730</v>
      </c>
      <c r="H58" s="169"/>
      <c r="I58" s="169"/>
      <c r="J58" s="169">
        <f>'将来負担比率（分子）の構造'!K$50</f>
        <v>67757</v>
      </c>
      <c r="K58" s="169"/>
      <c r="L58" s="169"/>
      <c r="M58" s="169">
        <f>'将来負担比率（分子）の構造'!L$50</f>
        <v>69345</v>
      </c>
      <c r="N58" s="169"/>
      <c r="O58" s="169"/>
      <c r="P58" s="169">
        <f>'将来負担比率（分子）の構造'!M$50</f>
        <v>68125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8227</v>
      </c>
      <c r="C62" s="169"/>
      <c r="D62" s="169"/>
      <c r="E62" s="169">
        <f>'将来負担比率（分子）の構造'!J$45</f>
        <v>8370</v>
      </c>
      <c r="F62" s="169"/>
      <c r="G62" s="169"/>
      <c r="H62" s="169">
        <f>'将来負担比率（分子）の構造'!K$45</f>
        <v>8622</v>
      </c>
      <c r="I62" s="169"/>
      <c r="J62" s="169"/>
      <c r="K62" s="169">
        <f>'将来負担比率（分子）の構造'!L$45</f>
        <v>8808</v>
      </c>
      <c r="L62" s="169"/>
      <c r="M62" s="169"/>
      <c r="N62" s="169">
        <f>'将来負担比率（分子）の構造'!M$45</f>
        <v>9157</v>
      </c>
      <c r="O62" s="169"/>
      <c r="P62" s="169"/>
    </row>
    <row r="63" spans="1:16" x14ac:dyDescent="0.2">
      <c r="A63" s="169" t="s">
        <v>34</v>
      </c>
      <c r="B63" s="169">
        <f>'将来負担比率（分子）の構造'!I$44</f>
        <v>511</v>
      </c>
      <c r="C63" s="169"/>
      <c r="D63" s="169"/>
      <c r="E63" s="169">
        <f>'将来負担比率（分子）の構造'!J$44</f>
        <v>449</v>
      </c>
      <c r="F63" s="169"/>
      <c r="G63" s="169"/>
      <c r="H63" s="169">
        <f>'将来負担比率（分子）の構造'!K$44</f>
        <v>407</v>
      </c>
      <c r="I63" s="169"/>
      <c r="J63" s="169"/>
      <c r="K63" s="169">
        <f>'将来負担比率（分子）の構造'!L$44</f>
        <v>365</v>
      </c>
      <c r="L63" s="169"/>
      <c r="M63" s="169"/>
      <c r="N63" s="169">
        <f>'将来負担比率（分子）の構造'!M$44</f>
        <v>322</v>
      </c>
      <c r="O63" s="169"/>
      <c r="P63" s="169"/>
    </row>
    <row r="64" spans="1:16" x14ac:dyDescent="0.2">
      <c r="A64" s="169" t="s">
        <v>33</v>
      </c>
      <c r="B64" s="169">
        <f>'将来負担比率（分子）の構造'!I$43</f>
        <v>3615</v>
      </c>
      <c r="C64" s="169"/>
      <c r="D64" s="169"/>
      <c r="E64" s="169">
        <f>'将来負担比率（分子）の構造'!J$43</f>
        <v>3595</v>
      </c>
      <c r="F64" s="169"/>
      <c r="G64" s="169"/>
      <c r="H64" s="169">
        <f>'将来負担比率（分子）の構造'!K$43</f>
        <v>4230</v>
      </c>
      <c r="I64" s="169"/>
      <c r="J64" s="169"/>
      <c r="K64" s="169">
        <f>'将来負担比率（分子）の構造'!L$43</f>
        <v>4588</v>
      </c>
      <c r="L64" s="169"/>
      <c r="M64" s="169"/>
      <c r="N64" s="169">
        <f>'将来負担比率（分子）の構造'!M$43</f>
        <v>4815</v>
      </c>
      <c r="O64" s="169"/>
      <c r="P64" s="169"/>
    </row>
    <row r="65" spans="1:16" x14ac:dyDescent="0.2">
      <c r="A65" s="169" t="s">
        <v>32</v>
      </c>
      <c r="B65" s="169">
        <f>'将来負担比率（分子）の構造'!I$42</f>
        <v>3281</v>
      </c>
      <c r="C65" s="169"/>
      <c r="D65" s="169"/>
      <c r="E65" s="169">
        <f>'将来負担比率（分子）の構造'!J$42</f>
        <v>2365</v>
      </c>
      <c r="F65" s="169"/>
      <c r="G65" s="169"/>
      <c r="H65" s="169">
        <f>'将来負担比率（分子）の構造'!K$42</f>
        <v>1232</v>
      </c>
      <c r="I65" s="169"/>
      <c r="J65" s="169"/>
      <c r="K65" s="169">
        <f>'将来負担比率（分子）の構造'!L$42</f>
        <v>2723</v>
      </c>
      <c r="L65" s="169"/>
      <c r="M65" s="169"/>
      <c r="N65" s="169">
        <f>'将来負担比率（分子）の構造'!M$42</f>
        <v>3023</v>
      </c>
      <c r="O65" s="169"/>
      <c r="P65" s="169"/>
    </row>
    <row r="66" spans="1:16" x14ac:dyDescent="0.2">
      <c r="A66" s="169" t="s">
        <v>31</v>
      </c>
      <c r="B66" s="169">
        <f>'将来負担比率（分子）の構造'!I$41</f>
        <v>40438</v>
      </c>
      <c r="C66" s="169"/>
      <c r="D66" s="169"/>
      <c r="E66" s="169">
        <f>'将来負担比率（分子）の構造'!J$41</f>
        <v>38539</v>
      </c>
      <c r="F66" s="169"/>
      <c r="G66" s="169"/>
      <c r="H66" s="169">
        <f>'将来負担比率（分子）の構造'!K$41</f>
        <v>37542</v>
      </c>
      <c r="I66" s="169"/>
      <c r="J66" s="169"/>
      <c r="K66" s="169">
        <f>'将来負担比率（分子）の構造'!L$41</f>
        <v>40804</v>
      </c>
      <c r="L66" s="169"/>
      <c r="M66" s="169"/>
      <c r="N66" s="169">
        <f>'将来負担比率（分子）の構造'!M$41</f>
        <v>42615</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8000</v>
      </c>
      <c r="C72" s="173">
        <f>基金残高に係る経年分析!G55</f>
        <v>8000</v>
      </c>
      <c r="D72" s="173">
        <f>基金残高に係る経年分析!H55</f>
        <v>8000</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54518</v>
      </c>
      <c r="C74" s="173">
        <f>基金残高に係る経年分析!G57</f>
        <v>56677</v>
      </c>
      <c r="D74" s="173">
        <f>基金残高に係る経年分析!H57</f>
        <v>55955</v>
      </c>
    </row>
  </sheetData>
  <sheetProtection algorithmName="SHA-512" hashValue="cu7nWMcTXBS572KizGWzlKiKMTJa7Rq6jO9HzWq9K2OJjzk/neuRlhtr4m1BMpKvAab6Els5PaKh5lpPCxjQXQ==" saltValue="Y0xyEFwdV6ckuBrQCiDOR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55332843</v>
      </c>
      <c r="S5" s="690"/>
      <c r="T5" s="690"/>
      <c r="U5" s="690"/>
      <c r="V5" s="690"/>
      <c r="W5" s="690"/>
      <c r="X5" s="690"/>
      <c r="Y5" s="715"/>
      <c r="Z5" s="728">
        <v>43.3</v>
      </c>
      <c r="AA5" s="728"/>
      <c r="AB5" s="728"/>
      <c r="AC5" s="728"/>
      <c r="AD5" s="729">
        <v>51868306</v>
      </c>
      <c r="AE5" s="729"/>
      <c r="AF5" s="729"/>
      <c r="AG5" s="729"/>
      <c r="AH5" s="729"/>
      <c r="AI5" s="729"/>
      <c r="AJ5" s="729"/>
      <c r="AK5" s="729"/>
      <c r="AL5" s="716">
        <v>83.9</v>
      </c>
      <c r="AM5" s="698"/>
      <c r="AN5" s="698"/>
      <c r="AO5" s="717"/>
      <c r="AP5" s="692" t="s">
        <v>216</v>
      </c>
      <c r="AQ5" s="693"/>
      <c r="AR5" s="693"/>
      <c r="AS5" s="693"/>
      <c r="AT5" s="693"/>
      <c r="AU5" s="693"/>
      <c r="AV5" s="693"/>
      <c r="AW5" s="693"/>
      <c r="AX5" s="693"/>
      <c r="AY5" s="693"/>
      <c r="AZ5" s="693"/>
      <c r="BA5" s="693"/>
      <c r="BB5" s="693"/>
      <c r="BC5" s="693"/>
      <c r="BD5" s="693"/>
      <c r="BE5" s="693"/>
      <c r="BF5" s="694"/>
      <c r="BG5" s="634">
        <v>51868306</v>
      </c>
      <c r="BH5" s="635"/>
      <c r="BI5" s="635"/>
      <c r="BJ5" s="635"/>
      <c r="BK5" s="635"/>
      <c r="BL5" s="635"/>
      <c r="BM5" s="635"/>
      <c r="BN5" s="636"/>
      <c r="BO5" s="672">
        <v>93.7</v>
      </c>
      <c r="BP5" s="672"/>
      <c r="BQ5" s="672"/>
      <c r="BR5" s="672"/>
      <c r="BS5" s="673">
        <v>786850</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405318</v>
      </c>
      <c r="S6" s="635"/>
      <c r="T6" s="635"/>
      <c r="U6" s="635"/>
      <c r="V6" s="635"/>
      <c r="W6" s="635"/>
      <c r="X6" s="635"/>
      <c r="Y6" s="636"/>
      <c r="Z6" s="672">
        <v>0.3</v>
      </c>
      <c r="AA6" s="672"/>
      <c r="AB6" s="672"/>
      <c r="AC6" s="672"/>
      <c r="AD6" s="673">
        <v>405318</v>
      </c>
      <c r="AE6" s="673"/>
      <c r="AF6" s="673"/>
      <c r="AG6" s="673"/>
      <c r="AH6" s="673"/>
      <c r="AI6" s="673"/>
      <c r="AJ6" s="673"/>
      <c r="AK6" s="673"/>
      <c r="AL6" s="637">
        <v>0.7</v>
      </c>
      <c r="AM6" s="638"/>
      <c r="AN6" s="638"/>
      <c r="AO6" s="674"/>
      <c r="AP6" s="631" t="s">
        <v>221</v>
      </c>
      <c r="AQ6" s="632"/>
      <c r="AR6" s="632"/>
      <c r="AS6" s="632"/>
      <c r="AT6" s="632"/>
      <c r="AU6" s="632"/>
      <c r="AV6" s="632"/>
      <c r="AW6" s="632"/>
      <c r="AX6" s="632"/>
      <c r="AY6" s="632"/>
      <c r="AZ6" s="632"/>
      <c r="BA6" s="632"/>
      <c r="BB6" s="632"/>
      <c r="BC6" s="632"/>
      <c r="BD6" s="632"/>
      <c r="BE6" s="632"/>
      <c r="BF6" s="633"/>
      <c r="BG6" s="634">
        <v>51868306</v>
      </c>
      <c r="BH6" s="635"/>
      <c r="BI6" s="635"/>
      <c r="BJ6" s="635"/>
      <c r="BK6" s="635"/>
      <c r="BL6" s="635"/>
      <c r="BM6" s="635"/>
      <c r="BN6" s="636"/>
      <c r="BO6" s="672">
        <v>93.7</v>
      </c>
      <c r="BP6" s="672"/>
      <c r="BQ6" s="672"/>
      <c r="BR6" s="672"/>
      <c r="BS6" s="673">
        <v>786850</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510216</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510165</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88392</v>
      </c>
      <c r="S7" s="635"/>
      <c r="T7" s="635"/>
      <c r="U7" s="635"/>
      <c r="V7" s="635"/>
      <c r="W7" s="635"/>
      <c r="X7" s="635"/>
      <c r="Y7" s="636"/>
      <c r="Z7" s="672">
        <v>0.1</v>
      </c>
      <c r="AA7" s="672"/>
      <c r="AB7" s="672"/>
      <c r="AC7" s="672"/>
      <c r="AD7" s="673">
        <v>88392</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26740547</v>
      </c>
      <c r="BH7" s="635"/>
      <c r="BI7" s="635"/>
      <c r="BJ7" s="635"/>
      <c r="BK7" s="635"/>
      <c r="BL7" s="635"/>
      <c r="BM7" s="635"/>
      <c r="BN7" s="636"/>
      <c r="BO7" s="672">
        <v>48.3</v>
      </c>
      <c r="BP7" s="672"/>
      <c r="BQ7" s="672"/>
      <c r="BR7" s="672"/>
      <c r="BS7" s="673">
        <v>786850</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18677311</v>
      </c>
      <c r="CS7" s="635"/>
      <c r="CT7" s="635"/>
      <c r="CU7" s="635"/>
      <c r="CV7" s="635"/>
      <c r="CW7" s="635"/>
      <c r="CX7" s="635"/>
      <c r="CY7" s="636"/>
      <c r="CZ7" s="672">
        <v>15</v>
      </c>
      <c r="DA7" s="672"/>
      <c r="DB7" s="672"/>
      <c r="DC7" s="672"/>
      <c r="DD7" s="640">
        <v>4088789</v>
      </c>
      <c r="DE7" s="635"/>
      <c r="DF7" s="635"/>
      <c r="DG7" s="635"/>
      <c r="DH7" s="635"/>
      <c r="DI7" s="635"/>
      <c r="DJ7" s="635"/>
      <c r="DK7" s="635"/>
      <c r="DL7" s="635"/>
      <c r="DM7" s="635"/>
      <c r="DN7" s="635"/>
      <c r="DO7" s="635"/>
      <c r="DP7" s="636"/>
      <c r="DQ7" s="640">
        <v>13008509</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469803</v>
      </c>
      <c r="S8" s="635"/>
      <c r="T8" s="635"/>
      <c r="U8" s="635"/>
      <c r="V8" s="635"/>
      <c r="W8" s="635"/>
      <c r="X8" s="635"/>
      <c r="Y8" s="636"/>
      <c r="Z8" s="672">
        <v>0.4</v>
      </c>
      <c r="AA8" s="672"/>
      <c r="AB8" s="672"/>
      <c r="AC8" s="672"/>
      <c r="AD8" s="673">
        <v>469803</v>
      </c>
      <c r="AE8" s="673"/>
      <c r="AF8" s="673"/>
      <c r="AG8" s="673"/>
      <c r="AH8" s="673"/>
      <c r="AI8" s="673"/>
      <c r="AJ8" s="673"/>
      <c r="AK8" s="673"/>
      <c r="AL8" s="637">
        <v>0.8</v>
      </c>
      <c r="AM8" s="638"/>
      <c r="AN8" s="638"/>
      <c r="AO8" s="674"/>
      <c r="AP8" s="631" t="s">
        <v>227</v>
      </c>
      <c r="AQ8" s="632"/>
      <c r="AR8" s="632"/>
      <c r="AS8" s="632"/>
      <c r="AT8" s="632"/>
      <c r="AU8" s="632"/>
      <c r="AV8" s="632"/>
      <c r="AW8" s="632"/>
      <c r="AX8" s="632"/>
      <c r="AY8" s="632"/>
      <c r="AZ8" s="632"/>
      <c r="BA8" s="632"/>
      <c r="BB8" s="632"/>
      <c r="BC8" s="632"/>
      <c r="BD8" s="632"/>
      <c r="BE8" s="632"/>
      <c r="BF8" s="633"/>
      <c r="BG8" s="634">
        <v>491742</v>
      </c>
      <c r="BH8" s="635"/>
      <c r="BI8" s="635"/>
      <c r="BJ8" s="635"/>
      <c r="BK8" s="635"/>
      <c r="BL8" s="635"/>
      <c r="BM8" s="635"/>
      <c r="BN8" s="636"/>
      <c r="BO8" s="672">
        <v>0.9</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60662422</v>
      </c>
      <c r="CS8" s="635"/>
      <c r="CT8" s="635"/>
      <c r="CU8" s="635"/>
      <c r="CV8" s="635"/>
      <c r="CW8" s="635"/>
      <c r="CX8" s="635"/>
      <c r="CY8" s="636"/>
      <c r="CZ8" s="672">
        <v>48.6</v>
      </c>
      <c r="DA8" s="672"/>
      <c r="DB8" s="672"/>
      <c r="DC8" s="672"/>
      <c r="DD8" s="640">
        <v>2021143</v>
      </c>
      <c r="DE8" s="635"/>
      <c r="DF8" s="635"/>
      <c r="DG8" s="635"/>
      <c r="DH8" s="635"/>
      <c r="DI8" s="635"/>
      <c r="DJ8" s="635"/>
      <c r="DK8" s="635"/>
      <c r="DL8" s="635"/>
      <c r="DM8" s="635"/>
      <c r="DN8" s="635"/>
      <c r="DO8" s="635"/>
      <c r="DP8" s="636"/>
      <c r="DQ8" s="640">
        <v>30216357</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503531</v>
      </c>
      <c r="S9" s="635"/>
      <c r="T9" s="635"/>
      <c r="U9" s="635"/>
      <c r="V9" s="635"/>
      <c r="W9" s="635"/>
      <c r="X9" s="635"/>
      <c r="Y9" s="636"/>
      <c r="Z9" s="672">
        <v>0.4</v>
      </c>
      <c r="AA9" s="672"/>
      <c r="AB9" s="672"/>
      <c r="AC9" s="672"/>
      <c r="AD9" s="673">
        <v>503531</v>
      </c>
      <c r="AE9" s="673"/>
      <c r="AF9" s="673"/>
      <c r="AG9" s="673"/>
      <c r="AH9" s="673"/>
      <c r="AI9" s="673"/>
      <c r="AJ9" s="673"/>
      <c r="AK9" s="673"/>
      <c r="AL9" s="637">
        <v>0.8</v>
      </c>
      <c r="AM9" s="638"/>
      <c r="AN9" s="638"/>
      <c r="AO9" s="674"/>
      <c r="AP9" s="631" t="s">
        <v>230</v>
      </c>
      <c r="AQ9" s="632"/>
      <c r="AR9" s="632"/>
      <c r="AS9" s="632"/>
      <c r="AT9" s="632"/>
      <c r="AU9" s="632"/>
      <c r="AV9" s="632"/>
      <c r="AW9" s="632"/>
      <c r="AX9" s="632"/>
      <c r="AY9" s="632"/>
      <c r="AZ9" s="632"/>
      <c r="BA9" s="632"/>
      <c r="BB9" s="632"/>
      <c r="BC9" s="632"/>
      <c r="BD9" s="632"/>
      <c r="BE9" s="632"/>
      <c r="BF9" s="633"/>
      <c r="BG9" s="634">
        <v>21062645</v>
      </c>
      <c r="BH9" s="635"/>
      <c r="BI9" s="635"/>
      <c r="BJ9" s="635"/>
      <c r="BK9" s="635"/>
      <c r="BL9" s="635"/>
      <c r="BM9" s="635"/>
      <c r="BN9" s="636"/>
      <c r="BO9" s="672">
        <v>38.1</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7932035</v>
      </c>
      <c r="CS9" s="635"/>
      <c r="CT9" s="635"/>
      <c r="CU9" s="635"/>
      <c r="CV9" s="635"/>
      <c r="CW9" s="635"/>
      <c r="CX9" s="635"/>
      <c r="CY9" s="636"/>
      <c r="CZ9" s="672">
        <v>6.4</v>
      </c>
      <c r="DA9" s="672"/>
      <c r="DB9" s="672"/>
      <c r="DC9" s="672"/>
      <c r="DD9" s="640">
        <v>133379</v>
      </c>
      <c r="DE9" s="635"/>
      <c r="DF9" s="635"/>
      <c r="DG9" s="635"/>
      <c r="DH9" s="635"/>
      <c r="DI9" s="635"/>
      <c r="DJ9" s="635"/>
      <c r="DK9" s="635"/>
      <c r="DL9" s="635"/>
      <c r="DM9" s="635"/>
      <c r="DN9" s="635"/>
      <c r="DO9" s="635"/>
      <c r="DP9" s="636"/>
      <c r="DQ9" s="640">
        <v>5375253</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749723</v>
      </c>
      <c r="BH10" s="635"/>
      <c r="BI10" s="635"/>
      <c r="BJ10" s="635"/>
      <c r="BK10" s="635"/>
      <c r="BL10" s="635"/>
      <c r="BM10" s="635"/>
      <c r="BN10" s="636"/>
      <c r="BO10" s="672">
        <v>1.4</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598418</v>
      </c>
      <c r="CS10" s="635"/>
      <c r="CT10" s="635"/>
      <c r="CU10" s="635"/>
      <c r="CV10" s="635"/>
      <c r="CW10" s="635"/>
      <c r="CX10" s="635"/>
      <c r="CY10" s="636"/>
      <c r="CZ10" s="672">
        <v>0.5</v>
      </c>
      <c r="DA10" s="672"/>
      <c r="DB10" s="672"/>
      <c r="DC10" s="672"/>
      <c r="DD10" s="640" t="s">
        <v>122</v>
      </c>
      <c r="DE10" s="635"/>
      <c r="DF10" s="635"/>
      <c r="DG10" s="635"/>
      <c r="DH10" s="635"/>
      <c r="DI10" s="635"/>
      <c r="DJ10" s="635"/>
      <c r="DK10" s="635"/>
      <c r="DL10" s="635"/>
      <c r="DM10" s="635"/>
      <c r="DN10" s="635"/>
      <c r="DO10" s="635"/>
      <c r="DP10" s="636"/>
      <c r="DQ10" s="640">
        <v>492232</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6353353</v>
      </c>
      <c r="S11" s="635"/>
      <c r="T11" s="635"/>
      <c r="U11" s="635"/>
      <c r="V11" s="635"/>
      <c r="W11" s="635"/>
      <c r="X11" s="635"/>
      <c r="Y11" s="636"/>
      <c r="Z11" s="637">
        <v>5</v>
      </c>
      <c r="AA11" s="638"/>
      <c r="AB11" s="638"/>
      <c r="AC11" s="639"/>
      <c r="AD11" s="640">
        <v>6353353</v>
      </c>
      <c r="AE11" s="635"/>
      <c r="AF11" s="635"/>
      <c r="AG11" s="635"/>
      <c r="AH11" s="635"/>
      <c r="AI11" s="635"/>
      <c r="AJ11" s="635"/>
      <c r="AK11" s="636"/>
      <c r="AL11" s="637">
        <v>10.3</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4436437</v>
      </c>
      <c r="BH11" s="635"/>
      <c r="BI11" s="635"/>
      <c r="BJ11" s="635"/>
      <c r="BK11" s="635"/>
      <c r="BL11" s="635"/>
      <c r="BM11" s="635"/>
      <c r="BN11" s="636"/>
      <c r="BO11" s="672">
        <v>8</v>
      </c>
      <c r="BP11" s="672"/>
      <c r="BQ11" s="672"/>
      <c r="BR11" s="672"/>
      <c r="BS11" s="673">
        <v>786850</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122416</v>
      </c>
      <c r="CS11" s="635"/>
      <c r="CT11" s="635"/>
      <c r="CU11" s="635"/>
      <c r="CV11" s="635"/>
      <c r="CW11" s="635"/>
      <c r="CX11" s="635"/>
      <c r="CY11" s="636"/>
      <c r="CZ11" s="672">
        <v>0.1</v>
      </c>
      <c r="DA11" s="672"/>
      <c r="DB11" s="672"/>
      <c r="DC11" s="672"/>
      <c r="DD11" s="640">
        <v>21251</v>
      </c>
      <c r="DE11" s="635"/>
      <c r="DF11" s="635"/>
      <c r="DG11" s="635"/>
      <c r="DH11" s="635"/>
      <c r="DI11" s="635"/>
      <c r="DJ11" s="635"/>
      <c r="DK11" s="635"/>
      <c r="DL11" s="635"/>
      <c r="DM11" s="635"/>
      <c r="DN11" s="635"/>
      <c r="DO11" s="635"/>
      <c r="DP11" s="636"/>
      <c r="DQ11" s="640">
        <v>97395</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23428052</v>
      </c>
      <c r="BH12" s="635"/>
      <c r="BI12" s="635"/>
      <c r="BJ12" s="635"/>
      <c r="BK12" s="635"/>
      <c r="BL12" s="635"/>
      <c r="BM12" s="635"/>
      <c r="BN12" s="636"/>
      <c r="BO12" s="672">
        <v>42.3</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1203801</v>
      </c>
      <c r="CS12" s="635"/>
      <c r="CT12" s="635"/>
      <c r="CU12" s="635"/>
      <c r="CV12" s="635"/>
      <c r="CW12" s="635"/>
      <c r="CX12" s="635"/>
      <c r="CY12" s="636"/>
      <c r="CZ12" s="672">
        <v>1</v>
      </c>
      <c r="DA12" s="672"/>
      <c r="DB12" s="672"/>
      <c r="DC12" s="672"/>
      <c r="DD12" s="640">
        <v>2001</v>
      </c>
      <c r="DE12" s="635"/>
      <c r="DF12" s="635"/>
      <c r="DG12" s="635"/>
      <c r="DH12" s="635"/>
      <c r="DI12" s="635"/>
      <c r="DJ12" s="635"/>
      <c r="DK12" s="635"/>
      <c r="DL12" s="635"/>
      <c r="DM12" s="635"/>
      <c r="DN12" s="635"/>
      <c r="DO12" s="635"/>
      <c r="DP12" s="636"/>
      <c r="DQ12" s="640">
        <v>1134244</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23051775</v>
      </c>
      <c r="BH13" s="635"/>
      <c r="BI13" s="635"/>
      <c r="BJ13" s="635"/>
      <c r="BK13" s="635"/>
      <c r="BL13" s="635"/>
      <c r="BM13" s="635"/>
      <c r="BN13" s="636"/>
      <c r="BO13" s="672">
        <v>41.7</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6418036</v>
      </c>
      <c r="CS13" s="635"/>
      <c r="CT13" s="635"/>
      <c r="CU13" s="635"/>
      <c r="CV13" s="635"/>
      <c r="CW13" s="635"/>
      <c r="CX13" s="635"/>
      <c r="CY13" s="636"/>
      <c r="CZ13" s="672">
        <v>5.0999999999999996</v>
      </c>
      <c r="DA13" s="672"/>
      <c r="DB13" s="672"/>
      <c r="DC13" s="672"/>
      <c r="DD13" s="640">
        <v>2206722</v>
      </c>
      <c r="DE13" s="635"/>
      <c r="DF13" s="635"/>
      <c r="DG13" s="635"/>
      <c r="DH13" s="635"/>
      <c r="DI13" s="635"/>
      <c r="DJ13" s="635"/>
      <c r="DK13" s="635"/>
      <c r="DL13" s="635"/>
      <c r="DM13" s="635"/>
      <c r="DN13" s="635"/>
      <c r="DO13" s="635"/>
      <c r="DP13" s="636"/>
      <c r="DQ13" s="640">
        <v>5774331</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3009</v>
      </c>
      <c r="S14" s="635"/>
      <c r="T14" s="635"/>
      <c r="U14" s="635"/>
      <c r="V14" s="635"/>
      <c r="W14" s="635"/>
      <c r="X14" s="635"/>
      <c r="Y14" s="636"/>
      <c r="Z14" s="672">
        <v>0</v>
      </c>
      <c r="AA14" s="672"/>
      <c r="AB14" s="672"/>
      <c r="AC14" s="672"/>
      <c r="AD14" s="673">
        <v>3009</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220387</v>
      </c>
      <c r="BH14" s="635"/>
      <c r="BI14" s="635"/>
      <c r="BJ14" s="635"/>
      <c r="BK14" s="635"/>
      <c r="BL14" s="635"/>
      <c r="BM14" s="635"/>
      <c r="BN14" s="636"/>
      <c r="BO14" s="672">
        <v>0.4</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2939773</v>
      </c>
      <c r="CS14" s="635"/>
      <c r="CT14" s="635"/>
      <c r="CU14" s="635"/>
      <c r="CV14" s="635"/>
      <c r="CW14" s="635"/>
      <c r="CX14" s="635"/>
      <c r="CY14" s="636"/>
      <c r="CZ14" s="672">
        <v>2.4</v>
      </c>
      <c r="DA14" s="672"/>
      <c r="DB14" s="672"/>
      <c r="DC14" s="672"/>
      <c r="DD14" s="640">
        <v>119217</v>
      </c>
      <c r="DE14" s="635"/>
      <c r="DF14" s="635"/>
      <c r="DG14" s="635"/>
      <c r="DH14" s="635"/>
      <c r="DI14" s="635"/>
      <c r="DJ14" s="635"/>
      <c r="DK14" s="635"/>
      <c r="DL14" s="635"/>
      <c r="DM14" s="635"/>
      <c r="DN14" s="635"/>
      <c r="DO14" s="635"/>
      <c r="DP14" s="636"/>
      <c r="DQ14" s="640">
        <v>2882210</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1479320</v>
      </c>
      <c r="BH15" s="635"/>
      <c r="BI15" s="635"/>
      <c r="BJ15" s="635"/>
      <c r="BK15" s="635"/>
      <c r="BL15" s="635"/>
      <c r="BM15" s="635"/>
      <c r="BN15" s="636"/>
      <c r="BO15" s="672">
        <v>2.7</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21944844</v>
      </c>
      <c r="CS15" s="635"/>
      <c r="CT15" s="635"/>
      <c r="CU15" s="635"/>
      <c r="CV15" s="635"/>
      <c r="CW15" s="635"/>
      <c r="CX15" s="635"/>
      <c r="CY15" s="636"/>
      <c r="CZ15" s="672">
        <v>17.600000000000001</v>
      </c>
      <c r="DA15" s="672"/>
      <c r="DB15" s="672"/>
      <c r="DC15" s="672"/>
      <c r="DD15" s="640">
        <v>8687623</v>
      </c>
      <c r="DE15" s="635"/>
      <c r="DF15" s="635"/>
      <c r="DG15" s="635"/>
      <c r="DH15" s="635"/>
      <c r="DI15" s="635"/>
      <c r="DJ15" s="635"/>
      <c r="DK15" s="635"/>
      <c r="DL15" s="635"/>
      <c r="DM15" s="635"/>
      <c r="DN15" s="635"/>
      <c r="DO15" s="635"/>
      <c r="DP15" s="636"/>
      <c r="DQ15" s="640">
        <v>12460883</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112588</v>
      </c>
      <c r="S16" s="635"/>
      <c r="T16" s="635"/>
      <c r="U16" s="635"/>
      <c r="V16" s="635"/>
      <c r="W16" s="635"/>
      <c r="X16" s="635"/>
      <c r="Y16" s="636"/>
      <c r="Z16" s="672">
        <v>0.1</v>
      </c>
      <c r="AA16" s="672"/>
      <c r="AB16" s="672"/>
      <c r="AC16" s="672"/>
      <c r="AD16" s="673">
        <v>112588</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9351</v>
      </c>
      <c r="CS16" s="635"/>
      <c r="CT16" s="635"/>
      <c r="CU16" s="635"/>
      <c r="CV16" s="635"/>
      <c r="CW16" s="635"/>
      <c r="CX16" s="635"/>
      <c r="CY16" s="636"/>
      <c r="CZ16" s="672">
        <v>0</v>
      </c>
      <c r="DA16" s="672"/>
      <c r="DB16" s="672"/>
      <c r="DC16" s="672"/>
      <c r="DD16" s="640" t="s">
        <v>122</v>
      </c>
      <c r="DE16" s="635"/>
      <c r="DF16" s="635"/>
      <c r="DG16" s="635"/>
      <c r="DH16" s="635"/>
      <c r="DI16" s="635"/>
      <c r="DJ16" s="635"/>
      <c r="DK16" s="635"/>
      <c r="DL16" s="635"/>
      <c r="DM16" s="635"/>
      <c r="DN16" s="635"/>
      <c r="DO16" s="635"/>
      <c r="DP16" s="636"/>
      <c r="DQ16" s="640">
        <v>351</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1213767</v>
      </c>
      <c r="S17" s="635"/>
      <c r="T17" s="635"/>
      <c r="U17" s="635"/>
      <c r="V17" s="635"/>
      <c r="W17" s="635"/>
      <c r="X17" s="635"/>
      <c r="Y17" s="636"/>
      <c r="Z17" s="672">
        <v>1</v>
      </c>
      <c r="AA17" s="672"/>
      <c r="AB17" s="672"/>
      <c r="AC17" s="672"/>
      <c r="AD17" s="673">
        <v>1213767</v>
      </c>
      <c r="AE17" s="673"/>
      <c r="AF17" s="673"/>
      <c r="AG17" s="673"/>
      <c r="AH17" s="673"/>
      <c r="AI17" s="673"/>
      <c r="AJ17" s="673"/>
      <c r="AK17" s="673"/>
      <c r="AL17" s="637">
        <v>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3846128</v>
      </c>
      <c r="CS17" s="635"/>
      <c r="CT17" s="635"/>
      <c r="CU17" s="635"/>
      <c r="CV17" s="635"/>
      <c r="CW17" s="635"/>
      <c r="CX17" s="635"/>
      <c r="CY17" s="636"/>
      <c r="CZ17" s="672">
        <v>3.1</v>
      </c>
      <c r="DA17" s="672"/>
      <c r="DB17" s="672"/>
      <c r="DC17" s="672"/>
      <c r="DD17" s="640" t="s">
        <v>122</v>
      </c>
      <c r="DE17" s="635"/>
      <c r="DF17" s="635"/>
      <c r="DG17" s="635"/>
      <c r="DH17" s="635"/>
      <c r="DI17" s="635"/>
      <c r="DJ17" s="635"/>
      <c r="DK17" s="635"/>
      <c r="DL17" s="635"/>
      <c r="DM17" s="635"/>
      <c r="DN17" s="635"/>
      <c r="DO17" s="635"/>
      <c r="DP17" s="636"/>
      <c r="DQ17" s="640">
        <v>3774506</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273878</v>
      </c>
      <c r="S18" s="635"/>
      <c r="T18" s="635"/>
      <c r="U18" s="635"/>
      <c r="V18" s="635"/>
      <c r="W18" s="635"/>
      <c r="X18" s="635"/>
      <c r="Y18" s="636"/>
      <c r="Z18" s="672">
        <v>0.2</v>
      </c>
      <c r="AA18" s="672"/>
      <c r="AB18" s="672"/>
      <c r="AC18" s="672"/>
      <c r="AD18" s="673">
        <v>273878</v>
      </c>
      <c r="AE18" s="673"/>
      <c r="AF18" s="673"/>
      <c r="AG18" s="673"/>
      <c r="AH18" s="673"/>
      <c r="AI18" s="673"/>
      <c r="AJ18" s="673"/>
      <c r="AK18" s="673"/>
      <c r="AL18" s="637">
        <v>0.4</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271946</v>
      </c>
      <c r="S19" s="635"/>
      <c r="T19" s="635"/>
      <c r="U19" s="635"/>
      <c r="V19" s="635"/>
      <c r="W19" s="635"/>
      <c r="X19" s="635"/>
      <c r="Y19" s="636"/>
      <c r="Z19" s="672">
        <v>0.2</v>
      </c>
      <c r="AA19" s="672"/>
      <c r="AB19" s="672"/>
      <c r="AC19" s="672"/>
      <c r="AD19" s="673">
        <v>271946</v>
      </c>
      <c r="AE19" s="673"/>
      <c r="AF19" s="673"/>
      <c r="AG19" s="673"/>
      <c r="AH19" s="673"/>
      <c r="AI19" s="673"/>
      <c r="AJ19" s="673"/>
      <c r="AK19" s="673"/>
      <c r="AL19" s="637">
        <v>0.4</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3464537</v>
      </c>
      <c r="BH19" s="635"/>
      <c r="BI19" s="635"/>
      <c r="BJ19" s="635"/>
      <c r="BK19" s="635"/>
      <c r="BL19" s="635"/>
      <c r="BM19" s="635"/>
      <c r="BN19" s="636"/>
      <c r="BO19" s="672">
        <v>6.3</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1932</v>
      </c>
      <c r="S20" s="635"/>
      <c r="T20" s="635"/>
      <c r="U20" s="635"/>
      <c r="V20" s="635"/>
      <c r="W20" s="635"/>
      <c r="X20" s="635"/>
      <c r="Y20" s="636"/>
      <c r="Z20" s="672">
        <v>0</v>
      </c>
      <c r="AA20" s="672"/>
      <c r="AB20" s="672"/>
      <c r="AC20" s="672"/>
      <c r="AD20" s="673">
        <v>1932</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3464537</v>
      </c>
      <c r="BH20" s="635"/>
      <c r="BI20" s="635"/>
      <c r="BJ20" s="635"/>
      <c r="BK20" s="635"/>
      <c r="BL20" s="635"/>
      <c r="BM20" s="635"/>
      <c r="BN20" s="636"/>
      <c r="BO20" s="672">
        <v>6.3</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124864751</v>
      </c>
      <c r="CS20" s="635"/>
      <c r="CT20" s="635"/>
      <c r="CU20" s="635"/>
      <c r="CV20" s="635"/>
      <c r="CW20" s="635"/>
      <c r="CX20" s="635"/>
      <c r="CY20" s="636"/>
      <c r="CZ20" s="672">
        <v>100</v>
      </c>
      <c r="DA20" s="672"/>
      <c r="DB20" s="672"/>
      <c r="DC20" s="672"/>
      <c r="DD20" s="640">
        <v>17280125</v>
      </c>
      <c r="DE20" s="635"/>
      <c r="DF20" s="635"/>
      <c r="DG20" s="635"/>
      <c r="DH20" s="635"/>
      <c r="DI20" s="635"/>
      <c r="DJ20" s="635"/>
      <c r="DK20" s="635"/>
      <c r="DL20" s="635"/>
      <c r="DM20" s="635"/>
      <c r="DN20" s="635"/>
      <c r="DO20" s="635"/>
      <c r="DP20" s="636"/>
      <c r="DQ20" s="640">
        <v>75726436</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38809</v>
      </c>
      <c r="S21" s="635"/>
      <c r="T21" s="635"/>
      <c r="U21" s="635"/>
      <c r="V21" s="635"/>
      <c r="W21" s="635"/>
      <c r="X21" s="635"/>
      <c r="Y21" s="636"/>
      <c r="Z21" s="672">
        <v>0</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38720</v>
      </c>
      <c r="S23" s="635"/>
      <c r="T23" s="635"/>
      <c r="U23" s="635"/>
      <c r="V23" s="635"/>
      <c r="W23" s="635"/>
      <c r="X23" s="635"/>
      <c r="Y23" s="636"/>
      <c r="Z23" s="672">
        <v>0</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3464537</v>
      </c>
      <c r="BH23" s="635"/>
      <c r="BI23" s="635"/>
      <c r="BJ23" s="635"/>
      <c r="BK23" s="635"/>
      <c r="BL23" s="635"/>
      <c r="BM23" s="635"/>
      <c r="BN23" s="636"/>
      <c r="BO23" s="672">
        <v>6.3</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v>89</v>
      </c>
      <c r="S24" s="635"/>
      <c r="T24" s="635"/>
      <c r="U24" s="635"/>
      <c r="V24" s="635"/>
      <c r="W24" s="635"/>
      <c r="X24" s="635"/>
      <c r="Y24" s="636"/>
      <c r="Z24" s="672">
        <v>0</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52043916</v>
      </c>
      <c r="CS24" s="690"/>
      <c r="CT24" s="690"/>
      <c r="CU24" s="690"/>
      <c r="CV24" s="690"/>
      <c r="CW24" s="690"/>
      <c r="CX24" s="690"/>
      <c r="CY24" s="715"/>
      <c r="CZ24" s="716">
        <v>41.7</v>
      </c>
      <c r="DA24" s="698"/>
      <c r="DB24" s="698"/>
      <c r="DC24" s="718"/>
      <c r="DD24" s="714">
        <v>26962314</v>
      </c>
      <c r="DE24" s="690"/>
      <c r="DF24" s="690"/>
      <c r="DG24" s="690"/>
      <c r="DH24" s="690"/>
      <c r="DI24" s="690"/>
      <c r="DJ24" s="690"/>
      <c r="DK24" s="715"/>
      <c r="DL24" s="714">
        <v>23095148</v>
      </c>
      <c r="DM24" s="690"/>
      <c r="DN24" s="690"/>
      <c r="DO24" s="690"/>
      <c r="DP24" s="690"/>
      <c r="DQ24" s="690"/>
      <c r="DR24" s="690"/>
      <c r="DS24" s="690"/>
      <c r="DT24" s="690"/>
      <c r="DU24" s="690"/>
      <c r="DV24" s="715"/>
      <c r="DW24" s="716">
        <v>37.4</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64795291</v>
      </c>
      <c r="S25" s="635"/>
      <c r="T25" s="635"/>
      <c r="U25" s="635"/>
      <c r="V25" s="635"/>
      <c r="W25" s="635"/>
      <c r="X25" s="635"/>
      <c r="Y25" s="636"/>
      <c r="Z25" s="672">
        <v>50.8</v>
      </c>
      <c r="AA25" s="672"/>
      <c r="AB25" s="672"/>
      <c r="AC25" s="672"/>
      <c r="AD25" s="673">
        <v>61291945</v>
      </c>
      <c r="AE25" s="673"/>
      <c r="AF25" s="673"/>
      <c r="AG25" s="673"/>
      <c r="AH25" s="673"/>
      <c r="AI25" s="673"/>
      <c r="AJ25" s="673"/>
      <c r="AK25" s="673"/>
      <c r="AL25" s="637">
        <v>99.1</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12903144</v>
      </c>
      <c r="CS25" s="647"/>
      <c r="CT25" s="647"/>
      <c r="CU25" s="647"/>
      <c r="CV25" s="647"/>
      <c r="CW25" s="647"/>
      <c r="CX25" s="647"/>
      <c r="CY25" s="648"/>
      <c r="CZ25" s="637">
        <v>10.3</v>
      </c>
      <c r="DA25" s="649"/>
      <c r="DB25" s="649"/>
      <c r="DC25" s="650"/>
      <c r="DD25" s="640">
        <v>11578819</v>
      </c>
      <c r="DE25" s="647"/>
      <c r="DF25" s="647"/>
      <c r="DG25" s="647"/>
      <c r="DH25" s="647"/>
      <c r="DI25" s="647"/>
      <c r="DJ25" s="647"/>
      <c r="DK25" s="648"/>
      <c r="DL25" s="640">
        <v>10246613</v>
      </c>
      <c r="DM25" s="647"/>
      <c r="DN25" s="647"/>
      <c r="DO25" s="647"/>
      <c r="DP25" s="647"/>
      <c r="DQ25" s="647"/>
      <c r="DR25" s="647"/>
      <c r="DS25" s="647"/>
      <c r="DT25" s="647"/>
      <c r="DU25" s="647"/>
      <c r="DV25" s="648"/>
      <c r="DW25" s="637">
        <v>16.600000000000001</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19951</v>
      </c>
      <c r="S26" s="635"/>
      <c r="T26" s="635"/>
      <c r="U26" s="635"/>
      <c r="V26" s="635"/>
      <c r="W26" s="635"/>
      <c r="X26" s="635"/>
      <c r="Y26" s="636"/>
      <c r="Z26" s="672">
        <v>0</v>
      </c>
      <c r="AA26" s="672"/>
      <c r="AB26" s="672"/>
      <c r="AC26" s="672"/>
      <c r="AD26" s="673">
        <v>19951</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8029454</v>
      </c>
      <c r="CS26" s="635"/>
      <c r="CT26" s="635"/>
      <c r="CU26" s="635"/>
      <c r="CV26" s="635"/>
      <c r="CW26" s="635"/>
      <c r="CX26" s="635"/>
      <c r="CY26" s="636"/>
      <c r="CZ26" s="637">
        <v>6.4</v>
      </c>
      <c r="DA26" s="649"/>
      <c r="DB26" s="649"/>
      <c r="DC26" s="650"/>
      <c r="DD26" s="640">
        <v>6950552</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427578</v>
      </c>
      <c r="S27" s="635"/>
      <c r="T27" s="635"/>
      <c r="U27" s="635"/>
      <c r="V27" s="635"/>
      <c r="W27" s="635"/>
      <c r="X27" s="635"/>
      <c r="Y27" s="636"/>
      <c r="Z27" s="672">
        <v>0.3</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55332843</v>
      </c>
      <c r="BH27" s="635"/>
      <c r="BI27" s="635"/>
      <c r="BJ27" s="635"/>
      <c r="BK27" s="635"/>
      <c r="BL27" s="635"/>
      <c r="BM27" s="635"/>
      <c r="BN27" s="636"/>
      <c r="BO27" s="672">
        <v>100</v>
      </c>
      <c r="BP27" s="672"/>
      <c r="BQ27" s="672"/>
      <c r="BR27" s="672"/>
      <c r="BS27" s="673">
        <v>786850</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35294644</v>
      </c>
      <c r="CS27" s="647"/>
      <c r="CT27" s="647"/>
      <c r="CU27" s="647"/>
      <c r="CV27" s="647"/>
      <c r="CW27" s="647"/>
      <c r="CX27" s="647"/>
      <c r="CY27" s="648"/>
      <c r="CZ27" s="637">
        <v>28.3</v>
      </c>
      <c r="DA27" s="649"/>
      <c r="DB27" s="649"/>
      <c r="DC27" s="650"/>
      <c r="DD27" s="640">
        <v>11608989</v>
      </c>
      <c r="DE27" s="647"/>
      <c r="DF27" s="647"/>
      <c r="DG27" s="647"/>
      <c r="DH27" s="647"/>
      <c r="DI27" s="647"/>
      <c r="DJ27" s="647"/>
      <c r="DK27" s="648"/>
      <c r="DL27" s="640">
        <v>9074029</v>
      </c>
      <c r="DM27" s="647"/>
      <c r="DN27" s="647"/>
      <c r="DO27" s="647"/>
      <c r="DP27" s="647"/>
      <c r="DQ27" s="647"/>
      <c r="DR27" s="647"/>
      <c r="DS27" s="647"/>
      <c r="DT27" s="647"/>
      <c r="DU27" s="647"/>
      <c r="DV27" s="648"/>
      <c r="DW27" s="637">
        <v>14.7</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1267198</v>
      </c>
      <c r="S28" s="635"/>
      <c r="T28" s="635"/>
      <c r="U28" s="635"/>
      <c r="V28" s="635"/>
      <c r="W28" s="635"/>
      <c r="X28" s="635"/>
      <c r="Y28" s="636"/>
      <c r="Z28" s="672">
        <v>1</v>
      </c>
      <c r="AA28" s="672"/>
      <c r="AB28" s="672"/>
      <c r="AC28" s="672"/>
      <c r="AD28" s="673">
        <v>430097</v>
      </c>
      <c r="AE28" s="673"/>
      <c r="AF28" s="673"/>
      <c r="AG28" s="673"/>
      <c r="AH28" s="673"/>
      <c r="AI28" s="673"/>
      <c r="AJ28" s="673"/>
      <c r="AK28" s="673"/>
      <c r="AL28" s="637">
        <v>0.7</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3846128</v>
      </c>
      <c r="CS28" s="635"/>
      <c r="CT28" s="635"/>
      <c r="CU28" s="635"/>
      <c r="CV28" s="635"/>
      <c r="CW28" s="635"/>
      <c r="CX28" s="635"/>
      <c r="CY28" s="636"/>
      <c r="CZ28" s="637">
        <v>3.1</v>
      </c>
      <c r="DA28" s="649"/>
      <c r="DB28" s="649"/>
      <c r="DC28" s="650"/>
      <c r="DD28" s="640">
        <v>3774506</v>
      </c>
      <c r="DE28" s="635"/>
      <c r="DF28" s="635"/>
      <c r="DG28" s="635"/>
      <c r="DH28" s="635"/>
      <c r="DI28" s="635"/>
      <c r="DJ28" s="635"/>
      <c r="DK28" s="636"/>
      <c r="DL28" s="640">
        <v>3774506</v>
      </c>
      <c r="DM28" s="635"/>
      <c r="DN28" s="635"/>
      <c r="DO28" s="635"/>
      <c r="DP28" s="635"/>
      <c r="DQ28" s="635"/>
      <c r="DR28" s="635"/>
      <c r="DS28" s="635"/>
      <c r="DT28" s="635"/>
      <c r="DU28" s="635"/>
      <c r="DV28" s="636"/>
      <c r="DW28" s="637">
        <v>6.1</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1148900</v>
      </c>
      <c r="S29" s="635"/>
      <c r="T29" s="635"/>
      <c r="U29" s="635"/>
      <c r="V29" s="635"/>
      <c r="W29" s="635"/>
      <c r="X29" s="635"/>
      <c r="Y29" s="636"/>
      <c r="Z29" s="672">
        <v>0.9</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3846019</v>
      </c>
      <c r="CS29" s="647"/>
      <c r="CT29" s="647"/>
      <c r="CU29" s="647"/>
      <c r="CV29" s="647"/>
      <c r="CW29" s="647"/>
      <c r="CX29" s="647"/>
      <c r="CY29" s="648"/>
      <c r="CZ29" s="637">
        <v>3.1</v>
      </c>
      <c r="DA29" s="649"/>
      <c r="DB29" s="649"/>
      <c r="DC29" s="650"/>
      <c r="DD29" s="640">
        <v>3774397</v>
      </c>
      <c r="DE29" s="647"/>
      <c r="DF29" s="647"/>
      <c r="DG29" s="647"/>
      <c r="DH29" s="647"/>
      <c r="DI29" s="647"/>
      <c r="DJ29" s="647"/>
      <c r="DK29" s="648"/>
      <c r="DL29" s="640">
        <v>3774397</v>
      </c>
      <c r="DM29" s="647"/>
      <c r="DN29" s="647"/>
      <c r="DO29" s="647"/>
      <c r="DP29" s="647"/>
      <c r="DQ29" s="647"/>
      <c r="DR29" s="647"/>
      <c r="DS29" s="647"/>
      <c r="DT29" s="647"/>
      <c r="DU29" s="647"/>
      <c r="DV29" s="648"/>
      <c r="DW29" s="637">
        <v>6.1</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23321503</v>
      </c>
      <c r="S30" s="635"/>
      <c r="T30" s="635"/>
      <c r="U30" s="635"/>
      <c r="V30" s="635"/>
      <c r="W30" s="635"/>
      <c r="X30" s="635"/>
      <c r="Y30" s="636"/>
      <c r="Z30" s="672">
        <v>18.3</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3641105</v>
      </c>
      <c r="CS30" s="635"/>
      <c r="CT30" s="635"/>
      <c r="CU30" s="635"/>
      <c r="CV30" s="635"/>
      <c r="CW30" s="635"/>
      <c r="CX30" s="635"/>
      <c r="CY30" s="636"/>
      <c r="CZ30" s="637">
        <v>2.9</v>
      </c>
      <c r="DA30" s="649"/>
      <c r="DB30" s="649"/>
      <c r="DC30" s="650"/>
      <c r="DD30" s="640">
        <v>3575214</v>
      </c>
      <c r="DE30" s="635"/>
      <c r="DF30" s="635"/>
      <c r="DG30" s="635"/>
      <c r="DH30" s="635"/>
      <c r="DI30" s="635"/>
      <c r="DJ30" s="635"/>
      <c r="DK30" s="636"/>
      <c r="DL30" s="640">
        <v>3575214</v>
      </c>
      <c r="DM30" s="635"/>
      <c r="DN30" s="635"/>
      <c r="DO30" s="635"/>
      <c r="DP30" s="635"/>
      <c r="DQ30" s="635"/>
      <c r="DR30" s="635"/>
      <c r="DS30" s="635"/>
      <c r="DT30" s="635"/>
      <c r="DU30" s="635"/>
      <c r="DV30" s="636"/>
      <c r="DW30" s="637">
        <v>5.8</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99.4</v>
      </c>
      <c r="BH31" s="697"/>
      <c r="BI31" s="697"/>
      <c r="BJ31" s="697"/>
      <c r="BK31" s="697"/>
      <c r="BL31" s="697"/>
      <c r="BM31" s="698">
        <v>98.4</v>
      </c>
      <c r="BN31" s="697"/>
      <c r="BO31" s="697"/>
      <c r="BP31" s="697"/>
      <c r="BQ31" s="699"/>
      <c r="BR31" s="696">
        <v>99.4</v>
      </c>
      <c r="BS31" s="697"/>
      <c r="BT31" s="697"/>
      <c r="BU31" s="697"/>
      <c r="BV31" s="697"/>
      <c r="BW31" s="697"/>
      <c r="BX31" s="698">
        <v>98.4</v>
      </c>
      <c r="BY31" s="697"/>
      <c r="BZ31" s="697"/>
      <c r="CA31" s="697"/>
      <c r="CB31" s="699"/>
      <c r="CD31" s="655"/>
      <c r="CE31" s="656"/>
      <c r="CF31" s="631" t="s">
        <v>300</v>
      </c>
      <c r="CG31" s="632"/>
      <c r="CH31" s="632"/>
      <c r="CI31" s="632"/>
      <c r="CJ31" s="632"/>
      <c r="CK31" s="632"/>
      <c r="CL31" s="632"/>
      <c r="CM31" s="632"/>
      <c r="CN31" s="632"/>
      <c r="CO31" s="632"/>
      <c r="CP31" s="632"/>
      <c r="CQ31" s="633"/>
      <c r="CR31" s="634">
        <v>204914</v>
      </c>
      <c r="CS31" s="647"/>
      <c r="CT31" s="647"/>
      <c r="CU31" s="647"/>
      <c r="CV31" s="647"/>
      <c r="CW31" s="647"/>
      <c r="CX31" s="647"/>
      <c r="CY31" s="648"/>
      <c r="CZ31" s="637">
        <v>0.2</v>
      </c>
      <c r="DA31" s="649"/>
      <c r="DB31" s="649"/>
      <c r="DC31" s="650"/>
      <c r="DD31" s="640">
        <v>199183</v>
      </c>
      <c r="DE31" s="647"/>
      <c r="DF31" s="647"/>
      <c r="DG31" s="647"/>
      <c r="DH31" s="647"/>
      <c r="DI31" s="647"/>
      <c r="DJ31" s="647"/>
      <c r="DK31" s="648"/>
      <c r="DL31" s="640">
        <v>199183</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13690592</v>
      </c>
      <c r="S32" s="635"/>
      <c r="T32" s="635"/>
      <c r="U32" s="635"/>
      <c r="V32" s="635"/>
      <c r="W32" s="635"/>
      <c r="X32" s="635"/>
      <c r="Y32" s="636"/>
      <c r="Z32" s="672">
        <v>10.7</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99.1</v>
      </c>
      <c r="BH32" s="647"/>
      <c r="BI32" s="647"/>
      <c r="BJ32" s="647"/>
      <c r="BK32" s="647"/>
      <c r="BL32" s="647"/>
      <c r="BM32" s="638">
        <v>97.7</v>
      </c>
      <c r="BN32" s="647"/>
      <c r="BO32" s="647"/>
      <c r="BP32" s="647"/>
      <c r="BQ32" s="670"/>
      <c r="BR32" s="700">
        <v>99.2</v>
      </c>
      <c r="BS32" s="647"/>
      <c r="BT32" s="647"/>
      <c r="BU32" s="647"/>
      <c r="BV32" s="647"/>
      <c r="BW32" s="647"/>
      <c r="BX32" s="638">
        <v>97.7</v>
      </c>
      <c r="BY32" s="647"/>
      <c r="BZ32" s="647"/>
      <c r="CA32" s="647"/>
      <c r="CB32" s="670"/>
      <c r="CD32" s="657"/>
      <c r="CE32" s="658"/>
      <c r="CF32" s="631" t="s">
        <v>304</v>
      </c>
      <c r="CG32" s="632"/>
      <c r="CH32" s="632"/>
      <c r="CI32" s="632"/>
      <c r="CJ32" s="632"/>
      <c r="CK32" s="632"/>
      <c r="CL32" s="632"/>
      <c r="CM32" s="632"/>
      <c r="CN32" s="632"/>
      <c r="CO32" s="632"/>
      <c r="CP32" s="632"/>
      <c r="CQ32" s="633"/>
      <c r="CR32" s="634">
        <v>109</v>
      </c>
      <c r="CS32" s="635"/>
      <c r="CT32" s="635"/>
      <c r="CU32" s="635"/>
      <c r="CV32" s="635"/>
      <c r="CW32" s="635"/>
      <c r="CX32" s="635"/>
      <c r="CY32" s="636"/>
      <c r="CZ32" s="637">
        <v>0</v>
      </c>
      <c r="DA32" s="649"/>
      <c r="DB32" s="649"/>
      <c r="DC32" s="650"/>
      <c r="DD32" s="640">
        <v>109</v>
      </c>
      <c r="DE32" s="635"/>
      <c r="DF32" s="635"/>
      <c r="DG32" s="635"/>
      <c r="DH32" s="635"/>
      <c r="DI32" s="635"/>
      <c r="DJ32" s="635"/>
      <c r="DK32" s="636"/>
      <c r="DL32" s="640">
        <v>109</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495719</v>
      </c>
      <c r="S33" s="635"/>
      <c r="T33" s="635"/>
      <c r="U33" s="635"/>
      <c r="V33" s="635"/>
      <c r="W33" s="635"/>
      <c r="X33" s="635"/>
      <c r="Y33" s="636"/>
      <c r="Z33" s="672">
        <v>0.4</v>
      </c>
      <c r="AA33" s="672"/>
      <c r="AB33" s="672"/>
      <c r="AC33" s="672"/>
      <c r="AD33" s="673">
        <v>69420</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99.6</v>
      </c>
      <c r="BH33" s="619"/>
      <c r="BI33" s="619"/>
      <c r="BJ33" s="619"/>
      <c r="BK33" s="619"/>
      <c r="BL33" s="619"/>
      <c r="BM33" s="665">
        <v>99.1</v>
      </c>
      <c r="BN33" s="619"/>
      <c r="BO33" s="619"/>
      <c r="BP33" s="619"/>
      <c r="BQ33" s="682"/>
      <c r="BR33" s="695">
        <v>99.5</v>
      </c>
      <c r="BS33" s="619"/>
      <c r="BT33" s="619"/>
      <c r="BU33" s="619"/>
      <c r="BV33" s="619"/>
      <c r="BW33" s="619"/>
      <c r="BX33" s="665">
        <v>99.1</v>
      </c>
      <c r="BY33" s="619"/>
      <c r="BZ33" s="619"/>
      <c r="CA33" s="619"/>
      <c r="CB33" s="682"/>
      <c r="CD33" s="631" t="s">
        <v>307</v>
      </c>
      <c r="CE33" s="632"/>
      <c r="CF33" s="632"/>
      <c r="CG33" s="632"/>
      <c r="CH33" s="632"/>
      <c r="CI33" s="632"/>
      <c r="CJ33" s="632"/>
      <c r="CK33" s="632"/>
      <c r="CL33" s="632"/>
      <c r="CM33" s="632"/>
      <c r="CN33" s="632"/>
      <c r="CO33" s="632"/>
      <c r="CP33" s="632"/>
      <c r="CQ33" s="633"/>
      <c r="CR33" s="634">
        <v>55531359</v>
      </c>
      <c r="CS33" s="647"/>
      <c r="CT33" s="647"/>
      <c r="CU33" s="647"/>
      <c r="CV33" s="647"/>
      <c r="CW33" s="647"/>
      <c r="CX33" s="647"/>
      <c r="CY33" s="648"/>
      <c r="CZ33" s="637">
        <v>44.5</v>
      </c>
      <c r="DA33" s="649"/>
      <c r="DB33" s="649"/>
      <c r="DC33" s="650"/>
      <c r="DD33" s="640">
        <v>44496128</v>
      </c>
      <c r="DE33" s="647"/>
      <c r="DF33" s="647"/>
      <c r="DG33" s="647"/>
      <c r="DH33" s="647"/>
      <c r="DI33" s="647"/>
      <c r="DJ33" s="647"/>
      <c r="DK33" s="648"/>
      <c r="DL33" s="640">
        <v>30230810</v>
      </c>
      <c r="DM33" s="647"/>
      <c r="DN33" s="647"/>
      <c r="DO33" s="647"/>
      <c r="DP33" s="647"/>
      <c r="DQ33" s="647"/>
      <c r="DR33" s="647"/>
      <c r="DS33" s="647"/>
      <c r="DT33" s="647"/>
      <c r="DU33" s="647"/>
      <c r="DV33" s="648"/>
      <c r="DW33" s="637">
        <v>48.9</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1446905</v>
      </c>
      <c r="S34" s="635"/>
      <c r="T34" s="635"/>
      <c r="U34" s="635"/>
      <c r="V34" s="635"/>
      <c r="W34" s="635"/>
      <c r="X34" s="635"/>
      <c r="Y34" s="636"/>
      <c r="Z34" s="672">
        <v>1.1000000000000001</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25174527</v>
      </c>
      <c r="CS34" s="635"/>
      <c r="CT34" s="635"/>
      <c r="CU34" s="635"/>
      <c r="CV34" s="635"/>
      <c r="CW34" s="635"/>
      <c r="CX34" s="635"/>
      <c r="CY34" s="636"/>
      <c r="CZ34" s="637">
        <v>20.2</v>
      </c>
      <c r="DA34" s="649"/>
      <c r="DB34" s="649"/>
      <c r="DC34" s="650"/>
      <c r="DD34" s="640">
        <v>18710995</v>
      </c>
      <c r="DE34" s="635"/>
      <c r="DF34" s="635"/>
      <c r="DG34" s="635"/>
      <c r="DH34" s="635"/>
      <c r="DI34" s="635"/>
      <c r="DJ34" s="635"/>
      <c r="DK34" s="636"/>
      <c r="DL34" s="640">
        <v>16504862</v>
      </c>
      <c r="DM34" s="635"/>
      <c r="DN34" s="635"/>
      <c r="DO34" s="635"/>
      <c r="DP34" s="635"/>
      <c r="DQ34" s="635"/>
      <c r="DR34" s="635"/>
      <c r="DS34" s="635"/>
      <c r="DT34" s="635"/>
      <c r="DU34" s="635"/>
      <c r="DV34" s="636"/>
      <c r="DW34" s="637">
        <v>26.7</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7435253</v>
      </c>
      <c r="S35" s="635"/>
      <c r="T35" s="635"/>
      <c r="U35" s="635"/>
      <c r="V35" s="635"/>
      <c r="W35" s="635"/>
      <c r="X35" s="635"/>
      <c r="Y35" s="636"/>
      <c r="Z35" s="672">
        <v>5.8</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1502758</v>
      </c>
      <c r="CS35" s="647"/>
      <c r="CT35" s="647"/>
      <c r="CU35" s="647"/>
      <c r="CV35" s="647"/>
      <c r="CW35" s="647"/>
      <c r="CX35" s="647"/>
      <c r="CY35" s="648"/>
      <c r="CZ35" s="637">
        <v>1.2</v>
      </c>
      <c r="DA35" s="649"/>
      <c r="DB35" s="649"/>
      <c r="DC35" s="650"/>
      <c r="DD35" s="640">
        <v>1239594</v>
      </c>
      <c r="DE35" s="647"/>
      <c r="DF35" s="647"/>
      <c r="DG35" s="647"/>
      <c r="DH35" s="647"/>
      <c r="DI35" s="647"/>
      <c r="DJ35" s="647"/>
      <c r="DK35" s="648"/>
      <c r="DL35" s="640">
        <v>1239594</v>
      </c>
      <c r="DM35" s="647"/>
      <c r="DN35" s="647"/>
      <c r="DO35" s="647"/>
      <c r="DP35" s="647"/>
      <c r="DQ35" s="647"/>
      <c r="DR35" s="647"/>
      <c r="DS35" s="647"/>
      <c r="DT35" s="647"/>
      <c r="DU35" s="647"/>
      <c r="DV35" s="648"/>
      <c r="DW35" s="637">
        <v>2</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3130938</v>
      </c>
      <c r="S36" s="635"/>
      <c r="T36" s="635"/>
      <c r="U36" s="635"/>
      <c r="V36" s="635"/>
      <c r="W36" s="635"/>
      <c r="X36" s="635"/>
      <c r="Y36" s="636"/>
      <c r="Z36" s="672">
        <v>2.5</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12093131</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12706</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11730392</v>
      </c>
      <c r="CS36" s="635"/>
      <c r="CT36" s="635"/>
      <c r="CU36" s="635"/>
      <c r="CV36" s="635"/>
      <c r="CW36" s="635"/>
      <c r="CX36" s="635"/>
      <c r="CY36" s="636"/>
      <c r="CZ36" s="637">
        <v>9.4</v>
      </c>
      <c r="DA36" s="649"/>
      <c r="DB36" s="649"/>
      <c r="DC36" s="650"/>
      <c r="DD36" s="640">
        <v>8760345</v>
      </c>
      <c r="DE36" s="635"/>
      <c r="DF36" s="635"/>
      <c r="DG36" s="635"/>
      <c r="DH36" s="635"/>
      <c r="DI36" s="635"/>
      <c r="DJ36" s="635"/>
      <c r="DK36" s="636"/>
      <c r="DL36" s="640">
        <v>6740085</v>
      </c>
      <c r="DM36" s="635"/>
      <c r="DN36" s="635"/>
      <c r="DO36" s="635"/>
      <c r="DP36" s="635"/>
      <c r="DQ36" s="635"/>
      <c r="DR36" s="635"/>
      <c r="DS36" s="635"/>
      <c r="DT36" s="635"/>
      <c r="DU36" s="635"/>
      <c r="DV36" s="636"/>
      <c r="DW36" s="637">
        <v>10.9</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5011992</v>
      </c>
      <c r="S37" s="635"/>
      <c r="T37" s="635"/>
      <c r="U37" s="635"/>
      <c r="V37" s="635"/>
      <c r="W37" s="635"/>
      <c r="X37" s="635"/>
      <c r="Y37" s="636"/>
      <c r="Z37" s="672">
        <v>3.9</v>
      </c>
      <c r="AA37" s="672"/>
      <c r="AB37" s="672"/>
      <c r="AC37" s="672"/>
      <c r="AD37" s="673">
        <v>17375</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1400000</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-3471253</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1150861</v>
      </c>
      <c r="CS37" s="647"/>
      <c r="CT37" s="647"/>
      <c r="CU37" s="647"/>
      <c r="CV37" s="647"/>
      <c r="CW37" s="647"/>
      <c r="CX37" s="647"/>
      <c r="CY37" s="648"/>
      <c r="CZ37" s="637">
        <v>0.9</v>
      </c>
      <c r="DA37" s="649"/>
      <c r="DB37" s="649"/>
      <c r="DC37" s="650"/>
      <c r="DD37" s="640">
        <v>479148</v>
      </c>
      <c r="DE37" s="647"/>
      <c r="DF37" s="647"/>
      <c r="DG37" s="647"/>
      <c r="DH37" s="647"/>
      <c r="DI37" s="647"/>
      <c r="DJ37" s="647"/>
      <c r="DK37" s="648"/>
      <c r="DL37" s="640">
        <v>451509</v>
      </c>
      <c r="DM37" s="647"/>
      <c r="DN37" s="647"/>
      <c r="DO37" s="647"/>
      <c r="DP37" s="647"/>
      <c r="DQ37" s="647"/>
      <c r="DR37" s="647"/>
      <c r="DS37" s="647"/>
      <c r="DT37" s="647"/>
      <c r="DU37" s="647"/>
      <c r="DV37" s="648"/>
      <c r="DW37" s="637">
        <v>0.7</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5451800</v>
      </c>
      <c r="S38" s="635"/>
      <c r="T38" s="635"/>
      <c r="U38" s="635"/>
      <c r="V38" s="635"/>
      <c r="W38" s="635"/>
      <c r="X38" s="635"/>
      <c r="Y38" s="636"/>
      <c r="Z38" s="672">
        <v>4.3</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202601</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32639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10693131</v>
      </c>
      <c r="CS38" s="635"/>
      <c r="CT38" s="635"/>
      <c r="CU38" s="635"/>
      <c r="CV38" s="635"/>
      <c r="CW38" s="635"/>
      <c r="CX38" s="635"/>
      <c r="CY38" s="636"/>
      <c r="CZ38" s="637">
        <v>8.6</v>
      </c>
      <c r="DA38" s="649"/>
      <c r="DB38" s="649"/>
      <c r="DC38" s="650"/>
      <c r="DD38" s="640">
        <v>9621009</v>
      </c>
      <c r="DE38" s="635"/>
      <c r="DF38" s="635"/>
      <c r="DG38" s="635"/>
      <c r="DH38" s="635"/>
      <c r="DI38" s="635"/>
      <c r="DJ38" s="635"/>
      <c r="DK38" s="636"/>
      <c r="DL38" s="640">
        <v>5746269</v>
      </c>
      <c r="DM38" s="635"/>
      <c r="DN38" s="635"/>
      <c r="DO38" s="635"/>
      <c r="DP38" s="635"/>
      <c r="DQ38" s="635"/>
      <c r="DR38" s="635"/>
      <c r="DS38" s="635"/>
      <c r="DT38" s="635"/>
      <c r="DU38" s="635"/>
      <c r="DV38" s="636"/>
      <c r="DW38" s="637">
        <v>9.3000000000000007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46409</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6414171</v>
      </c>
      <c r="CS39" s="647"/>
      <c r="CT39" s="647"/>
      <c r="CU39" s="647"/>
      <c r="CV39" s="647"/>
      <c r="CW39" s="647"/>
      <c r="CX39" s="647"/>
      <c r="CY39" s="648"/>
      <c r="CZ39" s="637">
        <v>5.0999999999999996</v>
      </c>
      <c r="DA39" s="649"/>
      <c r="DB39" s="649"/>
      <c r="DC39" s="650"/>
      <c r="DD39" s="640">
        <v>6163785</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86</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16380</v>
      </c>
      <c r="CS40" s="635"/>
      <c r="CT40" s="635"/>
      <c r="CU40" s="635"/>
      <c r="CV40" s="635"/>
      <c r="CW40" s="635"/>
      <c r="CX40" s="635"/>
      <c r="CY40" s="636"/>
      <c r="CZ40" s="637">
        <v>0</v>
      </c>
      <c r="DA40" s="649"/>
      <c r="DB40" s="649"/>
      <c r="DC40" s="650"/>
      <c r="DD40" s="640">
        <v>400</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127643620</v>
      </c>
      <c r="S41" s="659"/>
      <c r="T41" s="659"/>
      <c r="U41" s="659"/>
      <c r="V41" s="659"/>
      <c r="W41" s="659"/>
      <c r="X41" s="659"/>
      <c r="Y41" s="662"/>
      <c r="Z41" s="663">
        <v>100</v>
      </c>
      <c r="AA41" s="663"/>
      <c r="AB41" s="663"/>
      <c r="AC41" s="663"/>
      <c r="AD41" s="664">
        <v>61828788</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4515303</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5975227</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324</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17289476</v>
      </c>
      <c r="CS42" s="647"/>
      <c r="CT42" s="647"/>
      <c r="CU42" s="647"/>
      <c r="CV42" s="647"/>
      <c r="CW42" s="647"/>
      <c r="CX42" s="647"/>
      <c r="CY42" s="648"/>
      <c r="CZ42" s="637">
        <v>13.8</v>
      </c>
      <c r="DA42" s="649"/>
      <c r="DB42" s="649"/>
      <c r="DC42" s="650"/>
      <c r="DD42" s="640">
        <v>4267994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292383</v>
      </c>
      <c r="CS43" s="647"/>
      <c r="CT43" s="647"/>
      <c r="CU43" s="647"/>
      <c r="CV43" s="647"/>
      <c r="CW43" s="647"/>
      <c r="CX43" s="647"/>
      <c r="CY43" s="648"/>
      <c r="CZ43" s="637">
        <v>0.2</v>
      </c>
      <c r="DA43" s="649"/>
      <c r="DB43" s="649"/>
      <c r="DC43" s="650"/>
      <c r="DD43" s="640">
        <v>292383</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17280125</v>
      </c>
      <c r="CS44" s="635"/>
      <c r="CT44" s="635"/>
      <c r="CU44" s="635"/>
      <c r="CV44" s="635"/>
      <c r="CW44" s="635"/>
      <c r="CX44" s="635"/>
      <c r="CY44" s="636"/>
      <c r="CZ44" s="637">
        <v>13.8</v>
      </c>
      <c r="DA44" s="638"/>
      <c r="DB44" s="638"/>
      <c r="DC44" s="639"/>
      <c r="DD44" s="640">
        <v>4267643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3087234</v>
      </c>
      <c r="CS45" s="647"/>
      <c r="CT45" s="647"/>
      <c r="CU45" s="647"/>
      <c r="CV45" s="647"/>
      <c r="CW45" s="647"/>
      <c r="CX45" s="647"/>
      <c r="CY45" s="648"/>
      <c r="CZ45" s="637">
        <v>2.5</v>
      </c>
      <c r="DA45" s="649"/>
      <c r="DB45" s="649"/>
      <c r="DC45" s="650"/>
      <c r="DD45" s="640">
        <v>251052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14192891</v>
      </c>
      <c r="CS46" s="635"/>
      <c r="CT46" s="635"/>
      <c r="CU46" s="635"/>
      <c r="CV46" s="635"/>
      <c r="CW46" s="635"/>
      <c r="CX46" s="635"/>
      <c r="CY46" s="636"/>
      <c r="CZ46" s="637">
        <v>11.4</v>
      </c>
      <c r="DA46" s="638"/>
      <c r="DB46" s="638"/>
      <c r="DC46" s="639"/>
      <c r="DD46" s="640">
        <v>4016591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9351</v>
      </c>
      <c r="CS47" s="647"/>
      <c r="CT47" s="647"/>
      <c r="CU47" s="647"/>
      <c r="CV47" s="647"/>
      <c r="CW47" s="647"/>
      <c r="CX47" s="647"/>
      <c r="CY47" s="648"/>
      <c r="CZ47" s="637">
        <v>0</v>
      </c>
      <c r="DA47" s="649"/>
      <c r="DB47" s="649"/>
      <c r="DC47" s="650"/>
      <c r="DD47" s="640">
        <v>351</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124864751</v>
      </c>
      <c r="CS49" s="619"/>
      <c r="CT49" s="619"/>
      <c r="CU49" s="619"/>
      <c r="CV49" s="619"/>
      <c r="CW49" s="619"/>
      <c r="CX49" s="619"/>
      <c r="CY49" s="620"/>
      <c r="CZ49" s="621">
        <v>100</v>
      </c>
      <c r="DA49" s="622"/>
      <c r="DB49" s="622"/>
      <c r="DC49" s="623"/>
      <c r="DD49" s="624">
        <v>75726436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CZfuEQgArV3mapJwH+rP9DuiA/DWzDbJpyRcO45fxxXy0HwgdNniS5drkLf5yz3rHHu+G6Kf1O0w8zaL5GxEbg==" saltValue="LWlA3b4PQCl5SO2/jJxSQ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374</v>
      </c>
      <c r="C7" s="1061"/>
      <c r="D7" s="1061"/>
      <c r="E7" s="1061"/>
      <c r="F7" s="1061"/>
      <c r="G7" s="1061"/>
      <c r="H7" s="1061"/>
      <c r="I7" s="1061"/>
      <c r="J7" s="1061"/>
      <c r="K7" s="1061"/>
      <c r="L7" s="1061"/>
      <c r="M7" s="1061"/>
      <c r="N7" s="1061"/>
      <c r="O7" s="1061"/>
      <c r="P7" s="1062"/>
      <c r="Q7" s="1115">
        <v>128328</v>
      </c>
      <c r="R7" s="1116"/>
      <c r="S7" s="1116"/>
      <c r="T7" s="1116"/>
      <c r="U7" s="1116"/>
      <c r="V7" s="1116">
        <v>125725</v>
      </c>
      <c r="W7" s="1116"/>
      <c r="X7" s="1116"/>
      <c r="Y7" s="1116"/>
      <c r="Z7" s="1116"/>
      <c r="AA7" s="1116">
        <v>2603</v>
      </c>
      <c r="AB7" s="1116"/>
      <c r="AC7" s="1116"/>
      <c r="AD7" s="1116"/>
      <c r="AE7" s="1117"/>
      <c r="AF7" s="1118">
        <v>2549</v>
      </c>
      <c r="AG7" s="1119"/>
      <c r="AH7" s="1119"/>
      <c r="AI7" s="1119"/>
      <c r="AJ7" s="1120"/>
      <c r="AK7" s="1121">
        <v>7332</v>
      </c>
      <c r="AL7" s="1122"/>
      <c r="AM7" s="1122"/>
      <c r="AN7" s="1122"/>
      <c r="AO7" s="1122"/>
      <c r="AP7" s="1122">
        <v>36625</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t="s">
        <v>556</v>
      </c>
      <c r="BS7" s="1112" t="s">
        <v>557</v>
      </c>
      <c r="BT7" s="1113"/>
      <c r="BU7" s="1113"/>
      <c r="BV7" s="1113"/>
      <c r="BW7" s="1113"/>
      <c r="BX7" s="1113"/>
      <c r="BY7" s="1113"/>
      <c r="BZ7" s="1113"/>
      <c r="CA7" s="1113"/>
      <c r="CB7" s="1113"/>
      <c r="CC7" s="1113"/>
      <c r="CD7" s="1113"/>
      <c r="CE7" s="1113"/>
      <c r="CF7" s="1113"/>
      <c r="CG7" s="1125"/>
      <c r="CH7" s="1109">
        <v>-4</v>
      </c>
      <c r="CI7" s="1110"/>
      <c r="CJ7" s="1110"/>
      <c r="CK7" s="1110"/>
      <c r="CL7" s="1111"/>
      <c r="CM7" s="1109">
        <v>24</v>
      </c>
      <c r="CN7" s="1110"/>
      <c r="CO7" s="1110"/>
      <c r="CP7" s="1110"/>
      <c r="CQ7" s="1111"/>
      <c r="CR7" s="1109">
        <v>5</v>
      </c>
      <c r="CS7" s="1110"/>
      <c r="CT7" s="1110"/>
      <c r="CU7" s="1110"/>
      <c r="CV7" s="1111"/>
      <c r="CW7" s="1109" t="s">
        <v>487</v>
      </c>
      <c r="CX7" s="1110"/>
      <c r="CY7" s="1110"/>
      <c r="CZ7" s="1110"/>
      <c r="DA7" s="1111"/>
      <c r="DB7" s="1109">
        <v>2056</v>
      </c>
      <c r="DC7" s="1110"/>
      <c r="DD7" s="1110"/>
      <c r="DE7" s="1110"/>
      <c r="DF7" s="1111"/>
      <c r="DG7" s="1109" t="s">
        <v>487</v>
      </c>
      <c r="DH7" s="1110"/>
      <c r="DI7" s="1110"/>
      <c r="DJ7" s="1110"/>
      <c r="DK7" s="1111"/>
      <c r="DL7" s="1109" t="s">
        <v>487</v>
      </c>
      <c r="DM7" s="1110"/>
      <c r="DN7" s="1110"/>
      <c r="DO7" s="1110"/>
      <c r="DP7" s="1111"/>
      <c r="DQ7" s="1109" t="s">
        <v>487</v>
      </c>
      <c r="DR7" s="1110"/>
      <c r="DS7" s="1110"/>
      <c r="DT7" s="1110"/>
      <c r="DU7" s="1111"/>
      <c r="DV7" s="1112"/>
      <c r="DW7" s="1113"/>
      <c r="DX7" s="1113"/>
      <c r="DY7" s="1113"/>
      <c r="DZ7" s="1114"/>
      <c r="EA7" s="229"/>
    </row>
    <row r="8" spans="1:131" s="230" customFormat="1" ht="26.25" customHeight="1" x14ac:dyDescent="0.2">
      <c r="A8" s="233">
        <v>2</v>
      </c>
      <c r="B8" s="1043" t="s">
        <v>375</v>
      </c>
      <c r="C8" s="1044"/>
      <c r="D8" s="1044"/>
      <c r="E8" s="1044"/>
      <c r="F8" s="1044"/>
      <c r="G8" s="1044"/>
      <c r="H8" s="1044"/>
      <c r="I8" s="1044"/>
      <c r="J8" s="1044"/>
      <c r="K8" s="1044"/>
      <c r="L8" s="1044"/>
      <c r="M8" s="1044"/>
      <c r="N8" s="1044"/>
      <c r="O8" s="1044"/>
      <c r="P8" s="1045"/>
      <c r="Q8" s="1051">
        <v>715</v>
      </c>
      <c r="R8" s="1052"/>
      <c r="S8" s="1052"/>
      <c r="T8" s="1052"/>
      <c r="U8" s="1052"/>
      <c r="V8" s="1052">
        <v>539</v>
      </c>
      <c r="W8" s="1052"/>
      <c r="X8" s="1052"/>
      <c r="Y8" s="1052"/>
      <c r="Z8" s="1052"/>
      <c r="AA8" s="1052">
        <v>176</v>
      </c>
      <c r="AB8" s="1052"/>
      <c r="AC8" s="1052"/>
      <c r="AD8" s="1052"/>
      <c r="AE8" s="1053"/>
      <c r="AF8" s="1048">
        <v>176</v>
      </c>
      <c r="AG8" s="1049"/>
      <c r="AH8" s="1049"/>
      <c r="AI8" s="1049"/>
      <c r="AJ8" s="1050"/>
      <c r="AK8" s="1093">
        <v>20</v>
      </c>
      <c r="AL8" s="1094"/>
      <c r="AM8" s="1094"/>
      <c r="AN8" s="1094"/>
      <c r="AO8" s="1094"/>
      <c r="AP8" s="1094">
        <v>5990</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t="s">
        <v>558</v>
      </c>
      <c r="BT8" s="1006"/>
      <c r="BU8" s="1006"/>
      <c r="BV8" s="1006"/>
      <c r="BW8" s="1006"/>
      <c r="BX8" s="1006"/>
      <c r="BY8" s="1006"/>
      <c r="BZ8" s="1006"/>
      <c r="CA8" s="1006"/>
      <c r="CB8" s="1006"/>
      <c r="CC8" s="1006"/>
      <c r="CD8" s="1006"/>
      <c r="CE8" s="1006"/>
      <c r="CF8" s="1006"/>
      <c r="CG8" s="1027"/>
      <c r="CH8" s="1002">
        <v>2</v>
      </c>
      <c r="CI8" s="1003"/>
      <c r="CJ8" s="1003"/>
      <c r="CK8" s="1003"/>
      <c r="CL8" s="1004"/>
      <c r="CM8" s="1002">
        <v>375</v>
      </c>
      <c r="CN8" s="1003"/>
      <c r="CO8" s="1003"/>
      <c r="CP8" s="1003"/>
      <c r="CQ8" s="1004"/>
      <c r="CR8" s="1002">
        <v>300</v>
      </c>
      <c r="CS8" s="1003"/>
      <c r="CT8" s="1003"/>
      <c r="CU8" s="1003"/>
      <c r="CV8" s="1004"/>
      <c r="CW8" s="1002">
        <v>46</v>
      </c>
      <c r="CX8" s="1003"/>
      <c r="CY8" s="1003"/>
      <c r="CZ8" s="1003"/>
      <c r="DA8" s="1004"/>
      <c r="DB8" s="1002" t="s">
        <v>487</v>
      </c>
      <c r="DC8" s="1003"/>
      <c r="DD8" s="1003"/>
      <c r="DE8" s="1003"/>
      <c r="DF8" s="1004"/>
      <c r="DG8" s="1002" t="s">
        <v>487</v>
      </c>
      <c r="DH8" s="1003"/>
      <c r="DI8" s="1003"/>
      <c r="DJ8" s="1003"/>
      <c r="DK8" s="1004"/>
      <c r="DL8" s="1002" t="s">
        <v>487</v>
      </c>
      <c r="DM8" s="1003"/>
      <c r="DN8" s="1003"/>
      <c r="DO8" s="1003"/>
      <c r="DP8" s="1004"/>
      <c r="DQ8" s="1002" t="s">
        <v>487</v>
      </c>
      <c r="DR8" s="1003"/>
      <c r="DS8" s="1003"/>
      <c r="DT8" s="1003"/>
      <c r="DU8" s="1004"/>
      <c r="DV8" s="1005"/>
      <c r="DW8" s="1006"/>
      <c r="DX8" s="1006"/>
      <c r="DY8" s="1006"/>
      <c r="DZ8" s="1007"/>
      <c r="EA8" s="229"/>
    </row>
    <row r="9" spans="1:131" s="230" customFormat="1" ht="26.25" customHeight="1" x14ac:dyDescent="0.2">
      <c r="A9" s="233">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t="s">
        <v>559</v>
      </c>
      <c r="BT9" s="1006"/>
      <c r="BU9" s="1006"/>
      <c r="BV9" s="1006"/>
      <c r="BW9" s="1006"/>
      <c r="BX9" s="1006"/>
      <c r="BY9" s="1006"/>
      <c r="BZ9" s="1006"/>
      <c r="CA9" s="1006"/>
      <c r="CB9" s="1006"/>
      <c r="CC9" s="1006"/>
      <c r="CD9" s="1006"/>
      <c r="CE9" s="1006"/>
      <c r="CF9" s="1006"/>
      <c r="CG9" s="1027"/>
      <c r="CH9" s="1002">
        <v>-1</v>
      </c>
      <c r="CI9" s="1003"/>
      <c r="CJ9" s="1003"/>
      <c r="CK9" s="1003"/>
      <c r="CL9" s="1004"/>
      <c r="CM9" s="1002">
        <v>1174</v>
      </c>
      <c r="CN9" s="1003"/>
      <c r="CO9" s="1003"/>
      <c r="CP9" s="1003"/>
      <c r="CQ9" s="1004"/>
      <c r="CR9" s="1002">
        <v>800</v>
      </c>
      <c r="CS9" s="1003"/>
      <c r="CT9" s="1003"/>
      <c r="CU9" s="1003"/>
      <c r="CV9" s="1004"/>
      <c r="CW9" s="1002">
        <v>214</v>
      </c>
      <c r="CX9" s="1003"/>
      <c r="CY9" s="1003"/>
      <c r="CZ9" s="1003"/>
      <c r="DA9" s="1004"/>
      <c r="DB9" s="1002" t="s">
        <v>487</v>
      </c>
      <c r="DC9" s="1003"/>
      <c r="DD9" s="1003"/>
      <c r="DE9" s="1003"/>
      <c r="DF9" s="1004"/>
      <c r="DG9" s="1002" t="s">
        <v>487</v>
      </c>
      <c r="DH9" s="1003"/>
      <c r="DI9" s="1003"/>
      <c r="DJ9" s="1003"/>
      <c r="DK9" s="1004"/>
      <c r="DL9" s="1002" t="s">
        <v>487</v>
      </c>
      <c r="DM9" s="1003"/>
      <c r="DN9" s="1003"/>
      <c r="DO9" s="1003"/>
      <c r="DP9" s="1004"/>
      <c r="DQ9" s="1002" t="s">
        <v>487</v>
      </c>
      <c r="DR9" s="1003"/>
      <c r="DS9" s="1003"/>
      <c r="DT9" s="1003"/>
      <c r="DU9" s="1004"/>
      <c r="DV9" s="1005"/>
      <c r="DW9" s="1006"/>
      <c r="DX9" s="1006"/>
      <c r="DY9" s="1006"/>
      <c r="DZ9" s="1007"/>
      <c r="EA9" s="229"/>
    </row>
    <row r="10" spans="1:131" s="230" customFormat="1" ht="26.25" customHeight="1" x14ac:dyDescent="0.2">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t="s">
        <v>560</v>
      </c>
      <c r="BT10" s="1006"/>
      <c r="BU10" s="1006"/>
      <c r="BV10" s="1006"/>
      <c r="BW10" s="1006"/>
      <c r="BX10" s="1006"/>
      <c r="BY10" s="1006"/>
      <c r="BZ10" s="1006"/>
      <c r="CA10" s="1006"/>
      <c r="CB10" s="1006"/>
      <c r="CC10" s="1006"/>
      <c r="CD10" s="1006"/>
      <c r="CE10" s="1006"/>
      <c r="CF10" s="1006"/>
      <c r="CG10" s="1027"/>
      <c r="CH10" s="1002">
        <v>95</v>
      </c>
      <c r="CI10" s="1003"/>
      <c r="CJ10" s="1003"/>
      <c r="CK10" s="1003"/>
      <c r="CL10" s="1004"/>
      <c r="CM10" s="1002">
        <v>374</v>
      </c>
      <c r="CN10" s="1003"/>
      <c r="CO10" s="1003"/>
      <c r="CP10" s="1003"/>
      <c r="CQ10" s="1004"/>
      <c r="CR10" s="1002">
        <v>26</v>
      </c>
      <c r="CS10" s="1003"/>
      <c r="CT10" s="1003"/>
      <c r="CU10" s="1003"/>
      <c r="CV10" s="1004"/>
      <c r="CW10" s="1002" t="s">
        <v>487</v>
      </c>
      <c r="CX10" s="1003"/>
      <c r="CY10" s="1003"/>
      <c r="CZ10" s="1003"/>
      <c r="DA10" s="1004"/>
      <c r="DB10" s="1002" t="s">
        <v>487</v>
      </c>
      <c r="DC10" s="1003"/>
      <c r="DD10" s="1003"/>
      <c r="DE10" s="1003"/>
      <c r="DF10" s="1004"/>
      <c r="DG10" s="1002" t="s">
        <v>487</v>
      </c>
      <c r="DH10" s="1003"/>
      <c r="DI10" s="1003"/>
      <c r="DJ10" s="1003"/>
      <c r="DK10" s="1004"/>
      <c r="DL10" s="1002" t="s">
        <v>487</v>
      </c>
      <c r="DM10" s="1003"/>
      <c r="DN10" s="1003"/>
      <c r="DO10" s="1003"/>
      <c r="DP10" s="1004"/>
      <c r="DQ10" s="1002" t="s">
        <v>487</v>
      </c>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t="s">
        <v>561</v>
      </c>
      <c r="BT11" s="1006"/>
      <c r="BU11" s="1006"/>
      <c r="BV11" s="1006"/>
      <c r="BW11" s="1006"/>
      <c r="BX11" s="1006"/>
      <c r="BY11" s="1006"/>
      <c r="BZ11" s="1006"/>
      <c r="CA11" s="1006"/>
      <c r="CB11" s="1006"/>
      <c r="CC11" s="1006"/>
      <c r="CD11" s="1006"/>
      <c r="CE11" s="1006"/>
      <c r="CF11" s="1006"/>
      <c r="CG11" s="1027"/>
      <c r="CH11" s="1002">
        <v>11</v>
      </c>
      <c r="CI11" s="1003"/>
      <c r="CJ11" s="1003"/>
      <c r="CK11" s="1003"/>
      <c r="CL11" s="1004"/>
      <c r="CM11" s="1002">
        <v>30</v>
      </c>
      <c r="CN11" s="1003"/>
      <c r="CO11" s="1003"/>
      <c r="CP11" s="1003"/>
      <c r="CQ11" s="1004"/>
      <c r="CR11" s="1002">
        <v>9</v>
      </c>
      <c r="CS11" s="1003"/>
      <c r="CT11" s="1003"/>
      <c r="CU11" s="1003"/>
      <c r="CV11" s="1004"/>
      <c r="CW11" s="1002" t="s">
        <v>547</v>
      </c>
      <c r="CX11" s="1003"/>
      <c r="CY11" s="1003"/>
      <c r="CZ11" s="1003"/>
      <c r="DA11" s="1004"/>
      <c r="DB11" s="1002" t="s">
        <v>487</v>
      </c>
      <c r="DC11" s="1003"/>
      <c r="DD11" s="1003"/>
      <c r="DE11" s="1003"/>
      <c r="DF11" s="1004"/>
      <c r="DG11" s="1002" t="s">
        <v>487</v>
      </c>
      <c r="DH11" s="1003"/>
      <c r="DI11" s="1003"/>
      <c r="DJ11" s="1003"/>
      <c r="DK11" s="1004"/>
      <c r="DL11" s="1002" t="s">
        <v>487</v>
      </c>
      <c r="DM11" s="1003"/>
      <c r="DN11" s="1003"/>
      <c r="DO11" s="1003"/>
      <c r="DP11" s="1004"/>
      <c r="DQ11" s="1002" t="s">
        <v>487</v>
      </c>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377</v>
      </c>
      <c r="B23" s="950" t="s">
        <v>378</v>
      </c>
      <c r="C23" s="951"/>
      <c r="D23" s="951"/>
      <c r="E23" s="951"/>
      <c r="F23" s="951"/>
      <c r="G23" s="951"/>
      <c r="H23" s="951"/>
      <c r="I23" s="951"/>
      <c r="J23" s="951"/>
      <c r="K23" s="951"/>
      <c r="L23" s="951"/>
      <c r="M23" s="951"/>
      <c r="N23" s="951"/>
      <c r="O23" s="951"/>
      <c r="P23" s="961"/>
      <c r="Q23" s="1080">
        <v>127644</v>
      </c>
      <c r="R23" s="1074"/>
      <c r="S23" s="1074"/>
      <c r="T23" s="1074"/>
      <c r="U23" s="1074"/>
      <c r="V23" s="1074">
        <v>124865</v>
      </c>
      <c r="W23" s="1074"/>
      <c r="X23" s="1074"/>
      <c r="Y23" s="1074"/>
      <c r="Z23" s="1074"/>
      <c r="AA23" s="1074">
        <v>2779</v>
      </c>
      <c r="AB23" s="1074"/>
      <c r="AC23" s="1074"/>
      <c r="AD23" s="1074"/>
      <c r="AE23" s="1081"/>
      <c r="AF23" s="1082">
        <v>2725</v>
      </c>
      <c r="AG23" s="1074"/>
      <c r="AH23" s="1074"/>
      <c r="AI23" s="1074"/>
      <c r="AJ23" s="1083"/>
      <c r="AK23" s="1084"/>
      <c r="AL23" s="1085"/>
      <c r="AM23" s="1085"/>
      <c r="AN23" s="1085"/>
      <c r="AO23" s="1085"/>
      <c r="AP23" s="1074">
        <v>42615</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389</v>
      </c>
      <c r="C28" s="1061"/>
      <c r="D28" s="1061"/>
      <c r="E28" s="1061"/>
      <c r="F28" s="1061"/>
      <c r="G28" s="1061"/>
      <c r="H28" s="1061"/>
      <c r="I28" s="1061"/>
      <c r="J28" s="1061"/>
      <c r="K28" s="1061"/>
      <c r="L28" s="1061"/>
      <c r="M28" s="1061"/>
      <c r="N28" s="1061"/>
      <c r="O28" s="1061"/>
      <c r="P28" s="1062"/>
      <c r="Q28" s="1063">
        <v>24124</v>
      </c>
      <c r="R28" s="1064"/>
      <c r="S28" s="1064"/>
      <c r="T28" s="1064"/>
      <c r="U28" s="1064"/>
      <c r="V28" s="1064">
        <v>24111</v>
      </c>
      <c r="W28" s="1064"/>
      <c r="X28" s="1064"/>
      <c r="Y28" s="1064"/>
      <c r="Z28" s="1064"/>
      <c r="AA28" s="1064">
        <v>13</v>
      </c>
      <c r="AB28" s="1064"/>
      <c r="AC28" s="1064"/>
      <c r="AD28" s="1064"/>
      <c r="AE28" s="1065"/>
      <c r="AF28" s="1066">
        <v>13</v>
      </c>
      <c r="AG28" s="1064"/>
      <c r="AH28" s="1064"/>
      <c r="AI28" s="1064"/>
      <c r="AJ28" s="1067"/>
      <c r="AK28" s="1055">
        <v>4515</v>
      </c>
      <c r="AL28" s="1056"/>
      <c r="AM28" s="1056"/>
      <c r="AN28" s="1056"/>
      <c r="AO28" s="1056"/>
      <c r="AP28" s="1056" t="s">
        <v>487</v>
      </c>
      <c r="AQ28" s="1056"/>
      <c r="AR28" s="1056"/>
      <c r="AS28" s="1056"/>
      <c r="AT28" s="1056"/>
      <c r="AU28" s="1056" t="s">
        <v>487</v>
      </c>
      <c r="AV28" s="1056"/>
      <c r="AW28" s="1056"/>
      <c r="AX28" s="1056"/>
      <c r="AY28" s="1056"/>
      <c r="AZ28" s="1057" t="s">
        <v>487</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390</v>
      </c>
      <c r="C29" s="1044"/>
      <c r="D29" s="1044"/>
      <c r="E29" s="1044"/>
      <c r="F29" s="1044"/>
      <c r="G29" s="1044"/>
      <c r="H29" s="1044"/>
      <c r="I29" s="1044"/>
      <c r="J29" s="1044"/>
      <c r="K29" s="1044"/>
      <c r="L29" s="1044"/>
      <c r="M29" s="1044"/>
      <c r="N29" s="1044"/>
      <c r="O29" s="1044"/>
      <c r="P29" s="1045"/>
      <c r="Q29" s="1051">
        <v>20559</v>
      </c>
      <c r="R29" s="1052"/>
      <c r="S29" s="1052"/>
      <c r="T29" s="1052"/>
      <c r="U29" s="1052"/>
      <c r="V29" s="1052">
        <v>19666</v>
      </c>
      <c r="W29" s="1052"/>
      <c r="X29" s="1052"/>
      <c r="Y29" s="1052"/>
      <c r="Z29" s="1052"/>
      <c r="AA29" s="1052">
        <v>894</v>
      </c>
      <c r="AB29" s="1052"/>
      <c r="AC29" s="1052"/>
      <c r="AD29" s="1052"/>
      <c r="AE29" s="1053"/>
      <c r="AF29" s="1048">
        <v>894</v>
      </c>
      <c r="AG29" s="1049"/>
      <c r="AH29" s="1049"/>
      <c r="AI29" s="1049"/>
      <c r="AJ29" s="1050"/>
      <c r="AK29" s="993">
        <v>3469</v>
      </c>
      <c r="AL29" s="984"/>
      <c r="AM29" s="984"/>
      <c r="AN29" s="984"/>
      <c r="AO29" s="984"/>
      <c r="AP29" s="984" t="s">
        <v>487</v>
      </c>
      <c r="AQ29" s="984"/>
      <c r="AR29" s="984"/>
      <c r="AS29" s="984"/>
      <c r="AT29" s="984"/>
      <c r="AU29" s="984" t="s">
        <v>487</v>
      </c>
      <c r="AV29" s="984"/>
      <c r="AW29" s="984"/>
      <c r="AX29" s="984"/>
      <c r="AY29" s="984"/>
      <c r="AZ29" s="1054" t="s">
        <v>487</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391</v>
      </c>
      <c r="C30" s="1044"/>
      <c r="D30" s="1044"/>
      <c r="E30" s="1044"/>
      <c r="F30" s="1044"/>
      <c r="G30" s="1044"/>
      <c r="H30" s="1044"/>
      <c r="I30" s="1044"/>
      <c r="J30" s="1044"/>
      <c r="K30" s="1044"/>
      <c r="L30" s="1044"/>
      <c r="M30" s="1044"/>
      <c r="N30" s="1044"/>
      <c r="O30" s="1044"/>
      <c r="P30" s="1045"/>
      <c r="Q30" s="1051">
        <v>6309</v>
      </c>
      <c r="R30" s="1052"/>
      <c r="S30" s="1052"/>
      <c r="T30" s="1052"/>
      <c r="U30" s="1052"/>
      <c r="V30" s="1052">
        <v>6269</v>
      </c>
      <c r="W30" s="1052"/>
      <c r="X30" s="1052"/>
      <c r="Y30" s="1052"/>
      <c r="Z30" s="1052"/>
      <c r="AA30" s="1052">
        <v>40</v>
      </c>
      <c r="AB30" s="1052"/>
      <c r="AC30" s="1052"/>
      <c r="AD30" s="1052"/>
      <c r="AE30" s="1053"/>
      <c r="AF30" s="1048">
        <v>40</v>
      </c>
      <c r="AG30" s="1049"/>
      <c r="AH30" s="1049"/>
      <c r="AI30" s="1049"/>
      <c r="AJ30" s="1050"/>
      <c r="AK30" s="993">
        <v>2844</v>
      </c>
      <c r="AL30" s="984"/>
      <c r="AM30" s="984"/>
      <c r="AN30" s="984"/>
      <c r="AO30" s="984"/>
      <c r="AP30" s="984" t="s">
        <v>487</v>
      </c>
      <c r="AQ30" s="984"/>
      <c r="AR30" s="984"/>
      <c r="AS30" s="984"/>
      <c r="AT30" s="984"/>
      <c r="AU30" s="984" t="s">
        <v>487</v>
      </c>
      <c r="AV30" s="984"/>
      <c r="AW30" s="984"/>
      <c r="AX30" s="984"/>
      <c r="AY30" s="984"/>
      <c r="AZ30" s="1054" t="s">
        <v>487</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392</v>
      </c>
      <c r="C31" s="1044"/>
      <c r="D31" s="1044"/>
      <c r="E31" s="1044"/>
      <c r="F31" s="1044"/>
      <c r="G31" s="1044"/>
      <c r="H31" s="1044"/>
      <c r="I31" s="1044"/>
      <c r="J31" s="1044"/>
      <c r="K31" s="1044"/>
      <c r="L31" s="1044"/>
      <c r="M31" s="1044"/>
      <c r="N31" s="1044"/>
      <c r="O31" s="1044"/>
      <c r="P31" s="1045"/>
      <c r="Q31" s="1051">
        <v>10554</v>
      </c>
      <c r="R31" s="1052"/>
      <c r="S31" s="1052"/>
      <c r="T31" s="1052"/>
      <c r="U31" s="1052"/>
      <c r="V31" s="1052">
        <v>2288</v>
      </c>
      <c r="W31" s="1052"/>
      <c r="X31" s="1052"/>
      <c r="Y31" s="1052"/>
      <c r="Z31" s="1052"/>
      <c r="AA31" s="1052">
        <v>8266</v>
      </c>
      <c r="AB31" s="1052"/>
      <c r="AC31" s="1052"/>
      <c r="AD31" s="1052"/>
      <c r="AE31" s="1053"/>
      <c r="AF31" s="1048">
        <v>8266</v>
      </c>
      <c r="AG31" s="1049"/>
      <c r="AH31" s="1049"/>
      <c r="AI31" s="1049"/>
      <c r="AJ31" s="1050"/>
      <c r="AK31" s="993" t="s">
        <v>487</v>
      </c>
      <c r="AL31" s="984"/>
      <c r="AM31" s="984"/>
      <c r="AN31" s="984"/>
      <c r="AO31" s="984"/>
      <c r="AP31" s="984" t="s">
        <v>487</v>
      </c>
      <c r="AQ31" s="984"/>
      <c r="AR31" s="984"/>
      <c r="AS31" s="984"/>
      <c r="AT31" s="984"/>
      <c r="AU31" s="984" t="s">
        <v>547</v>
      </c>
      <c r="AV31" s="984"/>
      <c r="AW31" s="984"/>
      <c r="AX31" s="984"/>
      <c r="AY31" s="984"/>
      <c r="AZ31" s="1054" t="s">
        <v>487</v>
      </c>
      <c r="BA31" s="1054"/>
      <c r="BB31" s="1054"/>
      <c r="BC31" s="1054"/>
      <c r="BD31" s="1054"/>
      <c r="BE31" s="985" t="s">
        <v>393</v>
      </c>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394</v>
      </c>
      <c r="C32" s="1044"/>
      <c r="D32" s="1044"/>
      <c r="E32" s="1044"/>
      <c r="F32" s="1044"/>
      <c r="G32" s="1044"/>
      <c r="H32" s="1044"/>
      <c r="I32" s="1044"/>
      <c r="J32" s="1044"/>
      <c r="K32" s="1044"/>
      <c r="L32" s="1044"/>
      <c r="M32" s="1044"/>
      <c r="N32" s="1044"/>
      <c r="O32" s="1044"/>
      <c r="P32" s="1045"/>
      <c r="Q32" s="1051">
        <v>4829</v>
      </c>
      <c r="R32" s="1052"/>
      <c r="S32" s="1052"/>
      <c r="T32" s="1052"/>
      <c r="U32" s="1052"/>
      <c r="V32" s="1052">
        <v>4452</v>
      </c>
      <c r="W32" s="1052"/>
      <c r="X32" s="1052"/>
      <c r="Y32" s="1052"/>
      <c r="Z32" s="1052"/>
      <c r="AA32" s="1052">
        <v>377</v>
      </c>
      <c r="AB32" s="1052"/>
      <c r="AC32" s="1052"/>
      <c r="AD32" s="1052"/>
      <c r="AE32" s="1053"/>
      <c r="AF32" s="1048">
        <v>1488</v>
      </c>
      <c r="AG32" s="1049"/>
      <c r="AH32" s="1049"/>
      <c r="AI32" s="1049"/>
      <c r="AJ32" s="1050"/>
      <c r="AK32" s="993">
        <v>1400</v>
      </c>
      <c r="AL32" s="984"/>
      <c r="AM32" s="984"/>
      <c r="AN32" s="984"/>
      <c r="AO32" s="984"/>
      <c r="AP32" s="984">
        <v>4815</v>
      </c>
      <c r="AQ32" s="984"/>
      <c r="AR32" s="984"/>
      <c r="AS32" s="984"/>
      <c r="AT32" s="984"/>
      <c r="AU32" s="984">
        <v>4815</v>
      </c>
      <c r="AV32" s="984"/>
      <c r="AW32" s="984"/>
      <c r="AX32" s="984"/>
      <c r="AY32" s="984"/>
      <c r="AZ32" s="1054" t="s">
        <v>487</v>
      </c>
      <c r="BA32" s="1054"/>
      <c r="BB32" s="1054"/>
      <c r="BC32" s="1054"/>
      <c r="BD32" s="1054"/>
      <c r="BE32" s="985" t="s">
        <v>393</v>
      </c>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395</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377</v>
      </c>
      <c r="B63" s="950" t="s">
        <v>396</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10701</v>
      </c>
      <c r="AG63" s="972"/>
      <c r="AH63" s="972"/>
      <c r="AI63" s="972"/>
      <c r="AJ63" s="1035"/>
      <c r="AK63" s="1036"/>
      <c r="AL63" s="976"/>
      <c r="AM63" s="976"/>
      <c r="AN63" s="976"/>
      <c r="AO63" s="976"/>
      <c r="AP63" s="972">
        <v>4815</v>
      </c>
      <c r="AQ63" s="972"/>
      <c r="AR63" s="972"/>
      <c r="AS63" s="972"/>
      <c r="AT63" s="972"/>
      <c r="AU63" s="972">
        <v>4815</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398</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399</v>
      </c>
      <c r="AV66" s="1015"/>
      <c r="AW66" s="1015"/>
      <c r="AX66" s="1015"/>
      <c r="AY66" s="1016"/>
      <c r="AZ66" s="1014" t="s">
        <v>364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548</v>
      </c>
      <c r="C68" s="999"/>
      <c r="D68" s="999"/>
      <c r="E68" s="999"/>
      <c r="F68" s="999"/>
      <c r="G68" s="999"/>
      <c r="H68" s="999"/>
      <c r="I68" s="999"/>
      <c r="J68" s="999"/>
      <c r="K68" s="999"/>
      <c r="L68" s="999"/>
      <c r="M68" s="999"/>
      <c r="N68" s="999"/>
      <c r="O68" s="999"/>
      <c r="P68" s="1000"/>
      <c r="Q68" s="1001">
        <v>9022</v>
      </c>
      <c r="R68" s="995"/>
      <c r="S68" s="995"/>
      <c r="T68" s="995"/>
      <c r="U68" s="995"/>
      <c r="V68" s="995">
        <v>8620</v>
      </c>
      <c r="W68" s="995"/>
      <c r="X68" s="995"/>
      <c r="Y68" s="995"/>
      <c r="Z68" s="995"/>
      <c r="AA68" s="995">
        <v>402</v>
      </c>
      <c r="AB68" s="995"/>
      <c r="AC68" s="995"/>
      <c r="AD68" s="995"/>
      <c r="AE68" s="995"/>
      <c r="AF68" s="995">
        <v>402</v>
      </c>
      <c r="AG68" s="995"/>
      <c r="AH68" s="995"/>
      <c r="AI68" s="995"/>
      <c r="AJ68" s="995"/>
      <c r="AK68" s="995" t="s">
        <v>487</v>
      </c>
      <c r="AL68" s="995"/>
      <c r="AM68" s="995"/>
      <c r="AN68" s="995"/>
      <c r="AO68" s="995"/>
      <c r="AP68" s="995">
        <v>158</v>
      </c>
      <c r="AQ68" s="995"/>
      <c r="AR68" s="995"/>
      <c r="AS68" s="995"/>
      <c r="AT68" s="995"/>
      <c r="AU68" s="995">
        <v>8</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549</v>
      </c>
      <c r="C69" s="988"/>
      <c r="D69" s="988"/>
      <c r="E69" s="988"/>
      <c r="F69" s="988"/>
      <c r="G69" s="988"/>
      <c r="H69" s="988"/>
      <c r="I69" s="988"/>
      <c r="J69" s="988"/>
      <c r="K69" s="988"/>
      <c r="L69" s="988"/>
      <c r="M69" s="988"/>
      <c r="N69" s="988"/>
      <c r="O69" s="988"/>
      <c r="P69" s="989"/>
      <c r="Q69" s="990">
        <v>2561</v>
      </c>
      <c r="R69" s="984"/>
      <c r="S69" s="984"/>
      <c r="T69" s="984"/>
      <c r="U69" s="984"/>
      <c r="V69" s="984">
        <v>2296</v>
      </c>
      <c r="W69" s="984"/>
      <c r="X69" s="984"/>
      <c r="Y69" s="984"/>
      <c r="Z69" s="984"/>
      <c r="AA69" s="984">
        <v>265</v>
      </c>
      <c r="AB69" s="984"/>
      <c r="AC69" s="984"/>
      <c r="AD69" s="984"/>
      <c r="AE69" s="984"/>
      <c r="AF69" s="984">
        <v>265</v>
      </c>
      <c r="AG69" s="984"/>
      <c r="AH69" s="984"/>
      <c r="AI69" s="984"/>
      <c r="AJ69" s="984"/>
      <c r="AK69" s="984">
        <v>236</v>
      </c>
      <c r="AL69" s="984"/>
      <c r="AM69" s="984"/>
      <c r="AN69" s="984"/>
      <c r="AO69" s="984"/>
      <c r="AP69" s="984">
        <v>638</v>
      </c>
      <c r="AQ69" s="984"/>
      <c r="AR69" s="984"/>
      <c r="AS69" s="984"/>
      <c r="AT69" s="984"/>
      <c r="AU69" s="984">
        <v>314</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550</v>
      </c>
      <c r="C70" s="988"/>
      <c r="D70" s="988"/>
      <c r="E70" s="988"/>
      <c r="F70" s="988"/>
      <c r="G70" s="988"/>
      <c r="H70" s="988"/>
      <c r="I70" s="988"/>
      <c r="J70" s="988"/>
      <c r="K70" s="988"/>
      <c r="L70" s="988"/>
      <c r="M70" s="988"/>
      <c r="N70" s="988"/>
      <c r="O70" s="988"/>
      <c r="P70" s="989"/>
      <c r="Q70" s="990">
        <v>9878</v>
      </c>
      <c r="R70" s="984"/>
      <c r="S70" s="984"/>
      <c r="T70" s="984"/>
      <c r="U70" s="984"/>
      <c r="V70" s="984">
        <v>9787</v>
      </c>
      <c r="W70" s="984"/>
      <c r="X70" s="984"/>
      <c r="Y70" s="984"/>
      <c r="Z70" s="984"/>
      <c r="AA70" s="984">
        <v>92</v>
      </c>
      <c r="AB70" s="984"/>
      <c r="AC70" s="984"/>
      <c r="AD70" s="984"/>
      <c r="AE70" s="984"/>
      <c r="AF70" s="984">
        <v>92</v>
      </c>
      <c r="AG70" s="984"/>
      <c r="AH70" s="984"/>
      <c r="AI70" s="984"/>
      <c r="AJ70" s="984"/>
      <c r="AK70" s="984">
        <v>5083</v>
      </c>
      <c r="AL70" s="984"/>
      <c r="AM70" s="984"/>
      <c r="AN70" s="984"/>
      <c r="AO70" s="984"/>
      <c r="AP70" s="984" t="s">
        <v>487</v>
      </c>
      <c r="AQ70" s="984"/>
      <c r="AR70" s="984"/>
      <c r="AS70" s="984"/>
      <c r="AT70" s="984"/>
      <c r="AU70" s="984" t="s">
        <v>487</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551</v>
      </c>
      <c r="C71" s="988"/>
      <c r="D71" s="988"/>
      <c r="E71" s="988"/>
      <c r="F71" s="988"/>
      <c r="G71" s="988"/>
      <c r="H71" s="988"/>
      <c r="I71" s="988"/>
      <c r="J71" s="988"/>
      <c r="K71" s="988"/>
      <c r="L71" s="988"/>
      <c r="M71" s="988"/>
      <c r="N71" s="988"/>
      <c r="O71" s="988"/>
      <c r="P71" s="989"/>
      <c r="Q71" s="990">
        <v>992</v>
      </c>
      <c r="R71" s="984"/>
      <c r="S71" s="984"/>
      <c r="T71" s="984"/>
      <c r="U71" s="984"/>
      <c r="V71" s="984">
        <v>963</v>
      </c>
      <c r="W71" s="984"/>
      <c r="X71" s="984"/>
      <c r="Y71" s="984"/>
      <c r="Z71" s="984"/>
      <c r="AA71" s="984">
        <v>29</v>
      </c>
      <c r="AB71" s="984"/>
      <c r="AC71" s="984"/>
      <c r="AD71" s="984"/>
      <c r="AE71" s="984"/>
      <c r="AF71" s="984">
        <v>29</v>
      </c>
      <c r="AG71" s="984"/>
      <c r="AH71" s="984"/>
      <c r="AI71" s="984"/>
      <c r="AJ71" s="984"/>
      <c r="AK71" s="984">
        <v>50</v>
      </c>
      <c r="AL71" s="984"/>
      <c r="AM71" s="984"/>
      <c r="AN71" s="984"/>
      <c r="AO71" s="984"/>
      <c r="AP71" s="984" t="s">
        <v>487</v>
      </c>
      <c r="AQ71" s="984"/>
      <c r="AR71" s="984"/>
      <c r="AS71" s="984"/>
      <c r="AT71" s="984"/>
      <c r="AU71" s="984" t="s">
        <v>487</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552</v>
      </c>
      <c r="C72" s="988"/>
      <c r="D72" s="988"/>
      <c r="E72" s="988"/>
      <c r="F72" s="988"/>
      <c r="G72" s="988"/>
      <c r="H72" s="988"/>
      <c r="I72" s="988"/>
      <c r="J72" s="988"/>
      <c r="K72" s="988"/>
      <c r="L72" s="988"/>
      <c r="M72" s="988"/>
      <c r="N72" s="988"/>
      <c r="O72" s="988"/>
      <c r="P72" s="989"/>
      <c r="Q72" s="990">
        <v>1600855</v>
      </c>
      <c r="R72" s="984"/>
      <c r="S72" s="984"/>
      <c r="T72" s="984"/>
      <c r="U72" s="984"/>
      <c r="V72" s="984">
        <v>1567252</v>
      </c>
      <c r="W72" s="984"/>
      <c r="X72" s="984"/>
      <c r="Y72" s="984"/>
      <c r="Z72" s="984"/>
      <c r="AA72" s="984">
        <v>33603</v>
      </c>
      <c r="AB72" s="984"/>
      <c r="AC72" s="984"/>
      <c r="AD72" s="984"/>
      <c r="AE72" s="984"/>
      <c r="AF72" s="984">
        <v>33603</v>
      </c>
      <c r="AG72" s="984"/>
      <c r="AH72" s="984"/>
      <c r="AI72" s="984"/>
      <c r="AJ72" s="984"/>
      <c r="AK72" s="984">
        <v>22693</v>
      </c>
      <c r="AL72" s="984"/>
      <c r="AM72" s="984"/>
      <c r="AN72" s="984"/>
      <c r="AO72" s="984"/>
      <c r="AP72" s="984" t="s">
        <v>487</v>
      </c>
      <c r="AQ72" s="984"/>
      <c r="AR72" s="984"/>
      <c r="AS72" s="984"/>
      <c r="AT72" s="984"/>
      <c r="AU72" s="984" t="s">
        <v>487</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553</v>
      </c>
      <c r="C73" s="988"/>
      <c r="D73" s="988"/>
      <c r="E73" s="988"/>
      <c r="F73" s="988"/>
      <c r="G73" s="988"/>
      <c r="H73" s="988"/>
      <c r="I73" s="988"/>
      <c r="J73" s="988"/>
      <c r="K73" s="988"/>
      <c r="L73" s="988"/>
      <c r="M73" s="988"/>
      <c r="N73" s="988"/>
      <c r="O73" s="988"/>
      <c r="P73" s="989"/>
      <c r="Q73" s="990">
        <v>249</v>
      </c>
      <c r="R73" s="984"/>
      <c r="S73" s="984"/>
      <c r="T73" s="984"/>
      <c r="U73" s="984"/>
      <c r="V73" s="984">
        <v>194</v>
      </c>
      <c r="W73" s="984"/>
      <c r="X73" s="984"/>
      <c r="Y73" s="984"/>
      <c r="Z73" s="984"/>
      <c r="AA73" s="984">
        <v>55</v>
      </c>
      <c r="AB73" s="984"/>
      <c r="AC73" s="984"/>
      <c r="AD73" s="984"/>
      <c r="AE73" s="984"/>
      <c r="AF73" s="984">
        <v>55</v>
      </c>
      <c r="AG73" s="984"/>
      <c r="AH73" s="984"/>
      <c r="AI73" s="984"/>
      <c r="AJ73" s="984"/>
      <c r="AK73" s="984">
        <v>17</v>
      </c>
      <c r="AL73" s="984"/>
      <c r="AM73" s="984"/>
      <c r="AN73" s="984"/>
      <c r="AO73" s="984"/>
      <c r="AP73" s="984" t="s">
        <v>487</v>
      </c>
      <c r="AQ73" s="984"/>
      <c r="AR73" s="984"/>
      <c r="AS73" s="984"/>
      <c r="AT73" s="984"/>
      <c r="AU73" s="984" t="s">
        <v>487</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t="s">
        <v>554</v>
      </c>
      <c r="C74" s="988"/>
      <c r="D74" s="988"/>
      <c r="E74" s="988"/>
      <c r="F74" s="988"/>
      <c r="G74" s="988"/>
      <c r="H74" s="988"/>
      <c r="I74" s="988"/>
      <c r="J74" s="988"/>
      <c r="K74" s="988"/>
      <c r="L74" s="988"/>
      <c r="M74" s="988"/>
      <c r="N74" s="988"/>
      <c r="O74" s="988"/>
      <c r="P74" s="989"/>
      <c r="Q74" s="991">
        <v>65</v>
      </c>
      <c r="R74" s="992"/>
      <c r="S74" s="992"/>
      <c r="T74" s="992"/>
      <c r="U74" s="993"/>
      <c r="V74" s="984">
        <v>71</v>
      </c>
      <c r="W74" s="984"/>
      <c r="X74" s="984"/>
      <c r="Y74" s="984"/>
      <c r="Z74" s="984"/>
      <c r="AA74" s="984">
        <v>-6</v>
      </c>
      <c r="AB74" s="984"/>
      <c r="AC74" s="984"/>
      <c r="AD74" s="984"/>
      <c r="AE74" s="984"/>
      <c r="AF74" s="984">
        <v>-6</v>
      </c>
      <c r="AG74" s="984"/>
      <c r="AH74" s="984"/>
      <c r="AI74" s="984"/>
      <c r="AJ74" s="984"/>
      <c r="AK74" s="984" t="s">
        <v>487</v>
      </c>
      <c r="AL74" s="984"/>
      <c r="AM74" s="984"/>
      <c r="AN74" s="984"/>
      <c r="AO74" s="984"/>
      <c r="AP74" s="984" t="s">
        <v>487</v>
      </c>
      <c r="AQ74" s="984"/>
      <c r="AR74" s="984"/>
      <c r="AS74" s="984"/>
      <c r="AT74" s="984"/>
      <c r="AU74" s="984" t="s">
        <v>487</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t="s">
        <v>555</v>
      </c>
      <c r="C75" s="988"/>
      <c r="D75" s="988"/>
      <c r="E75" s="988"/>
      <c r="F75" s="988"/>
      <c r="G75" s="988"/>
      <c r="H75" s="988"/>
      <c r="I75" s="988"/>
      <c r="J75" s="988"/>
      <c r="K75" s="988"/>
      <c r="L75" s="988"/>
      <c r="M75" s="988"/>
      <c r="N75" s="988"/>
      <c r="O75" s="988"/>
      <c r="P75" s="989"/>
      <c r="Q75" s="991">
        <v>571</v>
      </c>
      <c r="R75" s="992"/>
      <c r="S75" s="992"/>
      <c r="T75" s="992"/>
      <c r="U75" s="993"/>
      <c r="V75" s="994">
        <v>539</v>
      </c>
      <c r="W75" s="992"/>
      <c r="X75" s="992"/>
      <c r="Y75" s="992"/>
      <c r="Z75" s="993"/>
      <c r="AA75" s="994">
        <v>32</v>
      </c>
      <c r="AB75" s="992"/>
      <c r="AC75" s="992"/>
      <c r="AD75" s="992"/>
      <c r="AE75" s="993"/>
      <c r="AF75" s="994">
        <v>32</v>
      </c>
      <c r="AG75" s="992"/>
      <c r="AH75" s="992"/>
      <c r="AI75" s="992"/>
      <c r="AJ75" s="993"/>
      <c r="AK75" s="994">
        <v>231</v>
      </c>
      <c r="AL75" s="992"/>
      <c r="AM75" s="992"/>
      <c r="AN75" s="992"/>
      <c r="AO75" s="993"/>
      <c r="AP75" s="994">
        <v>190</v>
      </c>
      <c r="AQ75" s="992"/>
      <c r="AR75" s="992"/>
      <c r="AS75" s="992"/>
      <c r="AT75" s="993"/>
      <c r="AU75" s="994" t="s">
        <v>487</v>
      </c>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377</v>
      </c>
      <c r="B88" s="950" t="s">
        <v>400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34472</v>
      </c>
      <c r="AG88" s="972"/>
      <c r="AH88" s="972"/>
      <c r="AI88" s="972"/>
      <c r="AJ88" s="972"/>
      <c r="AK88" s="976"/>
      <c r="AL88" s="976"/>
      <c r="AM88" s="976"/>
      <c r="AN88" s="976"/>
      <c r="AO88" s="976"/>
      <c r="AP88" s="972">
        <v>986</v>
      </c>
      <c r="AQ88" s="972"/>
      <c r="AR88" s="972"/>
      <c r="AS88" s="972"/>
      <c r="AT88" s="972"/>
      <c r="AU88" s="972">
        <v>322</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377</v>
      </c>
      <c r="BR102" s="950" t="s">
        <v>401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1140</v>
      </c>
      <c r="CS102" s="966"/>
      <c r="CT102" s="966"/>
      <c r="CU102" s="966"/>
      <c r="CV102" s="967"/>
      <c r="CW102" s="965">
        <v>260</v>
      </c>
      <c r="CX102" s="966"/>
      <c r="CY102" s="966"/>
      <c r="CZ102" s="966"/>
      <c r="DA102" s="967"/>
      <c r="DB102" s="965">
        <v>2056</v>
      </c>
      <c r="DC102" s="966"/>
      <c r="DD102" s="966"/>
      <c r="DE102" s="966"/>
      <c r="DF102" s="967"/>
      <c r="DG102" s="965" t="s">
        <v>487</v>
      </c>
      <c r="DH102" s="966"/>
      <c r="DI102" s="966"/>
      <c r="DJ102" s="966"/>
      <c r="DK102" s="967"/>
      <c r="DL102" s="965" t="s">
        <v>487</v>
      </c>
      <c r="DM102" s="966"/>
      <c r="DN102" s="966"/>
      <c r="DO102" s="966"/>
      <c r="DP102" s="967"/>
      <c r="DQ102" s="965" t="s">
        <v>487</v>
      </c>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409</v>
      </c>
      <c r="AB109" s="909"/>
      <c r="AC109" s="909"/>
      <c r="AD109" s="909"/>
      <c r="AE109" s="910"/>
      <c r="AF109" s="911" t="s">
        <v>410</v>
      </c>
      <c r="AG109" s="909"/>
      <c r="AH109" s="909"/>
      <c r="AI109" s="909"/>
      <c r="AJ109" s="910"/>
      <c r="AK109" s="911" t="s">
        <v>294</v>
      </c>
      <c r="AL109" s="909"/>
      <c r="AM109" s="909"/>
      <c r="AN109" s="909"/>
      <c r="AO109" s="910"/>
      <c r="AP109" s="911" t="s">
        <v>411</v>
      </c>
      <c r="AQ109" s="909"/>
      <c r="AR109" s="909"/>
      <c r="AS109" s="909"/>
      <c r="AT109" s="942"/>
      <c r="AU109" s="908" t="s">
        <v>408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409</v>
      </c>
      <c r="BR109" s="909"/>
      <c r="BS109" s="909"/>
      <c r="BT109" s="909"/>
      <c r="BU109" s="910"/>
      <c r="BV109" s="911" t="s">
        <v>410</v>
      </c>
      <c r="BW109" s="909"/>
      <c r="BX109" s="909"/>
      <c r="BY109" s="909"/>
      <c r="BZ109" s="910"/>
      <c r="CA109" s="911" t="s">
        <v>294</v>
      </c>
      <c r="CB109" s="909"/>
      <c r="CC109" s="909"/>
      <c r="CD109" s="909"/>
      <c r="CE109" s="910"/>
      <c r="CF109" s="949" t="s">
        <v>411</v>
      </c>
      <c r="CG109" s="949"/>
      <c r="CH109" s="949"/>
      <c r="CI109" s="949"/>
      <c r="CJ109" s="949"/>
      <c r="CK109" s="911" t="s">
        <v>412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409</v>
      </c>
      <c r="DH109" s="909"/>
      <c r="DI109" s="909"/>
      <c r="DJ109" s="909"/>
      <c r="DK109" s="910"/>
      <c r="DL109" s="911" t="s">
        <v>410</v>
      </c>
      <c r="DM109" s="909"/>
      <c r="DN109" s="909"/>
      <c r="DO109" s="909"/>
      <c r="DP109" s="910"/>
      <c r="DQ109" s="911" t="s">
        <v>294</v>
      </c>
      <c r="DR109" s="909"/>
      <c r="DS109" s="909"/>
      <c r="DT109" s="909"/>
      <c r="DU109" s="910"/>
      <c r="DV109" s="911" t="s">
        <v>411</v>
      </c>
      <c r="DW109" s="909"/>
      <c r="DX109" s="909"/>
      <c r="DY109" s="909"/>
      <c r="DZ109" s="942"/>
    </row>
    <row r="110" spans="1:131" s="224" customFormat="1" ht="26.25" customHeight="1" x14ac:dyDescent="0.2">
      <c r="A110" s="820" t="s">
        <v>413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3766417</v>
      </c>
      <c r="AB110" s="902"/>
      <c r="AC110" s="902"/>
      <c r="AD110" s="902"/>
      <c r="AE110" s="903"/>
      <c r="AF110" s="904">
        <v>3518172</v>
      </c>
      <c r="AG110" s="902"/>
      <c r="AH110" s="902"/>
      <c r="AI110" s="902"/>
      <c r="AJ110" s="903"/>
      <c r="AK110" s="904">
        <v>3846019</v>
      </c>
      <c r="AL110" s="902"/>
      <c r="AM110" s="902"/>
      <c r="AN110" s="902"/>
      <c r="AO110" s="903"/>
      <c r="AP110" s="905">
        <v>6.4</v>
      </c>
      <c r="AQ110" s="906"/>
      <c r="AR110" s="906"/>
      <c r="AS110" s="906"/>
      <c r="AT110" s="907"/>
      <c r="AU110" s="943" t="s">
        <v>69</v>
      </c>
      <c r="AV110" s="944"/>
      <c r="AW110" s="944"/>
      <c r="AX110" s="944"/>
      <c r="AY110" s="944"/>
      <c r="AZ110" s="873" t="s">
        <v>414</v>
      </c>
      <c r="BA110" s="821"/>
      <c r="BB110" s="821"/>
      <c r="BC110" s="821"/>
      <c r="BD110" s="821"/>
      <c r="BE110" s="821"/>
      <c r="BF110" s="821"/>
      <c r="BG110" s="821"/>
      <c r="BH110" s="821"/>
      <c r="BI110" s="821"/>
      <c r="BJ110" s="821"/>
      <c r="BK110" s="821"/>
      <c r="BL110" s="821"/>
      <c r="BM110" s="821"/>
      <c r="BN110" s="821"/>
      <c r="BO110" s="821"/>
      <c r="BP110" s="822"/>
      <c r="BQ110" s="874">
        <v>37541514</v>
      </c>
      <c r="BR110" s="855"/>
      <c r="BS110" s="855"/>
      <c r="BT110" s="855"/>
      <c r="BU110" s="855"/>
      <c r="BV110" s="855">
        <v>40804460</v>
      </c>
      <c r="BW110" s="855"/>
      <c r="BX110" s="855"/>
      <c r="BY110" s="855"/>
      <c r="BZ110" s="855"/>
      <c r="CA110" s="855">
        <v>42615155</v>
      </c>
      <c r="CB110" s="855"/>
      <c r="CC110" s="855"/>
      <c r="CD110" s="855"/>
      <c r="CE110" s="855"/>
      <c r="CF110" s="879">
        <v>71.2</v>
      </c>
      <c r="CG110" s="880"/>
      <c r="CH110" s="880"/>
      <c r="CI110" s="880"/>
      <c r="CJ110" s="880"/>
      <c r="CK110" s="939" t="s">
        <v>415</v>
      </c>
      <c r="CL110" s="832"/>
      <c r="CM110" s="873" t="s">
        <v>416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185583</v>
      </c>
      <c r="DH110" s="855"/>
      <c r="DI110" s="855"/>
      <c r="DJ110" s="855"/>
      <c r="DK110" s="855"/>
      <c r="DL110" s="855">
        <v>1122352</v>
      </c>
      <c r="DM110" s="855"/>
      <c r="DN110" s="855"/>
      <c r="DO110" s="855"/>
      <c r="DP110" s="855"/>
      <c r="DQ110" s="855">
        <v>940806</v>
      </c>
      <c r="DR110" s="855"/>
      <c r="DS110" s="855"/>
      <c r="DT110" s="855"/>
      <c r="DU110" s="855"/>
      <c r="DV110" s="856">
        <v>1.6</v>
      </c>
      <c r="DW110" s="856"/>
      <c r="DX110" s="856"/>
      <c r="DY110" s="856"/>
      <c r="DZ110" s="857"/>
    </row>
    <row r="111" spans="1:131" s="224" customFormat="1" ht="26.25" customHeight="1" x14ac:dyDescent="0.2">
      <c r="A111" s="787" t="s">
        <v>417</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418</v>
      </c>
      <c r="BA111" s="765"/>
      <c r="BB111" s="765"/>
      <c r="BC111" s="765"/>
      <c r="BD111" s="765"/>
      <c r="BE111" s="765"/>
      <c r="BF111" s="765"/>
      <c r="BG111" s="765"/>
      <c r="BH111" s="765"/>
      <c r="BI111" s="765"/>
      <c r="BJ111" s="765"/>
      <c r="BK111" s="765"/>
      <c r="BL111" s="765"/>
      <c r="BM111" s="765"/>
      <c r="BN111" s="765"/>
      <c r="BO111" s="765"/>
      <c r="BP111" s="766"/>
      <c r="BQ111" s="829">
        <v>1232491</v>
      </c>
      <c r="BR111" s="830"/>
      <c r="BS111" s="830"/>
      <c r="BT111" s="830"/>
      <c r="BU111" s="830"/>
      <c r="BV111" s="830">
        <v>2723407</v>
      </c>
      <c r="BW111" s="830"/>
      <c r="BX111" s="830"/>
      <c r="BY111" s="830"/>
      <c r="BZ111" s="830"/>
      <c r="CA111" s="830">
        <v>3023290</v>
      </c>
      <c r="CB111" s="830"/>
      <c r="CC111" s="830"/>
      <c r="CD111" s="830"/>
      <c r="CE111" s="830"/>
      <c r="CF111" s="888">
        <v>5.0999999999999996</v>
      </c>
      <c r="CG111" s="889"/>
      <c r="CH111" s="889"/>
      <c r="CI111" s="889"/>
      <c r="CJ111" s="889"/>
      <c r="CK111" s="940"/>
      <c r="CL111" s="834"/>
      <c r="CM111" s="828" t="s">
        <v>419</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420</v>
      </c>
      <c r="B112" s="926"/>
      <c r="C112" s="765" t="s">
        <v>421</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422</v>
      </c>
      <c r="BA112" s="765"/>
      <c r="BB112" s="765"/>
      <c r="BC112" s="765"/>
      <c r="BD112" s="765"/>
      <c r="BE112" s="765"/>
      <c r="BF112" s="765"/>
      <c r="BG112" s="765"/>
      <c r="BH112" s="765"/>
      <c r="BI112" s="765"/>
      <c r="BJ112" s="765"/>
      <c r="BK112" s="765"/>
      <c r="BL112" s="765"/>
      <c r="BM112" s="765"/>
      <c r="BN112" s="765"/>
      <c r="BO112" s="765"/>
      <c r="BP112" s="766"/>
      <c r="BQ112" s="829">
        <v>4229709</v>
      </c>
      <c r="BR112" s="830"/>
      <c r="BS112" s="830"/>
      <c r="BT112" s="830"/>
      <c r="BU112" s="830"/>
      <c r="BV112" s="830">
        <v>4587997</v>
      </c>
      <c r="BW112" s="830"/>
      <c r="BX112" s="830"/>
      <c r="BY112" s="830"/>
      <c r="BZ112" s="830"/>
      <c r="CA112" s="830">
        <v>4814873</v>
      </c>
      <c r="CB112" s="830"/>
      <c r="CC112" s="830"/>
      <c r="CD112" s="830"/>
      <c r="CE112" s="830"/>
      <c r="CF112" s="888">
        <v>8</v>
      </c>
      <c r="CG112" s="889"/>
      <c r="CH112" s="889"/>
      <c r="CI112" s="889"/>
      <c r="CJ112" s="889"/>
      <c r="CK112" s="940"/>
      <c r="CL112" s="834"/>
      <c r="CM112" s="828" t="s">
        <v>423</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424</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340044</v>
      </c>
      <c r="AB113" s="932"/>
      <c r="AC113" s="932"/>
      <c r="AD113" s="932"/>
      <c r="AE113" s="933"/>
      <c r="AF113" s="934">
        <v>334648</v>
      </c>
      <c r="AG113" s="932"/>
      <c r="AH113" s="932"/>
      <c r="AI113" s="932"/>
      <c r="AJ113" s="933"/>
      <c r="AK113" s="934">
        <v>339542</v>
      </c>
      <c r="AL113" s="932"/>
      <c r="AM113" s="932"/>
      <c r="AN113" s="932"/>
      <c r="AO113" s="933"/>
      <c r="AP113" s="935">
        <v>0.6</v>
      </c>
      <c r="AQ113" s="936"/>
      <c r="AR113" s="936"/>
      <c r="AS113" s="936"/>
      <c r="AT113" s="937"/>
      <c r="AU113" s="945"/>
      <c r="AV113" s="946"/>
      <c r="AW113" s="946"/>
      <c r="AX113" s="946"/>
      <c r="AY113" s="946"/>
      <c r="AZ113" s="828" t="s">
        <v>425</v>
      </c>
      <c r="BA113" s="765"/>
      <c r="BB113" s="765"/>
      <c r="BC113" s="765"/>
      <c r="BD113" s="765"/>
      <c r="BE113" s="765"/>
      <c r="BF113" s="765"/>
      <c r="BG113" s="765"/>
      <c r="BH113" s="765"/>
      <c r="BI113" s="765"/>
      <c r="BJ113" s="765"/>
      <c r="BK113" s="765"/>
      <c r="BL113" s="765"/>
      <c r="BM113" s="765"/>
      <c r="BN113" s="765"/>
      <c r="BO113" s="765"/>
      <c r="BP113" s="766"/>
      <c r="BQ113" s="829">
        <v>407054</v>
      </c>
      <c r="BR113" s="830"/>
      <c r="BS113" s="830"/>
      <c r="BT113" s="830"/>
      <c r="BU113" s="830"/>
      <c r="BV113" s="830">
        <v>364792</v>
      </c>
      <c r="BW113" s="830"/>
      <c r="BX113" s="830"/>
      <c r="BY113" s="830"/>
      <c r="BZ113" s="830"/>
      <c r="CA113" s="830">
        <v>322409</v>
      </c>
      <c r="CB113" s="830"/>
      <c r="CC113" s="830"/>
      <c r="CD113" s="830"/>
      <c r="CE113" s="830"/>
      <c r="CF113" s="888">
        <v>0.5</v>
      </c>
      <c r="CG113" s="889"/>
      <c r="CH113" s="889"/>
      <c r="CI113" s="889"/>
      <c r="CJ113" s="889"/>
      <c r="CK113" s="940"/>
      <c r="CL113" s="834"/>
      <c r="CM113" s="828" t="s">
        <v>426</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427</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44251</v>
      </c>
      <c r="AB114" s="793"/>
      <c r="AC114" s="793"/>
      <c r="AD114" s="793"/>
      <c r="AE114" s="794"/>
      <c r="AF114" s="795">
        <v>40263</v>
      </c>
      <c r="AG114" s="793"/>
      <c r="AH114" s="793"/>
      <c r="AI114" s="793"/>
      <c r="AJ114" s="794"/>
      <c r="AK114" s="795">
        <v>42507</v>
      </c>
      <c r="AL114" s="793"/>
      <c r="AM114" s="793"/>
      <c r="AN114" s="793"/>
      <c r="AO114" s="794"/>
      <c r="AP114" s="837">
        <v>0.1</v>
      </c>
      <c r="AQ114" s="838"/>
      <c r="AR114" s="838"/>
      <c r="AS114" s="838"/>
      <c r="AT114" s="839"/>
      <c r="AU114" s="945"/>
      <c r="AV114" s="946"/>
      <c r="AW114" s="946"/>
      <c r="AX114" s="946"/>
      <c r="AY114" s="946"/>
      <c r="AZ114" s="828" t="s">
        <v>428</v>
      </c>
      <c r="BA114" s="765"/>
      <c r="BB114" s="765"/>
      <c r="BC114" s="765"/>
      <c r="BD114" s="765"/>
      <c r="BE114" s="765"/>
      <c r="BF114" s="765"/>
      <c r="BG114" s="765"/>
      <c r="BH114" s="765"/>
      <c r="BI114" s="765"/>
      <c r="BJ114" s="765"/>
      <c r="BK114" s="765"/>
      <c r="BL114" s="765"/>
      <c r="BM114" s="765"/>
      <c r="BN114" s="765"/>
      <c r="BO114" s="765"/>
      <c r="BP114" s="766"/>
      <c r="BQ114" s="829">
        <v>8622074</v>
      </c>
      <c r="BR114" s="830"/>
      <c r="BS114" s="830"/>
      <c r="BT114" s="830"/>
      <c r="BU114" s="830"/>
      <c r="BV114" s="830">
        <v>8808075</v>
      </c>
      <c r="BW114" s="830"/>
      <c r="BX114" s="830"/>
      <c r="BY114" s="830"/>
      <c r="BZ114" s="830"/>
      <c r="CA114" s="830">
        <v>9156938</v>
      </c>
      <c r="CB114" s="830"/>
      <c r="CC114" s="830"/>
      <c r="CD114" s="830"/>
      <c r="CE114" s="830"/>
      <c r="CF114" s="888">
        <v>15.3</v>
      </c>
      <c r="CG114" s="889"/>
      <c r="CH114" s="889"/>
      <c r="CI114" s="889"/>
      <c r="CJ114" s="889"/>
      <c r="CK114" s="940"/>
      <c r="CL114" s="834"/>
      <c r="CM114" s="828" t="s">
        <v>429</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430</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1153749</v>
      </c>
      <c r="AB115" s="932"/>
      <c r="AC115" s="932"/>
      <c r="AD115" s="932"/>
      <c r="AE115" s="933"/>
      <c r="AF115" s="934">
        <v>351778</v>
      </c>
      <c r="AG115" s="932"/>
      <c r="AH115" s="932"/>
      <c r="AI115" s="932"/>
      <c r="AJ115" s="933"/>
      <c r="AK115" s="934">
        <v>235571</v>
      </c>
      <c r="AL115" s="932"/>
      <c r="AM115" s="932"/>
      <c r="AN115" s="932"/>
      <c r="AO115" s="933"/>
      <c r="AP115" s="935">
        <v>0.4</v>
      </c>
      <c r="AQ115" s="936"/>
      <c r="AR115" s="936"/>
      <c r="AS115" s="936"/>
      <c r="AT115" s="937"/>
      <c r="AU115" s="945"/>
      <c r="AV115" s="946"/>
      <c r="AW115" s="946"/>
      <c r="AX115" s="946"/>
      <c r="AY115" s="946"/>
      <c r="AZ115" s="828" t="s">
        <v>431</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432</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969624</v>
      </c>
      <c r="DH115" s="793"/>
      <c r="DI115" s="793"/>
      <c r="DJ115" s="793"/>
      <c r="DK115" s="794"/>
      <c r="DL115" s="795">
        <v>1549199</v>
      </c>
      <c r="DM115" s="793"/>
      <c r="DN115" s="793"/>
      <c r="DO115" s="793"/>
      <c r="DP115" s="794"/>
      <c r="DQ115" s="795">
        <v>2056056</v>
      </c>
      <c r="DR115" s="793"/>
      <c r="DS115" s="793"/>
      <c r="DT115" s="793"/>
      <c r="DU115" s="794"/>
      <c r="DV115" s="837">
        <v>3.4</v>
      </c>
      <c r="DW115" s="838"/>
      <c r="DX115" s="838"/>
      <c r="DY115" s="838"/>
      <c r="DZ115" s="839"/>
    </row>
    <row r="116" spans="1:130" s="224" customFormat="1" ht="26.25" customHeight="1" x14ac:dyDescent="0.2">
      <c r="A116" s="929"/>
      <c r="B116" s="930"/>
      <c r="C116" s="852" t="s">
        <v>433</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434</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435</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77284</v>
      </c>
      <c r="DH116" s="793"/>
      <c r="DI116" s="793"/>
      <c r="DJ116" s="793"/>
      <c r="DK116" s="794"/>
      <c r="DL116" s="795">
        <v>51856</v>
      </c>
      <c r="DM116" s="793"/>
      <c r="DN116" s="793"/>
      <c r="DO116" s="793"/>
      <c r="DP116" s="794"/>
      <c r="DQ116" s="795">
        <v>26428</v>
      </c>
      <c r="DR116" s="793"/>
      <c r="DS116" s="793"/>
      <c r="DT116" s="793"/>
      <c r="DU116" s="794"/>
      <c r="DV116" s="837">
        <v>0</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436</v>
      </c>
      <c r="Z117" s="910"/>
      <c r="AA117" s="915">
        <v>5304461</v>
      </c>
      <c r="AB117" s="916"/>
      <c r="AC117" s="916"/>
      <c r="AD117" s="916"/>
      <c r="AE117" s="917"/>
      <c r="AF117" s="918">
        <v>4244861</v>
      </c>
      <c r="AG117" s="916"/>
      <c r="AH117" s="916"/>
      <c r="AI117" s="916"/>
      <c r="AJ117" s="917"/>
      <c r="AK117" s="918">
        <v>4463639</v>
      </c>
      <c r="AL117" s="916"/>
      <c r="AM117" s="916"/>
      <c r="AN117" s="916"/>
      <c r="AO117" s="917"/>
      <c r="AP117" s="919"/>
      <c r="AQ117" s="920"/>
      <c r="AR117" s="920"/>
      <c r="AS117" s="920"/>
      <c r="AT117" s="921"/>
      <c r="AU117" s="945"/>
      <c r="AV117" s="946"/>
      <c r="AW117" s="946"/>
      <c r="AX117" s="946"/>
      <c r="AY117" s="946"/>
      <c r="AZ117" s="876" t="s">
        <v>437</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438</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409</v>
      </c>
      <c r="AB118" s="909"/>
      <c r="AC118" s="909"/>
      <c r="AD118" s="909"/>
      <c r="AE118" s="910"/>
      <c r="AF118" s="911" t="s">
        <v>410</v>
      </c>
      <c r="AG118" s="909"/>
      <c r="AH118" s="909"/>
      <c r="AI118" s="909"/>
      <c r="AJ118" s="910"/>
      <c r="AK118" s="911" t="s">
        <v>294</v>
      </c>
      <c r="AL118" s="909"/>
      <c r="AM118" s="909"/>
      <c r="AN118" s="909"/>
      <c r="AO118" s="910"/>
      <c r="AP118" s="912" t="s">
        <v>411</v>
      </c>
      <c r="AQ118" s="913"/>
      <c r="AR118" s="913"/>
      <c r="AS118" s="913"/>
      <c r="AT118" s="914"/>
      <c r="AU118" s="945"/>
      <c r="AV118" s="946"/>
      <c r="AW118" s="946"/>
      <c r="AX118" s="946"/>
      <c r="AY118" s="946"/>
      <c r="AZ118" s="851" t="s">
        <v>439</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440</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415</v>
      </c>
      <c r="B119" s="832"/>
      <c r="C119" s="873" t="s">
        <v>416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374279</v>
      </c>
      <c r="AB119" s="902"/>
      <c r="AC119" s="902"/>
      <c r="AD119" s="902"/>
      <c r="AE119" s="903"/>
      <c r="AF119" s="904">
        <v>187310</v>
      </c>
      <c r="AG119" s="902"/>
      <c r="AH119" s="902"/>
      <c r="AI119" s="902"/>
      <c r="AJ119" s="903"/>
      <c r="AK119" s="904">
        <v>78145</v>
      </c>
      <c r="AL119" s="902"/>
      <c r="AM119" s="902"/>
      <c r="AN119" s="902"/>
      <c r="AO119" s="903"/>
      <c r="AP119" s="905">
        <v>0.1</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441</v>
      </c>
      <c r="BP119" s="891"/>
      <c r="BQ119" s="892">
        <v>52032842</v>
      </c>
      <c r="BR119" s="858"/>
      <c r="BS119" s="858"/>
      <c r="BT119" s="858"/>
      <c r="BU119" s="858"/>
      <c r="BV119" s="858">
        <v>57288731</v>
      </c>
      <c r="BW119" s="858"/>
      <c r="BX119" s="858"/>
      <c r="BY119" s="858"/>
      <c r="BZ119" s="858"/>
      <c r="CA119" s="858">
        <v>59932665</v>
      </c>
      <c r="CB119" s="858"/>
      <c r="CC119" s="858"/>
      <c r="CD119" s="858"/>
      <c r="CE119" s="858"/>
      <c r="CF119" s="761"/>
      <c r="CG119" s="762"/>
      <c r="CH119" s="762"/>
      <c r="CI119" s="762"/>
      <c r="CJ119" s="847"/>
      <c r="CK119" s="941"/>
      <c r="CL119" s="836"/>
      <c r="CM119" s="851" t="s">
        <v>442</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419</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443</v>
      </c>
      <c r="AV120" s="894"/>
      <c r="AW120" s="894"/>
      <c r="AX120" s="894"/>
      <c r="AY120" s="895"/>
      <c r="AZ120" s="873" t="s">
        <v>444</v>
      </c>
      <c r="BA120" s="821"/>
      <c r="BB120" s="821"/>
      <c r="BC120" s="821"/>
      <c r="BD120" s="821"/>
      <c r="BE120" s="821"/>
      <c r="BF120" s="821"/>
      <c r="BG120" s="821"/>
      <c r="BH120" s="821"/>
      <c r="BI120" s="821"/>
      <c r="BJ120" s="821"/>
      <c r="BK120" s="821"/>
      <c r="BL120" s="821"/>
      <c r="BM120" s="821"/>
      <c r="BN120" s="821"/>
      <c r="BO120" s="821"/>
      <c r="BP120" s="822"/>
      <c r="BQ120" s="874">
        <v>67757361</v>
      </c>
      <c r="BR120" s="855"/>
      <c r="BS120" s="855"/>
      <c r="BT120" s="855"/>
      <c r="BU120" s="855"/>
      <c r="BV120" s="855">
        <v>69345320</v>
      </c>
      <c r="BW120" s="855"/>
      <c r="BX120" s="855"/>
      <c r="BY120" s="855"/>
      <c r="BZ120" s="855"/>
      <c r="CA120" s="855">
        <v>68125492</v>
      </c>
      <c r="CB120" s="855"/>
      <c r="CC120" s="855"/>
      <c r="CD120" s="855"/>
      <c r="CE120" s="855"/>
      <c r="CF120" s="879">
        <v>113.9</v>
      </c>
      <c r="CG120" s="880"/>
      <c r="CH120" s="880"/>
      <c r="CI120" s="880"/>
      <c r="CJ120" s="880"/>
      <c r="CK120" s="881" t="s">
        <v>445</v>
      </c>
      <c r="CL120" s="865"/>
      <c r="CM120" s="865"/>
      <c r="CN120" s="865"/>
      <c r="CO120" s="866"/>
      <c r="CP120" s="885" t="s">
        <v>394</v>
      </c>
      <c r="CQ120" s="886"/>
      <c r="CR120" s="886"/>
      <c r="CS120" s="886"/>
      <c r="CT120" s="886"/>
      <c r="CU120" s="886"/>
      <c r="CV120" s="886"/>
      <c r="CW120" s="886"/>
      <c r="CX120" s="886"/>
      <c r="CY120" s="886"/>
      <c r="CZ120" s="886"/>
      <c r="DA120" s="886"/>
      <c r="DB120" s="886"/>
      <c r="DC120" s="886"/>
      <c r="DD120" s="886"/>
      <c r="DE120" s="886"/>
      <c r="DF120" s="887"/>
      <c r="DG120" s="874">
        <v>4229709</v>
      </c>
      <c r="DH120" s="855"/>
      <c r="DI120" s="855"/>
      <c r="DJ120" s="855"/>
      <c r="DK120" s="855"/>
      <c r="DL120" s="855">
        <v>4587997</v>
      </c>
      <c r="DM120" s="855"/>
      <c r="DN120" s="855"/>
      <c r="DO120" s="855"/>
      <c r="DP120" s="855"/>
      <c r="DQ120" s="855">
        <v>4814873</v>
      </c>
      <c r="DR120" s="855"/>
      <c r="DS120" s="855"/>
      <c r="DT120" s="855"/>
      <c r="DU120" s="855"/>
      <c r="DV120" s="856">
        <v>8</v>
      </c>
      <c r="DW120" s="856"/>
      <c r="DX120" s="856"/>
      <c r="DY120" s="856"/>
      <c r="DZ120" s="857"/>
    </row>
    <row r="121" spans="1:130" s="224" customFormat="1" ht="26.25" customHeight="1" x14ac:dyDescent="0.2">
      <c r="A121" s="833"/>
      <c r="B121" s="834"/>
      <c r="C121" s="876" t="s">
        <v>446</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447</v>
      </c>
      <c r="BA121" s="765"/>
      <c r="BB121" s="765"/>
      <c r="BC121" s="765"/>
      <c r="BD121" s="765"/>
      <c r="BE121" s="765"/>
      <c r="BF121" s="765"/>
      <c r="BG121" s="765"/>
      <c r="BH121" s="765"/>
      <c r="BI121" s="765"/>
      <c r="BJ121" s="765"/>
      <c r="BK121" s="765"/>
      <c r="BL121" s="765"/>
      <c r="BM121" s="765"/>
      <c r="BN121" s="765"/>
      <c r="BO121" s="765"/>
      <c r="BP121" s="766"/>
      <c r="BQ121" s="829">
        <v>15891365</v>
      </c>
      <c r="BR121" s="830"/>
      <c r="BS121" s="830"/>
      <c r="BT121" s="830"/>
      <c r="BU121" s="830"/>
      <c r="BV121" s="830">
        <v>15981189</v>
      </c>
      <c r="BW121" s="830"/>
      <c r="BX121" s="830"/>
      <c r="BY121" s="830"/>
      <c r="BZ121" s="830"/>
      <c r="CA121" s="830">
        <v>16169682</v>
      </c>
      <c r="CB121" s="830"/>
      <c r="CC121" s="830"/>
      <c r="CD121" s="830"/>
      <c r="CE121" s="830"/>
      <c r="CF121" s="888">
        <v>27</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429</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448</v>
      </c>
      <c r="BA122" s="852"/>
      <c r="BB122" s="852"/>
      <c r="BC122" s="852"/>
      <c r="BD122" s="852"/>
      <c r="BE122" s="852"/>
      <c r="BF122" s="852"/>
      <c r="BG122" s="852"/>
      <c r="BH122" s="852"/>
      <c r="BI122" s="852"/>
      <c r="BJ122" s="852"/>
      <c r="BK122" s="852"/>
      <c r="BL122" s="852"/>
      <c r="BM122" s="852"/>
      <c r="BN122" s="852"/>
      <c r="BO122" s="852"/>
      <c r="BP122" s="853"/>
      <c r="BQ122" s="892">
        <v>10820201</v>
      </c>
      <c r="BR122" s="858"/>
      <c r="BS122" s="858"/>
      <c r="BT122" s="858"/>
      <c r="BU122" s="858"/>
      <c r="BV122" s="858">
        <v>9178975</v>
      </c>
      <c r="BW122" s="858"/>
      <c r="BX122" s="858"/>
      <c r="BY122" s="858"/>
      <c r="BZ122" s="858"/>
      <c r="CA122" s="858">
        <v>7856324</v>
      </c>
      <c r="CB122" s="858"/>
      <c r="CC122" s="858"/>
      <c r="CD122" s="858"/>
      <c r="CE122" s="858"/>
      <c r="CF122" s="859">
        <v>13.1</v>
      </c>
      <c r="CG122" s="860"/>
      <c r="CH122" s="860"/>
      <c r="CI122" s="860"/>
      <c r="CJ122" s="860"/>
      <c r="CK122" s="882"/>
      <c r="CL122" s="868"/>
      <c r="CM122" s="868"/>
      <c r="CN122" s="868"/>
      <c r="CO122" s="869"/>
      <c r="CP122" s="848" t="s">
        <v>392</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435</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34696</v>
      </c>
      <c r="AB123" s="793"/>
      <c r="AC123" s="793"/>
      <c r="AD123" s="793"/>
      <c r="AE123" s="794"/>
      <c r="AF123" s="795">
        <v>25428</v>
      </c>
      <c r="AG123" s="793"/>
      <c r="AH123" s="793"/>
      <c r="AI123" s="793"/>
      <c r="AJ123" s="794"/>
      <c r="AK123" s="795">
        <v>25428</v>
      </c>
      <c r="AL123" s="793"/>
      <c r="AM123" s="793"/>
      <c r="AN123" s="793"/>
      <c r="AO123" s="794"/>
      <c r="AP123" s="837">
        <v>0</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449</v>
      </c>
      <c r="BP123" s="891"/>
      <c r="BQ123" s="845">
        <v>94468927</v>
      </c>
      <c r="BR123" s="846"/>
      <c r="BS123" s="846"/>
      <c r="BT123" s="846"/>
      <c r="BU123" s="846"/>
      <c r="BV123" s="846">
        <v>94505484</v>
      </c>
      <c r="BW123" s="846"/>
      <c r="BX123" s="846"/>
      <c r="BY123" s="846"/>
      <c r="BZ123" s="846"/>
      <c r="CA123" s="846">
        <v>92151498</v>
      </c>
      <c r="CB123" s="846"/>
      <c r="CC123" s="846"/>
      <c r="CD123" s="846"/>
      <c r="CE123" s="846"/>
      <c r="CF123" s="761"/>
      <c r="CG123" s="762"/>
      <c r="CH123" s="762"/>
      <c r="CI123" s="762"/>
      <c r="CJ123" s="847"/>
      <c r="CK123" s="882"/>
      <c r="CL123" s="868"/>
      <c r="CM123" s="868"/>
      <c r="CN123" s="868"/>
      <c r="CO123" s="869"/>
      <c r="CP123" s="848" t="s">
        <v>391</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438</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450</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451</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440</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452</v>
      </c>
      <c r="CL125" s="865"/>
      <c r="CM125" s="865"/>
      <c r="CN125" s="865"/>
      <c r="CO125" s="866"/>
      <c r="CP125" s="873" t="s">
        <v>453</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442</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744774</v>
      </c>
      <c r="AB126" s="793"/>
      <c r="AC126" s="793"/>
      <c r="AD126" s="793"/>
      <c r="AE126" s="794"/>
      <c r="AF126" s="795">
        <v>139040</v>
      </c>
      <c r="AG126" s="793"/>
      <c r="AH126" s="793"/>
      <c r="AI126" s="793"/>
      <c r="AJ126" s="794"/>
      <c r="AK126" s="795">
        <v>131998</v>
      </c>
      <c r="AL126" s="793"/>
      <c r="AM126" s="793"/>
      <c r="AN126" s="793"/>
      <c r="AO126" s="794"/>
      <c r="AP126" s="837">
        <v>0.2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454</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455</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456</v>
      </c>
      <c r="AY127" s="825"/>
      <c r="AZ127" s="825"/>
      <c r="BA127" s="825"/>
      <c r="BB127" s="825"/>
      <c r="BC127" s="825"/>
      <c r="BD127" s="825"/>
      <c r="BE127" s="826"/>
      <c r="BF127" s="824" t="s">
        <v>457</v>
      </c>
      <c r="BG127" s="825"/>
      <c r="BH127" s="825"/>
      <c r="BI127" s="825"/>
      <c r="BJ127" s="825"/>
      <c r="BK127" s="825"/>
      <c r="BL127" s="826"/>
      <c r="BM127" s="824" t="s">
        <v>458</v>
      </c>
      <c r="BN127" s="825"/>
      <c r="BO127" s="825"/>
      <c r="BP127" s="825"/>
      <c r="BQ127" s="825"/>
      <c r="BR127" s="825"/>
      <c r="BS127" s="826"/>
      <c r="BT127" s="824" t="s">
        <v>459</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460</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461</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462</v>
      </c>
      <c r="X128" s="811"/>
      <c r="Y128" s="811"/>
      <c r="Z128" s="812"/>
      <c r="AA128" s="813">
        <v>1368025</v>
      </c>
      <c r="AB128" s="814"/>
      <c r="AC128" s="814"/>
      <c r="AD128" s="814"/>
      <c r="AE128" s="815"/>
      <c r="AF128" s="816">
        <v>1330854</v>
      </c>
      <c r="AG128" s="814"/>
      <c r="AH128" s="814"/>
      <c r="AI128" s="814"/>
      <c r="AJ128" s="815"/>
      <c r="AK128" s="816">
        <v>1340402</v>
      </c>
      <c r="AL128" s="814"/>
      <c r="AM128" s="814"/>
      <c r="AN128" s="814"/>
      <c r="AO128" s="815"/>
      <c r="AP128" s="817"/>
      <c r="AQ128" s="818"/>
      <c r="AR128" s="818"/>
      <c r="AS128" s="818"/>
      <c r="AT128" s="819"/>
      <c r="AU128" s="226"/>
      <c r="AV128" s="226"/>
      <c r="AW128" s="226"/>
      <c r="AX128" s="820" t="s">
        <v>463</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464</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465</v>
      </c>
      <c r="X129" s="790"/>
      <c r="Y129" s="790"/>
      <c r="Z129" s="791"/>
      <c r="AA129" s="792">
        <v>53804102</v>
      </c>
      <c r="AB129" s="793"/>
      <c r="AC129" s="793"/>
      <c r="AD129" s="793"/>
      <c r="AE129" s="794"/>
      <c r="AF129" s="795">
        <v>57818577</v>
      </c>
      <c r="AG129" s="793"/>
      <c r="AH129" s="793"/>
      <c r="AI129" s="793"/>
      <c r="AJ129" s="794"/>
      <c r="AK129" s="795">
        <v>61387871</v>
      </c>
      <c r="AL129" s="793"/>
      <c r="AM129" s="793"/>
      <c r="AN129" s="793"/>
      <c r="AO129" s="794"/>
      <c r="AP129" s="796"/>
      <c r="AQ129" s="797"/>
      <c r="AR129" s="797"/>
      <c r="AS129" s="797"/>
      <c r="AT129" s="798"/>
      <c r="AU129" s="227"/>
      <c r="AV129" s="227"/>
      <c r="AW129" s="227"/>
      <c r="AX129" s="764" t="s">
        <v>466</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467</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468</v>
      </c>
      <c r="X130" s="790"/>
      <c r="Y130" s="790"/>
      <c r="Z130" s="791"/>
      <c r="AA130" s="792">
        <v>1960260</v>
      </c>
      <c r="AB130" s="793"/>
      <c r="AC130" s="793"/>
      <c r="AD130" s="793"/>
      <c r="AE130" s="794"/>
      <c r="AF130" s="795">
        <v>1813423</v>
      </c>
      <c r="AG130" s="793"/>
      <c r="AH130" s="793"/>
      <c r="AI130" s="793"/>
      <c r="AJ130" s="794"/>
      <c r="AK130" s="795">
        <v>1571021</v>
      </c>
      <c r="AL130" s="793"/>
      <c r="AM130" s="793"/>
      <c r="AN130" s="793"/>
      <c r="AO130" s="794"/>
      <c r="AP130" s="796"/>
      <c r="AQ130" s="797"/>
      <c r="AR130" s="797"/>
      <c r="AS130" s="797"/>
      <c r="AT130" s="798"/>
      <c r="AU130" s="227"/>
      <c r="AV130" s="227"/>
      <c r="AW130" s="227"/>
      <c r="AX130" s="764" t="s">
        <v>469</v>
      </c>
      <c r="AY130" s="765"/>
      <c r="AZ130" s="765"/>
      <c r="BA130" s="765"/>
      <c r="BB130" s="765"/>
      <c r="BC130" s="765"/>
      <c r="BD130" s="765"/>
      <c r="BE130" s="766"/>
      <c r="BF130" s="767">
        <v>2.7</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470</v>
      </c>
      <c r="X131" s="774"/>
      <c r="Y131" s="774"/>
      <c r="Z131" s="775"/>
      <c r="AA131" s="776">
        <v>51843842</v>
      </c>
      <c r="AB131" s="777"/>
      <c r="AC131" s="777"/>
      <c r="AD131" s="777"/>
      <c r="AE131" s="778"/>
      <c r="AF131" s="779">
        <v>56005154</v>
      </c>
      <c r="AG131" s="777"/>
      <c r="AH131" s="777"/>
      <c r="AI131" s="777"/>
      <c r="AJ131" s="778"/>
      <c r="AK131" s="779">
        <v>59816850</v>
      </c>
      <c r="AL131" s="777"/>
      <c r="AM131" s="777"/>
      <c r="AN131" s="777"/>
      <c r="AO131" s="778"/>
      <c r="AP131" s="780"/>
      <c r="AQ131" s="781"/>
      <c r="AR131" s="781"/>
      <c r="AS131" s="781"/>
      <c r="AT131" s="782"/>
      <c r="AU131" s="227"/>
      <c r="AV131" s="227"/>
      <c r="AW131" s="227"/>
      <c r="AX131" s="742" t="s">
        <v>471</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472</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473</v>
      </c>
      <c r="W132" s="755"/>
      <c r="X132" s="755"/>
      <c r="Y132" s="755"/>
      <c r="Z132" s="756"/>
      <c r="AA132" s="757">
        <v>3.8117854000000002</v>
      </c>
      <c r="AB132" s="758"/>
      <c r="AC132" s="758"/>
      <c r="AD132" s="758"/>
      <c r="AE132" s="759"/>
      <c r="AF132" s="760">
        <v>1.9651477079999999</v>
      </c>
      <c r="AG132" s="758"/>
      <c r="AH132" s="758"/>
      <c r="AI132" s="758"/>
      <c r="AJ132" s="759"/>
      <c r="AK132" s="760">
        <v>2.5949477449999998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474</v>
      </c>
      <c r="W133" s="734"/>
      <c r="X133" s="734"/>
      <c r="Y133" s="734"/>
      <c r="Z133" s="735"/>
      <c r="AA133" s="736">
        <v>3.2</v>
      </c>
      <c r="AB133" s="737"/>
      <c r="AC133" s="737"/>
      <c r="AD133" s="737"/>
      <c r="AE133" s="738"/>
      <c r="AF133" s="736">
        <v>2.9</v>
      </c>
      <c r="AG133" s="737"/>
      <c r="AH133" s="737"/>
      <c r="AI133" s="737"/>
      <c r="AJ133" s="738"/>
      <c r="AK133" s="736">
        <v>2.7</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c705AZl/hOldGzsJFuWFOru8DFnwtXWPPYOYjjC+6N7hIU8Gl4oQ/CmbRGXq24w1E7xWmfvXsY69ezj+MJ5SPw==" saltValue="cHBc1CuJNNhbwlcLeiF8d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XfCIf4rGl86UJMiGbk6ThNWAbfbZUR/DYlfBZUXYP+e6f5Z+4hpFnqYqRRX2ZUu6KTurOTfds9R/18E1N0fEg==" saltValue="3ZibWJ0Tk4iehpuoz8ap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J/SroGOwnIrRh3yIv8eFoz6s/iflKYsuadgpUxXFBqE3c850NSR0nYcbO91zIZJ5pDlNhS5iGoSCtvee1ILPw==" saltValue="LrPlzH1LbXxNuIoOP/y6u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31" t="s">
        <v>478</v>
      </c>
      <c r="AP7" s="265"/>
      <c r="AQ7" s="266" t="s">
        <v>479</v>
      </c>
      <c r="AR7" s="267"/>
    </row>
    <row r="8" spans="1:46" ht="13.2" x14ac:dyDescent="0.2">
      <c r="A8" s="259"/>
      <c r="AK8" s="268"/>
      <c r="AL8" s="269"/>
      <c r="AM8" s="269"/>
      <c r="AN8" s="270"/>
      <c r="AO8" s="1132"/>
      <c r="AP8" s="271" t="s">
        <v>480</v>
      </c>
      <c r="AQ8" s="272" t="s">
        <v>481</v>
      </c>
      <c r="AR8" s="273" t="s">
        <v>482</v>
      </c>
    </row>
    <row r="9" spans="1:46" ht="13.2" x14ac:dyDescent="0.2">
      <c r="A9" s="259"/>
      <c r="AK9" s="1143" t="s">
        <v>483</v>
      </c>
      <c r="AL9" s="1144"/>
      <c r="AM9" s="1144"/>
      <c r="AN9" s="1145"/>
      <c r="AO9" s="274">
        <v>12903144</v>
      </c>
      <c r="AP9" s="274">
        <v>49613</v>
      </c>
      <c r="AQ9" s="275">
        <v>61513</v>
      </c>
      <c r="AR9" s="276">
        <v>-19.3</v>
      </c>
    </row>
    <row r="10" spans="1:46" ht="13.5" customHeight="1" x14ac:dyDescent="0.2">
      <c r="A10" s="259"/>
      <c r="AK10" s="1143" t="s">
        <v>484</v>
      </c>
      <c r="AL10" s="1144"/>
      <c r="AM10" s="1144"/>
      <c r="AN10" s="1145"/>
      <c r="AO10" s="277">
        <v>106191</v>
      </c>
      <c r="AP10" s="277">
        <v>408</v>
      </c>
      <c r="AQ10" s="278">
        <v>1262</v>
      </c>
      <c r="AR10" s="279">
        <v>-67.7</v>
      </c>
    </row>
    <row r="11" spans="1:46" ht="13.5" customHeight="1" x14ac:dyDescent="0.2">
      <c r="A11" s="259"/>
      <c r="AK11" s="1143" t="s">
        <v>485</v>
      </c>
      <c r="AL11" s="1144"/>
      <c r="AM11" s="1144"/>
      <c r="AN11" s="1145"/>
      <c r="AO11" s="277">
        <v>67875</v>
      </c>
      <c r="AP11" s="277">
        <v>261</v>
      </c>
      <c r="AQ11" s="278">
        <v>1079</v>
      </c>
      <c r="AR11" s="279">
        <v>-75.8</v>
      </c>
    </row>
    <row r="12" spans="1:46" ht="13.5" customHeight="1" x14ac:dyDescent="0.2">
      <c r="A12" s="259"/>
      <c r="AK12" s="1143" t="s">
        <v>486</v>
      </c>
      <c r="AL12" s="1144"/>
      <c r="AM12" s="1144"/>
      <c r="AN12" s="1145"/>
      <c r="AO12" s="277" t="s">
        <v>487</v>
      </c>
      <c r="AP12" s="277" t="s">
        <v>487</v>
      </c>
      <c r="AQ12" s="278">
        <v>46</v>
      </c>
      <c r="AR12" s="279" t="s">
        <v>487</v>
      </c>
    </row>
    <row r="13" spans="1:46" ht="13.5" customHeight="1" x14ac:dyDescent="0.2">
      <c r="A13" s="259"/>
      <c r="AK13" s="1143" t="s">
        <v>488</v>
      </c>
      <c r="AL13" s="1144"/>
      <c r="AM13" s="1144"/>
      <c r="AN13" s="1145"/>
      <c r="AO13" s="277">
        <v>416954</v>
      </c>
      <c r="AP13" s="277">
        <v>1603</v>
      </c>
      <c r="AQ13" s="278">
        <v>2016</v>
      </c>
      <c r="AR13" s="279">
        <v>-20.5</v>
      </c>
    </row>
    <row r="14" spans="1:46" ht="13.5" customHeight="1" x14ac:dyDescent="0.2">
      <c r="A14" s="259"/>
      <c r="AK14" s="1143" t="s">
        <v>489</v>
      </c>
      <c r="AL14" s="1144"/>
      <c r="AM14" s="1144"/>
      <c r="AN14" s="1145"/>
      <c r="AO14" s="277">
        <v>292383</v>
      </c>
      <c r="AP14" s="277">
        <v>1124</v>
      </c>
      <c r="AQ14" s="278">
        <v>1290</v>
      </c>
      <c r="AR14" s="279">
        <v>-12.9</v>
      </c>
    </row>
    <row r="15" spans="1:46" ht="13.5" customHeight="1" x14ac:dyDescent="0.2">
      <c r="A15" s="259"/>
      <c r="AK15" s="1146" t="s">
        <v>490</v>
      </c>
      <c r="AL15" s="1147"/>
      <c r="AM15" s="1147"/>
      <c r="AN15" s="1148"/>
      <c r="AO15" s="277">
        <v>-363061</v>
      </c>
      <c r="AP15" s="277">
        <v>-1396</v>
      </c>
      <c r="AQ15" s="278">
        <v>-2388</v>
      </c>
      <c r="AR15" s="279">
        <v>-41.5</v>
      </c>
    </row>
    <row r="16" spans="1:46" ht="13.2" x14ac:dyDescent="0.2">
      <c r="A16" s="259"/>
      <c r="AK16" s="1146" t="s">
        <v>177</v>
      </c>
      <c r="AL16" s="1147"/>
      <c r="AM16" s="1147"/>
      <c r="AN16" s="1148"/>
      <c r="AO16" s="277">
        <v>13423486</v>
      </c>
      <c r="AP16" s="277">
        <v>51613</v>
      </c>
      <c r="AQ16" s="278">
        <v>64818</v>
      </c>
      <c r="AR16" s="279">
        <v>-20.399999999999999</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49" t="s">
        <v>495</v>
      </c>
      <c r="AL21" s="1150"/>
      <c r="AM21" s="1150"/>
      <c r="AN21" s="1151"/>
      <c r="AO21" s="289">
        <v>4.8</v>
      </c>
      <c r="AP21" s="290">
        <v>6.09</v>
      </c>
      <c r="AQ21" s="291">
        <v>-1.29</v>
      </c>
      <c r="AS21" s="292"/>
      <c r="AT21" s="288"/>
    </row>
    <row r="22" spans="1:46" s="260" customFormat="1" ht="13.2" x14ac:dyDescent="0.2">
      <c r="A22" s="288"/>
      <c r="AK22" s="1149" t="s">
        <v>496</v>
      </c>
      <c r="AL22" s="1150"/>
      <c r="AM22" s="1150"/>
      <c r="AN22" s="1151"/>
      <c r="AO22" s="293">
        <v>99.8</v>
      </c>
      <c r="AP22" s="294">
        <v>99.7</v>
      </c>
      <c r="AQ22" s="295">
        <v>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497</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31" t="s">
        <v>478</v>
      </c>
      <c r="AP30" s="265"/>
      <c r="AQ30" s="266" t="s">
        <v>479</v>
      </c>
      <c r="AR30" s="267"/>
    </row>
    <row r="31" spans="1:46" ht="13.2" x14ac:dyDescent="0.2">
      <c r="A31" s="259"/>
      <c r="AK31" s="268"/>
      <c r="AL31" s="269"/>
      <c r="AM31" s="269"/>
      <c r="AN31" s="270"/>
      <c r="AO31" s="1132"/>
      <c r="AP31" s="271" t="s">
        <v>480</v>
      </c>
      <c r="AQ31" s="272" t="s">
        <v>481</v>
      </c>
      <c r="AR31" s="273" t="s">
        <v>482</v>
      </c>
    </row>
    <row r="32" spans="1:46" ht="27" customHeight="1" x14ac:dyDescent="0.2">
      <c r="A32" s="259"/>
      <c r="AK32" s="1133" t="s">
        <v>500</v>
      </c>
      <c r="AL32" s="1134"/>
      <c r="AM32" s="1134"/>
      <c r="AN32" s="1135"/>
      <c r="AO32" s="303">
        <v>3846019</v>
      </c>
      <c r="AP32" s="303">
        <v>14788</v>
      </c>
      <c r="AQ32" s="304">
        <v>26619</v>
      </c>
      <c r="AR32" s="305">
        <v>-44.4</v>
      </c>
    </row>
    <row r="33" spans="1:46" ht="13.5" customHeight="1" x14ac:dyDescent="0.2">
      <c r="A33" s="259"/>
      <c r="AK33" s="1133" t="s">
        <v>501</v>
      </c>
      <c r="AL33" s="1134"/>
      <c r="AM33" s="1134"/>
      <c r="AN33" s="1135"/>
      <c r="AO33" s="303" t="s">
        <v>487</v>
      </c>
      <c r="AP33" s="303" t="s">
        <v>487</v>
      </c>
      <c r="AQ33" s="304">
        <v>3</v>
      </c>
      <c r="AR33" s="305" t="s">
        <v>487</v>
      </c>
    </row>
    <row r="34" spans="1:46" ht="27" customHeight="1" x14ac:dyDescent="0.2">
      <c r="A34" s="259"/>
      <c r="AK34" s="1133" t="s">
        <v>502</v>
      </c>
      <c r="AL34" s="1134"/>
      <c r="AM34" s="1134"/>
      <c r="AN34" s="1135"/>
      <c r="AO34" s="303" t="s">
        <v>487</v>
      </c>
      <c r="AP34" s="303" t="s">
        <v>487</v>
      </c>
      <c r="AQ34" s="304">
        <v>28</v>
      </c>
      <c r="AR34" s="305" t="s">
        <v>487</v>
      </c>
    </row>
    <row r="35" spans="1:46" ht="27" customHeight="1" x14ac:dyDescent="0.2">
      <c r="A35" s="259"/>
      <c r="AK35" s="1133" t="s">
        <v>503</v>
      </c>
      <c r="AL35" s="1134"/>
      <c r="AM35" s="1134"/>
      <c r="AN35" s="1135"/>
      <c r="AO35" s="303">
        <v>339542</v>
      </c>
      <c r="AP35" s="303">
        <v>1306</v>
      </c>
      <c r="AQ35" s="304">
        <v>5266</v>
      </c>
      <c r="AR35" s="305">
        <v>-75.2</v>
      </c>
    </row>
    <row r="36" spans="1:46" ht="27" customHeight="1" x14ac:dyDescent="0.2">
      <c r="A36" s="259"/>
      <c r="AK36" s="1133" t="s">
        <v>504</v>
      </c>
      <c r="AL36" s="1134"/>
      <c r="AM36" s="1134"/>
      <c r="AN36" s="1135"/>
      <c r="AO36" s="303">
        <v>42507</v>
      </c>
      <c r="AP36" s="303">
        <v>163</v>
      </c>
      <c r="AQ36" s="304">
        <v>468</v>
      </c>
      <c r="AR36" s="305">
        <v>-65.2</v>
      </c>
    </row>
    <row r="37" spans="1:46" ht="13.5" customHeight="1" x14ac:dyDescent="0.2">
      <c r="A37" s="259"/>
      <c r="AK37" s="1133" t="s">
        <v>505</v>
      </c>
      <c r="AL37" s="1134"/>
      <c r="AM37" s="1134"/>
      <c r="AN37" s="1135"/>
      <c r="AO37" s="303">
        <v>235571</v>
      </c>
      <c r="AP37" s="303">
        <v>906</v>
      </c>
      <c r="AQ37" s="304">
        <v>985</v>
      </c>
      <c r="AR37" s="305">
        <v>-8</v>
      </c>
    </row>
    <row r="38" spans="1:46" ht="27" customHeight="1" x14ac:dyDescent="0.2">
      <c r="A38" s="259"/>
      <c r="AK38" s="1136" t="s">
        <v>506</v>
      </c>
      <c r="AL38" s="1137"/>
      <c r="AM38" s="1137"/>
      <c r="AN38" s="1138"/>
      <c r="AO38" s="306" t="s">
        <v>487</v>
      </c>
      <c r="AP38" s="306" t="s">
        <v>487</v>
      </c>
      <c r="AQ38" s="307">
        <v>1</v>
      </c>
      <c r="AR38" s="295" t="s">
        <v>487</v>
      </c>
      <c r="AS38" s="302"/>
    </row>
    <row r="39" spans="1:46" ht="13.2" x14ac:dyDescent="0.2">
      <c r="A39" s="259"/>
      <c r="AK39" s="1136" t="s">
        <v>507</v>
      </c>
      <c r="AL39" s="1137"/>
      <c r="AM39" s="1137"/>
      <c r="AN39" s="1138"/>
      <c r="AO39" s="303">
        <v>-1340402</v>
      </c>
      <c r="AP39" s="303">
        <v>-5154</v>
      </c>
      <c r="AQ39" s="304">
        <v>-7209</v>
      </c>
      <c r="AR39" s="305">
        <v>-28.5</v>
      </c>
      <c r="AS39" s="302"/>
    </row>
    <row r="40" spans="1:46" ht="27" customHeight="1" x14ac:dyDescent="0.2">
      <c r="A40" s="259"/>
      <c r="AK40" s="1133" t="s">
        <v>508</v>
      </c>
      <c r="AL40" s="1134"/>
      <c r="AM40" s="1134"/>
      <c r="AN40" s="1135"/>
      <c r="AO40" s="303">
        <v>-1571021</v>
      </c>
      <c r="AP40" s="303">
        <v>-6041</v>
      </c>
      <c r="AQ40" s="304">
        <v>-18404</v>
      </c>
      <c r="AR40" s="305">
        <v>-67.2</v>
      </c>
      <c r="AS40" s="302"/>
    </row>
    <row r="41" spans="1:46" ht="13.2" x14ac:dyDescent="0.2">
      <c r="A41" s="259"/>
      <c r="AK41" s="1139" t="s">
        <v>287</v>
      </c>
      <c r="AL41" s="1140"/>
      <c r="AM41" s="1140"/>
      <c r="AN41" s="1141"/>
      <c r="AO41" s="303">
        <v>1552216</v>
      </c>
      <c r="AP41" s="303">
        <v>5968</v>
      </c>
      <c r="AQ41" s="304">
        <v>7755</v>
      </c>
      <c r="AR41" s="305">
        <v>-23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26" t="s">
        <v>478</v>
      </c>
      <c r="AN49" s="1128" t="s">
        <v>511</v>
      </c>
      <c r="AO49" s="1129"/>
      <c r="AP49" s="1129"/>
      <c r="AQ49" s="1129"/>
      <c r="AR49" s="1130"/>
    </row>
    <row r="50" spans="1:44" ht="13.2" x14ac:dyDescent="0.2">
      <c r="A50" s="259"/>
      <c r="AK50" s="317"/>
      <c r="AL50" s="318"/>
      <c r="AM50" s="1127"/>
      <c r="AN50" s="319" t="s">
        <v>512</v>
      </c>
      <c r="AO50" s="320" t="s">
        <v>513</v>
      </c>
      <c r="AP50" s="321" t="s">
        <v>514</v>
      </c>
      <c r="AQ50" s="322" t="s">
        <v>515</v>
      </c>
      <c r="AR50" s="323" t="s">
        <v>516</v>
      </c>
    </row>
    <row r="51" spans="1:44" ht="13.2" x14ac:dyDescent="0.2">
      <c r="A51" s="259"/>
      <c r="AK51" s="315" t="s">
        <v>517</v>
      </c>
      <c r="AL51" s="316"/>
      <c r="AM51" s="324">
        <v>8943278</v>
      </c>
      <c r="AN51" s="325">
        <v>34367</v>
      </c>
      <c r="AO51" s="326">
        <v>-1.3</v>
      </c>
      <c r="AP51" s="327">
        <v>37644</v>
      </c>
      <c r="AQ51" s="328">
        <v>13.5</v>
      </c>
      <c r="AR51" s="329">
        <v>-14.8</v>
      </c>
    </row>
    <row r="52" spans="1:44" ht="13.2" x14ac:dyDescent="0.2">
      <c r="A52" s="259"/>
      <c r="AK52" s="330"/>
      <c r="AL52" s="331" t="s">
        <v>518</v>
      </c>
      <c r="AM52" s="332">
        <v>7614985</v>
      </c>
      <c r="AN52" s="333">
        <v>29262</v>
      </c>
      <c r="AO52" s="334">
        <v>20.8</v>
      </c>
      <c r="AP52" s="335">
        <v>24939</v>
      </c>
      <c r="AQ52" s="336">
        <v>22.5</v>
      </c>
      <c r="AR52" s="337">
        <v>-1.7</v>
      </c>
    </row>
    <row r="53" spans="1:44" ht="13.2" x14ac:dyDescent="0.2">
      <c r="A53" s="259"/>
      <c r="AK53" s="315" t="s">
        <v>519</v>
      </c>
      <c r="AL53" s="316"/>
      <c r="AM53" s="324">
        <v>10355798</v>
      </c>
      <c r="AN53" s="325">
        <v>39791</v>
      </c>
      <c r="AO53" s="326">
        <v>15.8</v>
      </c>
      <c r="AP53" s="327">
        <v>39221</v>
      </c>
      <c r="AQ53" s="328">
        <v>4.2</v>
      </c>
      <c r="AR53" s="329">
        <v>11.6</v>
      </c>
    </row>
    <row r="54" spans="1:44" ht="13.2" x14ac:dyDescent="0.2">
      <c r="A54" s="259"/>
      <c r="AK54" s="330"/>
      <c r="AL54" s="331" t="s">
        <v>518</v>
      </c>
      <c r="AM54" s="332">
        <v>8466172</v>
      </c>
      <c r="AN54" s="333">
        <v>32530</v>
      </c>
      <c r="AO54" s="334">
        <v>11.2</v>
      </c>
      <c r="AP54" s="335">
        <v>24821</v>
      </c>
      <c r="AQ54" s="336">
        <v>-0.5</v>
      </c>
      <c r="AR54" s="337">
        <v>11.7</v>
      </c>
    </row>
    <row r="55" spans="1:44" ht="13.2" x14ac:dyDescent="0.2">
      <c r="A55" s="259"/>
      <c r="AK55" s="315" t="s">
        <v>520</v>
      </c>
      <c r="AL55" s="316"/>
      <c r="AM55" s="324">
        <v>14012511</v>
      </c>
      <c r="AN55" s="325">
        <v>53842</v>
      </c>
      <c r="AO55" s="326">
        <v>35.299999999999997</v>
      </c>
      <c r="AP55" s="327">
        <v>38566</v>
      </c>
      <c r="AQ55" s="328">
        <v>-1.7</v>
      </c>
      <c r="AR55" s="329">
        <v>37</v>
      </c>
    </row>
    <row r="56" spans="1:44" ht="13.2" x14ac:dyDescent="0.2">
      <c r="A56" s="259"/>
      <c r="AK56" s="330"/>
      <c r="AL56" s="331" t="s">
        <v>518</v>
      </c>
      <c r="AM56" s="332">
        <v>10723419</v>
      </c>
      <c r="AN56" s="333">
        <v>41204</v>
      </c>
      <c r="AO56" s="334">
        <v>26.7</v>
      </c>
      <c r="AP56" s="335">
        <v>24059</v>
      </c>
      <c r="AQ56" s="336">
        <v>-3.1</v>
      </c>
      <c r="AR56" s="337">
        <v>29.8</v>
      </c>
    </row>
    <row r="57" spans="1:44" ht="13.2" x14ac:dyDescent="0.2">
      <c r="A57" s="259"/>
      <c r="AK57" s="315" t="s">
        <v>521</v>
      </c>
      <c r="AL57" s="316"/>
      <c r="AM57" s="324">
        <v>21844601</v>
      </c>
      <c r="AN57" s="325">
        <v>84042</v>
      </c>
      <c r="AO57" s="326">
        <v>56.1</v>
      </c>
      <c r="AP57" s="327">
        <v>35156</v>
      </c>
      <c r="AQ57" s="328">
        <v>-8.8000000000000007</v>
      </c>
      <c r="AR57" s="329">
        <v>64.900000000000006</v>
      </c>
    </row>
    <row r="58" spans="1:44" ht="13.2" x14ac:dyDescent="0.2">
      <c r="A58" s="259"/>
      <c r="AK58" s="330"/>
      <c r="AL58" s="331" t="s">
        <v>518</v>
      </c>
      <c r="AM58" s="332">
        <v>15608627</v>
      </c>
      <c r="AN58" s="333">
        <v>60051</v>
      </c>
      <c r="AO58" s="334">
        <v>45.7</v>
      </c>
      <c r="AP58" s="335">
        <v>22430</v>
      </c>
      <c r="AQ58" s="336">
        <v>-6.8</v>
      </c>
      <c r="AR58" s="337">
        <v>52.5</v>
      </c>
    </row>
    <row r="59" spans="1:44" ht="13.2" x14ac:dyDescent="0.2">
      <c r="A59" s="259"/>
      <c r="AK59" s="315" t="s">
        <v>522</v>
      </c>
      <c r="AL59" s="316"/>
      <c r="AM59" s="324">
        <v>17280125</v>
      </c>
      <c r="AN59" s="325">
        <v>66442</v>
      </c>
      <c r="AO59" s="326">
        <v>-20.9</v>
      </c>
      <c r="AP59" s="327">
        <v>37029</v>
      </c>
      <c r="AQ59" s="328">
        <v>5.3</v>
      </c>
      <c r="AR59" s="329">
        <v>-26.2</v>
      </c>
    </row>
    <row r="60" spans="1:44" ht="13.2" x14ac:dyDescent="0.2">
      <c r="A60" s="259"/>
      <c r="AK60" s="330"/>
      <c r="AL60" s="331" t="s">
        <v>518</v>
      </c>
      <c r="AM60" s="332">
        <v>14192891</v>
      </c>
      <c r="AN60" s="333">
        <v>54572</v>
      </c>
      <c r="AO60" s="334">
        <v>-9.1</v>
      </c>
      <c r="AP60" s="335">
        <v>23232</v>
      </c>
      <c r="AQ60" s="336">
        <v>3.6</v>
      </c>
      <c r="AR60" s="337">
        <v>-12.7</v>
      </c>
    </row>
    <row r="61" spans="1:44" ht="13.2" x14ac:dyDescent="0.2">
      <c r="A61" s="259"/>
      <c r="AK61" s="315" t="s">
        <v>523</v>
      </c>
      <c r="AL61" s="338"/>
      <c r="AM61" s="324">
        <v>14487263</v>
      </c>
      <c r="AN61" s="325">
        <v>55697</v>
      </c>
      <c r="AO61" s="326">
        <v>17</v>
      </c>
      <c r="AP61" s="327">
        <v>37523</v>
      </c>
      <c r="AQ61" s="339">
        <v>2.5</v>
      </c>
      <c r="AR61" s="329">
        <v>14.5</v>
      </c>
    </row>
    <row r="62" spans="1:44" ht="13.2" x14ac:dyDescent="0.2">
      <c r="A62" s="259"/>
      <c r="AK62" s="330"/>
      <c r="AL62" s="331" t="s">
        <v>518</v>
      </c>
      <c r="AM62" s="332">
        <v>11321219</v>
      </c>
      <c r="AN62" s="333">
        <v>43524</v>
      </c>
      <c r="AO62" s="334">
        <v>19.100000000000001</v>
      </c>
      <c r="AP62" s="335">
        <v>23896</v>
      </c>
      <c r="AQ62" s="336">
        <v>3.1</v>
      </c>
      <c r="AR62" s="337">
        <v>16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1eWLhd7Ic7gHQQ46kyLE0I66dUuVJ02hGphydLzdXkodSd2F18LpQEnIJYVmlBNKq/ic08F7jhXzOdIRS8PwRA==" saltValue="qt0HuII4Dub7BZ/TXScsg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NWRo1Dp9sThXhpjzZk7hNDa8bnJy3ABV/E/Ppb6n4GAVREXc15ZjmdxaHzgdtqheQutxP7vuSxSgBkRkT0BaLQ==" saltValue="1ZHsre6GBXAUQCR9UAEHP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Mkah3hCTdkZiFQEB9vKGm4J1K1pgn4XW2rgBhe2arg62WxdC5WyLZtXji/VyaJRPiNBlvWtyXo/lV+pp/KAwPw==" saltValue="rqZHgeilcOnd48mNBkAaR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2" t="s">
        <v>3</v>
      </c>
      <c r="D47" s="1152"/>
      <c r="E47" s="1153"/>
      <c r="F47" s="11">
        <v>14.56</v>
      </c>
      <c r="G47" s="12">
        <v>14.67</v>
      </c>
      <c r="H47" s="12">
        <v>14.87</v>
      </c>
      <c r="I47" s="12">
        <v>13.84</v>
      </c>
      <c r="J47" s="13">
        <v>13.03</v>
      </c>
    </row>
    <row r="48" spans="2:10" ht="57.75" customHeight="1" x14ac:dyDescent="0.2">
      <c r="B48" s="14"/>
      <c r="C48" s="1154" t="s">
        <v>4</v>
      </c>
      <c r="D48" s="1154"/>
      <c r="E48" s="1155"/>
      <c r="F48" s="15">
        <v>4.59</v>
      </c>
      <c r="G48" s="16">
        <v>6.81</v>
      </c>
      <c r="H48" s="16">
        <v>8.23</v>
      </c>
      <c r="I48" s="16">
        <v>5.12</v>
      </c>
      <c r="J48" s="17">
        <v>4.4400000000000004</v>
      </c>
    </row>
    <row r="49" spans="2:10" ht="57.75" customHeight="1" thickBot="1" x14ac:dyDescent="0.25">
      <c r="B49" s="18"/>
      <c r="C49" s="1156" t="s">
        <v>5</v>
      </c>
      <c r="D49" s="1156"/>
      <c r="E49" s="1157"/>
      <c r="F49" s="19" t="s">
        <v>530</v>
      </c>
      <c r="G49" s="20">
        <v>2.71</v>
      </c>
      <c r="H49" s="20">
        <v>0.62</v>
      </c>
      <c r="I49" s="20" t="s">
        <v>531</v>
      </c>
      <c r="J49" s="21" t="s">
        <v>532</v>
      </c>
    </row>
    <row r="50" spans="2:10" ht="13.2" x14ac:dyDescent="0.2"/>
  </sheetData>
  <sheetProtection algorithmName="SHA-512" hashValue="B1HnwS9BS7lnPNzMuy2uu4BOiejOCAYaovzEekkYRoBoWEguKo8ZEpAkzbYZ/stUuNbwIa5Um08wkyNzUJFFtw==" saltValue="1Z4ga2mqIcJXvyQvXPjz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2025-03-10T09:24:05Z</cp:lastPrinted>
  <dcterms:created xsi:type="dcterms:W3CDTF">2025-02-19T01:51:28Z</dcterms:created>
  <dcterms:modified xsi:type="dcterms:W3CDTF">2025-09-10T01:52:54Z</dcterms:modified>
  <cp:category/>
</cp:coreProperties>
</file>